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mc:AlternateContent xmlns:mc="http://schemas.openxmlformats.org/markup-compatibility/2006">
    <mc:Choice Requires="x15">
      <x15ac:absPath xmlns:x15ac="http://schemas.microsoft.com/office/spreadsheetml/2010/11/ac" url="C:\Users\manny\git\rp_c\DOCUMENTOS_GENERADOS\ESTRUCTURAS\BIESS\B18\"/>
    </mc:Choice>
  </mc:AlternateContent>
  <xr:revisionPtr revIDLastSave="0" documentId="8_{030FA161-9162-4CF3-B147-14562629F011}" xr6:coauthVersionLast="45" xr6:coauthVersionMax="45" xr10:uidLastSave="{00000000-0000-0000-0000-000000000000}"/>
  <bookViews>
    <workbookView xWindow="-120" yWindow="-120" windowWidth="20730" windowHeight="11760" xr2:uid="{00000000-000D-0000-FFFF-FFFF00000000}"/>
  </bookViews>
  <sheets>
    <sheet name="B18" sheetId="12" r:id="rId1"/>
    <sheet name="DATOS B18" sheetId="14" r:id="rId2"/>
    <sheet name="Cumplimiento 2019" sheetId="5" r:id="rId3"/>
    <sheet name="Indicadores" sheetId="13" r:id="rId4"/>
  </sheets>
  <externalReferences>
    <externalReference r:id="rId5"/>
    <externalReference r:id="rId6"/>
  </externalReferences>
  <definedNames>
    <definedName name="_xlnm._FilterDatabase" localSheetId="2" hidden="1">'Cumplimiento 2019'!$A$4:$Z$217</definedName>
    <definedName name="HRAS_LABORADAS">[1]SUELDOS_BENEFICIOS!$C$7</definedName>
    <definedName name="MIEMBROS" localSheetId="2">#REF!</definedName>
    <definedName name="MIEMBROS">#REF!</definedName>
    <definedName name="PRESIDENTE" localSheetId="2">#REF!</definedName>
    <definedName name="PRESIDENTE">#REF!</definedName>
    <definedName name="_xlnm.Print_Area" localSheetId="2">'Cumplimiento 2019'!$B$1:$L$227</definedName>
    <definedName name="_xlnm.Print_Titles" localSheetId="2">'Cumplimiento 2019'!$1:$4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6" i="5" l="1"/>
  <c r="G6" i="5" s="1"/>
  <c r="J217" i="5"/>
  <c r="K216" i="5"/>
  <c r="K215" i="5"/>
  <c r="G215" i="5"/>
  <c r="K213" i="5"/>
  <c r="G213" i="5"/>
  <c r="F213" i="5"/>
  <c r="G211" i="5"/>
  <c r="F211" i="5"/>
  <c r="K210" i="5"/>
  <c r="F210" i="5"/>
  <c r="G210" i="5"/>
  <c r="K209" i="5"/>
  <c r="F208" i="5"/>
  <c r="K208" i="5"/>
  <c r="G208" i="5"/>
  <c r="K207" i="5"/>
  <c r="G207" i="5"/>
  <c r="F207" i="5"/>
  <c r="G206" i="5"/>
  <c r="K206" i="5"/>
  <c r="G205" i="5"/>
  <c r="F205" i="5"/>
  <c r="G204" i="5"/>
  <c r="B204" i="5"/>
  <c r="B205" i="5" s="1"/>
  <c r="B206" i="5" s="1"/>
  <c r="B207" i="5" s="1"/>
  <c r="K203" i="5"/>
  <c r="G203" i="5"/>
  <c r="F203" i="5"/>
  <c r="G202" i="5"/>
  <c r="G199" i="5"/>
  <c r="K200" i="5"/>
  <c r="G200" i="5"/>
  <c r="F200" i="5"/>
  <c r="K198" i="5"/>
  <c r="F198" i="5"/>
  <c r="G193" i="5"/>
  <c r="G197" i="5"/>
  <c r="K197" i="5"/>
  <c r="G196" i="5"/>
  <c r="F196" i="5"/>
  <c r="G195" i="5"/>
  <c r="B195" i="5"/>
  <c r="B196" i="5" s="1"/>
  <c r="B197" i="5" s="1"/>
  <c r="K194" i="5"/>
  <c r="G194" i="5"/>
  <c r="F194" i="5"/>
  <c r="K192" i="5"/>
  <c r="G192" i="5"/>
  <c r="K191" i="5"/>
  <c r="G191" i="5"/>
  <c r="F191" i="5"/>
  <c r="K190" i="5"/>
  <c r="G190" i="5"/>
  <c r="B190" i="5"/>
  <c r="B191" i="5" s="1"/>
  <c r="F189" i="5"/>
  <c r="G189" i="5" s="1"/>
  <c r="K189" i="5"/>
  <c r="K187" i="5"/>
  <c r="G187" i="5"/>
  <c r="G184" i="5"/>
  <c r="K185" i="5"/>
  <c r="G185" i="5"/>
  <c r="F185" i="5"/>
  <c r="K183" i="5"/>
  <c r="F183" i="5"/>
  <c r="B183" i="5"/>
  <c r="K182" i="5"/>
  <c r="G182" i="5"/>
  <c r="F182" i="5"/>
  <c r="F181" i="5"/>
  <c r="K180" i="5"/>
  <c r="F180" i="5"/>
  <c r="G180" i="5"/>
  <c r="K179" i="5"/>
  <c r="F179" i="5"/>
  <c r="G179" i="5" s="1"/>
  <c r="K178" i="5"/>
  <c r="F177" i="5"/>
  <c r="G177" i="5" s="1"/>
  <c r="K177" i="5"/>
  <c r="K176" i="5"/>
  <c r="F176" i="5"/>
  <c r="B176" i="5"/>
  <c r="B177" i="5" s="1"/>
  <c r="B178" i="5" s="1"/>
  <c r="B179" i="5" s="1"/>
  <c r="B180" i="5" s="1"/>
  <c r="K175" i="5"/>
  <c r="G175" i="5"/>
  <c r="F175" i="5"/>
  <c r="K172" i="5"/>
  <c r="F171" i="5"/>
  <c r="G171" i="5" s="1"/>
  <c r="K171" i="5"/>
  <c r="B171" i="5"/>
  <c r="K170" i="5"/>
  <c r="F170" i="5"/>
  <c r="G170" i="5" s="1"/>
  <c r="K169" i="5"/>
  <c r="K167" i="5"/>
  <c r="F167" i="5"/>
  <c r="G167" i="5" s="1"/>
  <c r="K166" i="5"/>
  <c r="G166" i="5"/>
  <c r="F166" i="5"/>
  <c r="K165" i="5"/>
  <c r="F165" i="5"/>
  <c r="G165" i="5" s="1"/>
  <c r="K164" i="5"/>
  <c r="G164" i="5"/>
  <c r="K163" i="5"/>
  <c r="K162" i="5"/>
  <c r="G162" i="5"/>
  <c r="F162" i="5"/>
  <c r="B162" i="5"/>
  <c r="K161" i="5"/>
  <c r="G161" i="5"/>
  <c r="K160" i="5"/>
  <c r="F158" i="5"/>
  <c r="G158" i="5" s="1"/>
  <c r="K157" i="5"/>
  <c r="F157" i="5"/>
  <c r="B157" i="5"/>
  <c r="K156" i="5"/>
  <c r="F156" i="5"/>
  <c r="G156" i="5" s="1"/>
  <c r="F155" i="5"/>
  <c r="K154" i="5"/>
  <c r="F154" i="5"/>
  <c r="B154" i="5"/>
  <c r="K153" i="5"/>
  <c r="F153" i="5"/>
  <c r="G153" i="5" s="1"/>
  <c r="F152" i="5"/>
  <c r="K151" i="5"/>
  <c r="F151" i="5"/>
  <c r="G151" i="5"/>
  <c r="K150" i="5"/>
  <c r="F150" i="5"/>
  <c r="G150" i="5" s="1"/>
  <c r="K149" i="5"/>
  <c r="F149" i="5"/>
  <c r="G149" i="5" s="1"/>
  <c r="B149" i="5"/>
  <c r="B150" i="5" s="1"/>
  <c r="B151" i="5" s="1"/>
  <c r="F148" i="5"/>
  <c r="G148" i="5" s="1"/>
  <c r="K148" i="5"/>
  <c r="K146" i="5"/>
  <c r="F146" i="5"/>
  <c r="G146" i="5"/>
  <c r="K145" i="5"/>
  <c r="G145" i="5"/>
  <c r="K144" i="5"/>
  <c r="G144" i="5"/>
  <c r="F144" i="5"/>
  <c r="G143" i="5"/>
  <c r="K143" i="5"/>
  <c r="B143" i="5"/>
  <c r="B144" i="5" s="1"/>
  <c r="B145" i="5" s="1"/>
  <c r="F142" i="5"/>
  <c r="G142" i="5" s="1"/>
  <c r="G140" i="5"/>
  <c r="K140" i="5"/>
  <c r="F139" i="5"/>
  <c r="K139" i="5"/>
  <c r="G139" i="5"/>
  <c r="K138" i="5"/>
  <c r="F138" i="5"/>
  <c r="G138" i="5" s="1"/>
  <c r="K137" i="5"/>
  <c r="F137" i="5"/>
  <c r="G137" i="5" s="1"/>
  <c r="B137" i="5"/>
  <c r="B138" i="5" s="1"/>
  <c r="B139" i="5" s="1"/>
  <c r="K136" i="5"/>
  <c r="F136" i="5"/>
  <c r="G136" i="5"/>
  <c r="K135" i="5"/>
  <c r="K134" i="5"/>
  <c r="G134" i="5"/>
  <c r="F134" i="5"/>
  <c r="K133" i="5"/>
  <c r="F133" i="5"/>
  <c r="G133" i="5" s="1"/>
  <c r="F132" i="5"/>
  <c r="K132" i="5"/>
  <c r="G132" i="5"/>
  <c r="B132" i="5"/>
  <c r="B133" i="5" s="1"/>
  <c r="B134" i="5" s="1"/>
  <c r="K131" i="5"/>
  <c r="K130" i="5"/>
  <c r="F129" i="5"/>
  <c r="G129" i="5" s="1"/>
  <c r="K129" i="5"/>
  <c r="K128" i="5"/>
  <c r="F128" i="5"/>
  <c r="G128" i="5" s="1"/>
  <c r="K127" i="5"/>
  <c r="F126" i="5"/>
  <c r="G126" i="5" s="1"/>
  <c r="K125" i="5"/>
  <c r="K124" i="5"/>
  <c r="F124" i="5"/>
  <c r="G124" i="5" s="1"/>
  <c r="B124" i="5"/>
  <c r="B125" i="5" s="1"/>
  <c r="B126" i="5" s="1"/>
  <c r="B127" i="5" s="1"/>
  <c r="B128" i="5" s="1"/>
  <c r="K123" i="5"/>
  <c r="K120" i="5"/>
  <c r="F120" i="5"/>
  <c r="G120" i="5" s="1"/>
  <c r="K119" i="5"/>
  <c r="G119" i="5"/>
  <c r="K118" i="5"/>
  <c r="F118" i="5"/>
  <c r="G118" i="5" s="1"/>
  <c r="G117" i="5"/>
  <c r="K117" i="5"/>
  <c r="G116" i="5"/>
  <c r="F116" i="5"/>
  <c r="K114" i="5"/>
  <c r="F114" i="5"/>
  <c r="G114" i="5" s="1"/>
  <c r="K113" i="5"/>
  <c r="F112" i="5"/>
  <c r="G112" i="5" s="1"/>
  <c r="B112" i="5"/>
  <c r="B113" i="5" s="1"/>
  <c r="B114" i="5" s="1"/>
  <c r="B115" i="5" s="1"/>
  <c r="B116" i="5" s="1"/>
  <c r="B117" i="5" s="1"/>
  <c r="B118" i="5" s="1"/>
  <c r="B119" i="5" s="1"/>
  <c r="K108" i="5"/>
  <c r="G108" i="5"/>
  <c r="F108" i="5"/>
  <c r="K107" i="5"/>
  <c r="G107" i="5"/>
  <c r="F107" i="5"/>
  <c r="K106" i="5"/>
  <c r="G106" i="5"/>
  <c r="F106" i="5"/>
  <c r="K105" i="5"/>
  <c r="G105" i="5"/>
  <c r="F105" i="5"/>
  <c r="K104" i="5"/>
  <c r="G104" i="5"/>
  <c r="F104" i="5"/>
  <c r="B104" i="5"/>
  <c r="B105" i="5" s="1"/>
  <c r="B106" i="5" s="1"/>
  <c r="B107" i="5" s="1"/>
  <c r="B108" i="5" s="1"/>
  <c r="K103" i="5"/>
  <c r="G103" i="5"/>
  <c r="F103" i="5"/>
  <c r="K102" i="5"/>
  <c r="G102" i="5"/>
  <c r="F102" i="5"/>
  <c r="K101" i="5"/>
  <c r="G101" i="5"/>
  <c r="F101" i="5"/>
  <c r="K100" i="5"/>
  <c r="G100" i="5"/>
  <c r="F100" i="5"/>
  <c r="B100" i="5"/>
  <c r="B101" i="5" s="1"/>
  <c r="K99" i="5"/>
  <c r="G99" i="5"/>
  <c r="F99" i="5"/>
  <c r="K98" i="5"/>
  <c r="G98" i="5"/>
  <c r="F98" i="5"/>
  <c r="K97" i="5"/>
  <c r="G97" i="5"/>
  <c r="F97" i="5"/>
  <c r="K96" i="5"/>
  <c r="G96" i="5"/>
  <c r="F96" i="5"/>
  <c r="K95" i="5"/>
  <c r="G95" i="5"/>
  <c r="F95" i="5"/>
  <c r="B95" i="5"/>
  <c r="B96" i="5" s="1"/>
  <c r="B97" i="5" s="1"/>
  <c r="K94" i="5"/>
  <c r="G94" i="5"/>
  <c r="F94" i="5"/>
  <c r="G93" i="5"/>
  <c r="F93" i="5"/>
  <c r="K92" i="5"/>
  <c r="G92" i="5"/>
  <c r="F92" i="5"/>
  <c r="K91" i="5"/>
  <c r="G91" i="5"/>
  <c r="F91" i="5"/>
  <c r="K90" i="5"/>
  <c r="G90" i="5"/>
  <c r="F90" i="5"/>
  <c r="K89" i="5"/>
  <c r="G89" i="5"/>
  <c r="F89" i="5"/>
  <c r="K88" i="5"/>
  <c r="G88" i="5"/>
  <c r="F88" i="5"/>
  <c r="B88" i="5"/>
  <c r="B89" i="5" s="1"/>
  <c r="B90" i="5" s="1"/>
  <c r="B91" i="5" s="1"/>
  <c r="B92" i="5" s="1"/>
  <c r="K87" i="5"/>
  <c r="G87" i="5"/>
  <c r="F87" i="5"/>
  <c r="K86" i="5"/>
  <c r="G86" i="5"/>
  <c r="F86" i="5"/>
  <c r="K85" i="5"/>
  <c r="G85" i="5"/>
  <c r="F85" i="5"/>
  <c r="K84" i="5"/>
  <c r="G84" i="5"/>
  <c r="F84" i="5"/>
  <c r="K83" i="5"/>
  <c r="G83" i="5"/>
  <c r="F83" i="5"/>
  <c r="K82" i="5"/>
  <c r="G82" i="5"/>
  <c r="F82" i="5"/>
  <c r="K81" i="5"/>
  <c r="G81" i="5"/>
  <c r="F81" i="5"/>
  <c r="B81" i="5"/>
  <c r="B82" i="5" s="1"/>
  <c r="B83" i="5" s="1"/>
  <c r="B84" i="5" s="1"/>
  <c r="B85" i="5" s="1"/>
  <c r="K80" i="5"/>
  <c r="G80" i="5"/>
  <c r="F80" i="5"/>
  <c r="G79" i="5"/>
  <c r="F79" i="5"/>
  <c r="K76" i="5"/>
  <c r="G76" i="5"/>
  <c r="F76" i="5"/>
  <c r="G75" i="5"/>
  <c r="K75" i="5"/>
  <c r="G74" i="5"/>
  <c r="K72" i="5"/>
  <c r="G72" i="5"/>
  <c r="F72" i="5"/>
  <c r="K71" i="5"/>
  <c r="G71" i="5"/>
  <c r="F71" i="5"/>
  <c r="K70" i="5"/>
  <c r="G70" i="5"/>
  <c r="F70" i="5"/>
  <c r="K68" i="5"/>
  <c r="G68" i="5"/>
  <c r="F68" i="5"/>
  <c r="K67" i="5"/>
  <c r="G67" i="5"/>
  <c r="F67" i="5"/>
  <c r="K66" i="5"/>
  <c r="G66" i="5"/>
  <c r="F66" i="5"/>
  <c r="K65" i="5"/>
  <c r="G65" i="5"/>
  <c r="F65" i="5"/>
  <c r="K64" i="5"/>
  <c r="G64" i="5"/>
  <c r="F64" i="5"/>
  <c r="B64" i="5"/>
  <c r="B65" i="5" s="1"/>
  <c r="B66" i="5" s="1"/>
  <c r="B67" i="5" s="1"/>
  <c r="B68" i="5" s="1"/>
  <c r="K63" i="5"/>
  <c r="G63" i="5"/>
  <c r="F63" i="5"/>
  <c r="K62" i="5"/>
  <c r="G62" i="5"/>
  <c r="G61" i="5"/>
  <c r="K61" i="5"/>
  <c r="K60" i="5"/>
  <c r="G60" i="5"/>
  <c r="F60" i="5"/>
  <c r="K59" i="5"/>
  <c r="G59" i="5"/>
  <c r="F59" i="5"/>
  <c r="K58" i="5"/>
  <c r="G58" i="5"/>
  <c r="F58" i="5"/>
  <c r="B58" i="5"/>
  <c r="B59" i="5" s="1"/>
  <c r="B60" i="5" s="1"/>
  <c r="K57" i="5"/>
  <c r="G57" i="5"/>
  <c r="F57" i="5"/>
  <c r="G56" i="5"/>
  <c r="K55" i="5"/>
  <c r="G55" i="5"/>
  <c r="F55" i="5"/>
  <c r="K54" i="5"/>
  <c r="G54" i="5"/>
  <c r="F54" i="5"/>
  <c r="B54" i="5"/>
  <c r="B55" i="5" s="1"/>
  <c r="K53" i="5"/>
  <c r="G53" i="5"/>
  <c r="F53" i="5"/>
  <c r="G52" i="5"/>
  <c r="K51" i="5"/>
  <c r="G51" i="5"/>
  <c r="F51" i="5"/>
  <c r="K50" i="5"/>
  <c r="G50" i="5"/>
  <c r="F50" i="5"/>
  <c r="K49" i="5"/>
  <c r="G49" i="5"/>
  <c r="F49" i="5"/>
  <c r="K48" i="5"/>
  <c r="G48" i="5"/>
  <c r="F48" i="5"/>
  <c r="K47" i="5"/>
  <c r="G47" i="5"/>
  <c r="F47" i="5"/>
  <c r="B47" i="5"/>
  <c r="B48" i="5" s="1"/>
  <c r="B49" i="5" s="1"/>
  <c r="B50" i="5" s="1"/>
  <c r="B51" i="5" s="1"/>
  <c r="K46" i="5"/>
  <c r="G46" i="5"/>
  <c r="F46" i="5"/>
  <c r="G45" i="5"/>
  <c r="K45" i="5"/>
  <c r="K44" i="5"/>
  <c r="G44" i="5"/>
  <c r="F44" i="5"/>
  <c r="K43" i="5"/>
  <c r="G43" i="5"/>
  <c r="F43" i="5"/>
  <c r="K42" i="5"/>
  <c r="G42" i="5"/>
  <c r="F42" i="5"/>
  <c r="K41" i="5"/>
  <c r="G41" i="5"/>
  <c r="F41" i="5"/>
  <c r="K40" i="5"/>
  <c r="G40" i="5"/>
  <c r="F40" i="5"/>
  <c r="B40" i="5"/>
  <c r="B41" i="5" s="1"/>
  <c r="B42" i="5" s="1"/>
  <c r="B43" i="5" s="1"/>
  <c r="B44" i="5" s="1"/>
  <c r="K39" i="5"/>
  <c r="G39" i="5"/>
  <c r="F39" i="5"/>
  <c r="G38" i="5"/>
  <c r="G36" i="5"/>
  <c r="F36" i="5"/>
  <c r="K35" i="5"/>
  <c r="F35" i="5"/>
  <c r="G35" i="5" s="1"/>
  <c r="G34" i="5"/>
  <c r="K34" i="5"/>
  <c r="B34" i="5"/>
  <c r="B35" i="5" s="1"/>
  <c r="F33" i="5"/>
  <c r="G33" i="5" s="1"/>
  <c r="G31" i="5"/>
  <c r="K31" i="5"/>
  <c r="G30" i="5"/>
  <c r="F30" i="5"/>
  <c r="G29" i="5"/>
  <c r="K28" i="5"/>
  <c r="G28" i="5"/>
  <c r="F28" i="5"/>
  <c r="G27" i="5"/>
  <c r="K27" i="5"/>
  <c r="B27" i="5"/>
  <c r="B28" i="5" s="1"/>
  <c r="B29" i="5" s="1"/>
  <c r="B30" i="5" s="1"/>
  <c r="B31" i="5" s="1"/>
  <c r="F26" i="5"/>
  <c r="G26" i="5" s="1"/>
  <c r="K22" i="5"/>
  <c r="F22" i="5"/>
  <c r="G22" i="5" s="1"/>
  <c r="K21" i="5"/>
  <c r="K19" i="5"/>
  <c r="F19" i="5"/>
  <c r="G19" i="5" s="1"/>
  <c r="G18" i="5"/>
  <c r="F18" i="5"/>
  <c r="K17" i="5"/>
  <c r="G16" i="5"/>
  <c r="K16" i="5"/>
  <c r="F15" i="5"/>
  <c r="G15" i="5" s="1"/>
  <c r="K15" i="5"/>
  <c r="K13" i="5"/>
  <c r="G12" i="5"/>
  <c r="K11" i="5"/>
  <c r="F11" i="5"/>
  <c r="G11" i="5" s="1"/>
  <c r="F10" i="5"/>
  <c r="G10" i="5" s="1"/>
  <c r="K9" i="5"/>
  <c r="K8" i="5"/>
  <c r="F7" i="5"/>
  <c r="K7" i="5"/>
  <c r="K6" i="5"/>
  <c r="F193" i="5" l="1"/>
  <c r="K193" i="5"/>
  <c r="K29" i="5"/>
  <c r="F29" i="5"/>
  <c r="F202" i="5"/>
  <c r="K202" i="5"/>
  <c r="K56" i="5"/>
  <c r="F56" i="5"/>
  <c r="K20" i="5"/>
  <c r="F20" i="5"/>
  <c r="G20" i="5" s="1"/>
  <c r="K111" i="5"/>
  <c r="F111" i="5"/>
  <c r="G111" i="5" s="1"/>
  <c r="F199" i="5"/>
  <c r="K199" i="5"/>
  <c r="F9" i="5"/>
  <c r="G9" i="5" s="1"/>
  <c r="K38" i="5"/>
  <c r="F38" i="5"/>
  <c r="F131" i="5"/>
  <c r="G131" i="5" s="1"/>
  <c r="G7" i="5"/>
  <c r="K12" i="5"/>
  <c r="F12" i="5"/>
  <c r="K74" i="5"/>
  <c r="F74" i="5"/>
  <c r="K52" i="5"/>
  <c r="F52" i="5"/>
  <c r="F62" i="5"/>
  <c r="G78" i="5"/>
  <c r="G152" i="5"/>
  <c r="F17" i="5"/>
  <c r="G17" i="5" s="1"/>
  <c r="K115" i="5"/>
  <c r="F115" i="5"/>
  <c r="G115" i="5" s="1"/>
  <c r="G155" i="5"/>
  <c r="G181" i="5"/>
  <c r="F184" i="5"/>
  <c r="K184" i="5"/>
  <c r="F174" i="5"/>
  <c r="G174" i="5" s="1"/>
  <c r="K10" i="5"/>
  <c r="K18" i="5"/>
  <c r="K26" i="5"/>
  <c r="K30" i="5"/>
  <c r="K33" i="5"/>
  <c r="K36" i="5"/>
  <c r="K79" i="5"/>
  <c r="K93" i="5"/>
  <c r="K112" i="5"/>
  <c r="K116" i="5"/>
  <c r="F119" i="5"/>
  <c r="F125" i="5"/>
  <c r="G125" i="5" s="1"/>
  <c r="K126" i="5"/>
  <c r="K142" i="5"/>
  <c r="F145" i="5"/>
  <c r="K152" i="5"/>
  <c r="K155" i="5"/>
  <c r="K158" i="5"/>
  <c r="F163" i="5"/>
  <c r="K174" i="5"/>
  <c r="K181" i="5"/>
  <c r="F186" i="5"/>
  <c r="F192" i="5"/>
  <c r="F195" i="5"/>
  <c r="K196" i="5"/>
  <c r="F201" i="5"/>
  <c r="F204" i="5"/>
  <c r="K205" i="5"/>
  <c r="K211" i="5"/>
  <c r="F215" i="5"/>
  <c r="G37" i="5"/>
  <c r="G186" i="5"/>
  <c r="G201" i="5"/>
  <c r="G154" i="5"/>
  <c r="G157" i="5"/>
  <c r="G176" i="5"/>
  <c r="G183" i="5"/>
  <c r="K186" i="5"/>
  <c r="K195" i="5"/>
  <c r="G198" i="5"/>
  <c r="K201" i="5"/>
  <c r="K204" i="5"/>
  <c r="G209" i="5"/>
  <c r="F8" i="5"/>
  <c r="G8" i="5" s="1"/>
  <c r="F16" i="5"/>
  <c r="F27" i="5"/>
  <c r="F31" i="5"/>
  <c r="F34" i="5"/>
  <c r="F45" i="5"/>
  <c r="F61" i="5"/>
  <c r="F75" i="5"/>
  <c r="F113" i="5"/>
  <c r="G113" i="5" s="1"/>
  <c r="F117" i="5"/>
  <c r="F123" i="5"/>
  <c r="G123" i="5" s="1"/>
  <c r="F127" i="5"/>
  <c r="G127" i="5" s="1"/>
  <c r="F130" i="5"/>
  <c r="F140" i="5"/>
  <c r="F143" i="5"/>
  <c r="F172" i="5"/>
  <c r="G172" i="5" s="1"/>
  <c r="F197" i="5"/>
  <c r="F206" i="5"/>
  <c r="F161" i="5"/>
  <c r="F164" i="5"/>
  <c r="F178" i="5"/>
  <c r="G178" i="5" s="1"/>
  <c r="F187" i="5"/>
  <c r="F190" i="5"/>
  <c r="F216" i="5"/>
  <c r="G216" i="5" s="1"/>
  <c r="F13" i="5"/>
  <c r="G13" i="5" s="1"/>
  <c r="F21" i="5"/>
  <c r="G21" i="5" s="1"/>
  <c r="F135" i="5"/>
  <c r="F160" i="5"/>
  <c r="F209" i="5" l="1"/>
  <c r="K141" i="5"/>
  <c r="F141" i="5"/>
  <c r="G141" i="5" s="1"/>
  <c r="K25" i="5"/>
  <c r="F25" i="5"/>
  <c r="G25" i="5" s="1"/>
  <c r="K14" i="5"/>
  <c r="F14" i="5"/>
  <c r="G14" i="5" s="1"/>
  <c r="K78" i="5"/>
  <c r="F78" i="5"/>
  <c r="G130" i="5"/>
  <c r="G73" i="5"/>
  <c r="G69" i="5"/>
  <c r="K73" i="5"/>
  <c r="F73" i="5"/>
  <c r="F168" i="5"/>
  <c r="K168" i="5"/>
  <c r="K37" i="5"/>
  <c r="F37" i="5"/>
  <c r="G163" i="5"/>
  <c r="F169" i="5"/>
  <c r="G169" i="5" s="1"/>
  <c r="F5" i="5"/>
  <c r="G5" i="5" s="1"/>
  <c r="K5" i="5"/>
  <c r="K188" i="5"/>
  <c r="F188" i="5"/>
  <c r="G188" i="5" s="1"/>
  <c r="K147" i="5"/>
  <c r="F147" i="5"/>
  <c r="G147" i="5" s="1"/>
  <c r="K110" i="5"/>
  <c r="F110" i="5"/>
  <c r="G110" i="5" s="1"/>
  <c r="G160" i="5"/>
  <c r="K214" i="5"/>
  <c r="F214" i="5"/>
  <c r="G214" i="5" s="1"/>
  <c r="K32" i="5"/>
  <c r="F32" i="5"/>
  <c r="G32" i="5" s="1"/>
  <c r="F173" i="5"/>
  <c r="G135" i="5"/>
  <c r="K122" i="5"/>
  <c r="F122" i="5"/>
  <c r="G122" i="5" s="1"/>
  <c r="K159" i="5"/>
  <c r="F159" i="5"/>
  <c r="K173" i="5"/>
  <c r="K77" i="5" l="1"/>
  <c r="F77" i="5"/>
  <c r="K24" i="5"/>
  <c r="F24" i="5"/>
  <c r="G24" i="5" s="1"/>
  <c r="K121" i="5"/>
  <c r="F121" i="5"/>
  <c r="G121" i="5" s="1"/>
  <c r="K212" i="5"/>
  <c r="F212" i="5"/>
  <c r="G212" i="5" s="1"/>
  <c r="F69" i="5"/>
  <c r="K69" i="5"/>
  <c r="G173" i="5"/>
  <c r="G159" i="5"/>
  <c r="G168" i="5"/>
  <c r="F109" i="5"/>
  <c r="G109" i="5" s="1"/>
  <c r="K109" i="5"/>
  <c r="D217" i="5" l="1"/>
  <c r="G77" i="5"/>
  <c r="E217" i="5"/>
  <c r="K23" i="5"/>
  <c r="F23" i="5"/>
  <c r="G23" i="5" s="1"/>
  <c r="K217" i="5" l="1"/>
  <c r="F217" i="5"/>
  <c r="G217" i="5" s="1"/>
  <c r="E3" i="12" l="1"/>
  <c r="D3" i="12"/>
  <c r="D56" i="13" l="1"/>
  <c r="D53" i="13"/>
  <c r="D42" i="13"/>
  <c r="D43" i="13" s="1"/>
  <c r="D35" i="13"/>
  <c r="D34" i="13"/>
  <c r="D33" i="13"/>
  <c r="D27" i="13"/>
  <c r="D21" i="13"/>
  <c r="D12" i="13"/>
  <c r="C56" i="13"/>
  <c r="E55" i="13"/>
  <c r="C53" i="13"/>
  <c r="E51" i="13"/>
  <c r="E50" i="13"/>
  <c r="E49" i="13"/>
  <c r="E48" i="13"/>
  <c r="E47" i="13"/>
  <c r="E45" i="13"/>
  <c r="C42" i="13"/>
  <c r="C43" i="13" s="1"/>
  <c r="E41" i="13"/>
  <c r="E40" i="13"/>
  <c r="E39" i="13"/>
  <c r="E38" i="13"/>
  <c r="C35" i="13"/>
  <c r="C34" i="13"/>
  <c r="C33" i="13"/>
  <c r="E30" i="13"/>
  <c r="E28" i="13"/>
  <c r="C27" i="13"/>
  <c r="E26" i="13"/>
  <c r="E25" i="13"/>
  <c r="E24" i="13"/>
  <c r="E23" i="13"/>
  <c r="C21" i="13"/>
  <c r="E20" i="13"/>
  <c r="E19" i="13"/>
  <c r="E18" i="13"/>
  <c r="E15" i="13"/>
  <c r="E14" i="13"/>
  <c r="C12" i="13"/>
  <c r="E11" i="13"/>
  <c r="E10" i="13"/>
  <c r="D36" i="13" l="1"/>
  <c r="E56" i="13"/>
  <c r="E33" i="13"/>
  <c r="E21" i="13"/>
  <c r="E34" i="13"/>
  <c r="E42" i="13"/>
  <c r="E27" i="13"/>
  <c r="E35" i="13"/>
  <c r="E43" i="13"/>
  <c r="E53" i="13"/>
  <c r="C36" i="13"/>
  <c r="E12" i="13"/>
  <c r="E36" i="1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Ana Gabriela Gallardo Hidalgo</author>
  </authors>
  <commentList>
    <comment ref="C18" authorId="0" shapeId="0" xr:uid="{00000000-0006-0000-0300-000001000000}">
      <text>
        <r>
          <rPr>
            <b/>
            <sz val="9"/>
            <color indexed="81"/>
            <rFont val="Tahoma"/>
            <family val="2"/>
          </rPr>
          <t>SIN PROVISIONES (VALOR DE LA CARTERA COLOCADA PURA)</t>
        </r>
      </text>
    </comment>
    <comment ref="D18" authorId="0" shapeId="0" xr:uid="{00000000-0006-0000-0300-000002000000}">
      <text>
        <r>
          <rPr>
            <b/>
            <sz val="9"/>
            <color indexed="81"/>
            <rFont val="Tahoma"/>
            <family val="2"/>
          </rPr>
          <t>SIN PROVISIONES (VALOR DE LA CARTERA COLOCADA PURA)</t>
        </r>
        <r>
          <rPr>
            <sz val="9"/>
            <color indexed="81"/>
            <rFont val="Tahoma"/>
            <family val="2"/>
          </rPr>
          <t xml:space="preserve">
</t>
        </r>
      </text>
    </comment>
    <comment ref="C19" authorId="0" shapeId="0" xr:uid="{00000000-0006-0000-0300-000003000000}">
      <text>
        <r>
          <rPr>
            <b/>
            <sz val="9"/>
            <color indexed="81"/>
            <rFont val="Tahoma"/>
            <family val="2"/>
          </rPr>
          <t>SIN PROVISIONES (VALOR DE LA CARTERA COLOCADA PURA)</t>
        </r>
        <r>
          <rPr>
            <sz val="9"/>
            <color indexed="81"/>
            <rFont val="Tahoma"/>
            <family val="2"/>
          </rPr>
          <t xml:space="preserve">
</t>
        </r>
      </text>
    </comment>
    <comment ref="D19" authorId="0" shapeId="0" xr:uid="{00000000-0006-0000-0300-000004000000}">
      <text>
        <r>
          <rPr>
            <b/>
            <sz val="9"/>
            <color indexed="81"/>
            <rFont val="Tahoma"/>
            <family val="2"/>
          </rPr>
          <t>SIN PROVISIONES (VALOR DE LA CARTERA COLOCADA PURA)</t>
        </r>
        <r>
          <rPr>
            <sz val="9"/>
            <color indexed="81"/>
            <rFont val="Tahoma"/>
            <family val="2"/>
          </rPr>
          <t xml:space="preserve">
</t>
        </r>
      </text>
    </comment>
    <comment ref="C20" authorId="0" shapeId="0" xr:uid="{00000000-0006-0000-0300-000005000000}">
      <text>
        <r>
          <rPr>
            <b/>
            <sz val="9"/>
            <color indexed="81"/>
            <rFont val="Tahoma"/>
            <family val="2"/>
          </rPr>
          <t>SIN PROVISIONES (VALOR DE LA CARTERA COLOCADA PURA)</t>
        </r>
        <r>
          <rPr>
            <sz val="9"/>
            <color indexed="81"/>
            <rFont val="Tahoma"/>
            <family val="2"/>
          </rPr>
          <t xml:space="preserve">
</t>
        </r>
      </text>
    </comment>
    <comment ref="D20" authorId="0" shapeId="0" xr:uid="{00000000-0006-0000-0300-000006000000}">
      <text>
        <r>
          <rPr>
            <b/>
            <sz val="9"/>
            <color indexed="81"/>
            <rFont val="Tahoma"/>
            <family val="2"/>
          </rPr>
          <t>SIN PROVISIONES (VALOR DE LA CARTERA COLOCADA PURA)</t>
        </r>
        <r>
          <rPr>
            <sz val="9"/>
            <color indexed="81"/>
            <rFont val="Tahoma"/>
            <family val="2"/>
          </rPr>
          <t xml:space="preserve">
</t>
        </r>
      </text>
    </comment>
  </commentList>
</comments>
</file>

<file path=xl/sharedStrings.xml><?xml version="1.0" encoding="utf-8"?>
<sst xmlns="http://schemas.openxmlformats.org/spreadsheetml/2006/main" count="1963" uniqueCount="555">
  <si>
    <t>CUENTA CONTABLE</t>
  </si>
  <si>
    <t>INGRESOS</t>
  </si>
  <si>
    <t>GASTOS</t>
  </si>
  <si>
    <t>GASTOS DE PERSONAL</t>
  </si>
  <si>
    <t>GASTOS POR BIENES Y SERVICIOS DE CONSUMO</t>
  </si>
  <si>
    <t>GASTOS NO OPERATIVOS</t>
  </si>
  <si>
    <t>UTILIDAD / PERDIDA</t>
  </si>
  <si>
    <t>Remuneraciones o salario</t>
  </si>
  <si>
    <t>Remuneración extraordinaria</t>
  </si>
  <si>
    <t>Décimos sueldos</t>
  </si>
  <si>
    <t>Fondo de reserva</t>
  </si>
  <si>
    <t>Por desahucio o despido</t>
  </si>
  <si>
    <t>Uniformes</t>
  </si>
  <si>
    <t>Otros</t>
  </si>
  <si>
    <t>Impresión, reproducción y publicaciones</t>
  </si>
  <si>
    <t>Servicios de vigilancia</t>
  </si>
  <si>
    <t>Servicios de aseo y limpieza</t>
  </si>
  <si>
    <t>Pasajes en el interior</t>
  </si>
  <si>
    <t>Instalaciones y mantenimiento de edificios y oficinas</t>
  </si>
  <si>
    <t>Mantenimiento de mobiliarios y equipos</t>
  </si>
  <si>
    <t>Consultoría, asesoría e investigación especializada</t>
  </si>
  <si>
    <t>Servicios de auditoría externa</t>
  </si>
  <si>
    <t>Servicios profesionales</t>
  </si>
  <si>
    <t>Material de Oficina</t>
  </si>
  <si>
    <t>Material de imprenta, fotografía, reproducción y publicidad</t>
  </si>
  <si>
    <t>Mantenimiento de sistemas y equipos informáticos</t>
  </si>
  <si>
    <t>SERVICIOS PÚBLICOS Y GENERALES</t>
  </si>
  <si>
    <t>Servicios básicos</t>
  </si>
  <si>
    <t>INSTALACIONES, MANTENIMIENTO Y REPARACIONES</t>
  </si>
  <si>
    <t>GASTOS POR ARRENDAMIENTO OPERATIVO</t>
  </si>
  <si>
    <t>HONORARIOS A PROFESIONALES</t>
  </si>
  <si>
    <t>BIENES DE USO Y CONSUMO CORRIENTE</t>
  </si>
  <si>
    <t>GASTOS DE INFORMÁTICA</t>
  </si>
  <si>
    <t>Comisión en compra o venta de inversiones</t>
  </si>
  <si>
    <t>Gastos bancarios</t>
  </si>
  <si>
    <t>Impuestos y tasas</t>
  </si>
  <si>
    <t>GASTOS DEL PERSONAL</t>
  </si>
  <si>
    <t>Quirografarios</t>
  </si>
  <si>
    <t>Depreciación muebles y enseres</t>
  </si>
  <si>
    <t>INVERSIONES NO PRIVATIVAS</t>
  </si>
  <si>
    <t>Inversiones renta fija sector financiero privado</t>
  </si>
  <si>
    <t>Inversiones renta fija sector no financiero privado</t>
  </si>
  <si>
    <t>INVERSIONES PRIVATIVAS</t>
  </si>
  <si>
    <t>AMORTIZACIONES</t>
  </si>
  <si>
    <t>PROVISIONES BIENES ADJUDICADOS POR PAGO Y RECIBIDOS EN DACIÓN</t>
  </si>
  <si>
    <t>Edificios</t>
  </si>
  <si>
    <t>SEGUROS</t>
  </si>
  <si>
    <t>Hipotecarios</t>
  </si>
  <si>
    <t>GANANCIA EN VENTA O VALUACIÓN DE ACTIVOS</t>
  </si>
  <si>
    <t>GANANCIA EN VALUACIÓN DE INVERSIONES NO PRIVATIVAS</t>
  </si>
  <si>
    <t>OTROS INGRESOS</t>
  </si>
  <si>
    <t>INGRESOS VARIOS</t>
  </si>
  <si>
    <t>Reversión de provisiones</t>
  </si>
  <si>
    <t>Otros ingresos</t>
  </si>
  <si>
    <t>PÉRDIDA EN VENTA O VALUACIÓN DE ACTIVOS</t>
  </si>
  <si>
    <t>PÉRDIDA POR AJUSTES O VALUACIÓN DE DERECHOS FIDUCIARIOS</t>
  </si>
  <si>
    <t>Fideicomisos de administración</t>
  </si>
  <si>
    <t>Gastos de representación</t>
  </si>
  <si>
    <t>Movilizaciones</t>
  </si>
  <si>
    <t>Otros servicios generales</t>
  </si>
  <si>
    <t>Otras</t>
  </si>
  <si>
    <t>Arrendamientos de equipos informáticos</t>
  </si>
  <si>
    <t>OTROS</t>
  </si>
  <si>
    <t>Gasto custodia de valores</t>
  </si>
  <si>
    <t>PROVISIONES INVERSIONES PRIVATIVAS</t>
  </si>
  <si>
    <t>Por préstamos quirografarios</t>
  </si>
  <si>
    <t>Por préstamos hipotecarios</t>
  </si>
  <si>
    <t>OBSERVACIONES</t>
  </si>
  <si>
    <t>REPRESENTANTE LEGAL</t>
  </si>
  <si>
    <t>CONTADOR GENERAL</t>
  </si>
  <si>
    <t>% CUMPLIMIENTO</t>
  </si>
  <si>
    <t>ACTIVOS</t>
  </si>
  <si>
    <t>FONDOS DISPONIBLES</t>
  </si>
  <si>
    <t>CUENTAS POR COBRAR</t>
  </si>
  <si>
    <t xml:space="preserve">INVERSIÓN EN PROYECTOS INMOBILIARIOS </t>
  </si>
  <si>
    <t>PROPIEDAD Y EQUIPO</t>
  </si>
  <si>
    <t>BIENES ADJUDICADOS POR PAGO Y RECIBIDOS EN DACIÓN</t>
  </si>
  <si>
    <t>OTROS ACTIVOS</t>
  </si>
  <si>
    <t>PASIVOS</t>
  </si>
  <si>
    <t>CUENTA INDIVIDUAL</t>
  </si>
  <si>
    <t>BENEFICIO DEFINIDO</t>
  </si>
  <si>
    <t xml:space="preserve">CUENTAS POR PAGAR </t>
  </si>
  <si>
    <t>OBLIGACIONES FINANCIERAS</t>
  </si>
  <si>
    <t>OBLIGACIONES PATRONALES</t>
  </si>
  <si>
    <t>OTROS PASIVOS</t>
  </si>
  <si>
    <t>PATRIMONIO</t>
  </si>
  <si>
    <t>RESULTADOS</t>
  </si>
  <si>
    <t>OBS. MOTIVO DEL INCREMENTO O DISMINUCIÓN</t>
  </si>
  <si>
    <t>INTERESES Y RENDIMIENTOS GANADOS</t>
  </si>
  <si>
    <t>POR INVERSIONES NO PRIVATIVAS</t>
  </si>
  <si>
    <t>Inversiones renta fija sector financiero público</t>
  </si>
  <si>
    <t>Inversiones renta fija sector no financiero público</t>
  </si>
  <si>
    <t>Inversiones renta variable sector financiero privado</t>
  </si>
  <si>
    <t>Inversiones renta variable sector no financiero privado</t>
  </si>
  <si>
    <t>POR INVERSIONES PRIVATIVAS</t>
  </si>
  <si>
    <t>Prendarios</t>
  </si>
  <si>
    <t>OTROS INTERESES Y RENDIMIENTOS</t>
  </si>
  <si>
    <t>GANANCIA EN VENTA DE INVERSIONES NO PRIVATIVAS</t>
  </si>
  <si>
    <t>GANANCIA EN VENTA DE INVERSIONES PRIVATIVAS</t>
  </si>
  <si>
    <t>UTILIDAD POR DISPOSICIÓN DE PROPIEDAD Y EQUIPO</t>
  </si>
  <si>
    <t>Ganancia por disposición de terrenos</t>
  </si>
  <si>
    <t>Ganancia por disposición de edificios</t>
  </si>
  <si>
    <t>Ganancia por disposición de muebles, enseres y equipos</t>
  </si>
  <si>
    <t>Ganancia por disposición de vehículos</t>
  </si>
  <si>
    <t>UTILIDAD POR DISPOSICIÓN DE INMUEBLES DISPONIBLES PARA LA VENTA</t>
  </si>
  <si>
    <t>GANANCIA POR AJUSTES O VALUACIÓN DE DERECHOS FIDUCIARIOS</t>
  </si>
  <si>
    <t>Inversiones no privativas</t>
  </si>
  <si>
    <t>Inversiones privativas</t>
  </si>
  <si>
    <t xml:space="preserve">Proyectos inmobiliarios  </t>
  </si>
  <si>
    <t>Proyectos terminados</t>
  </si>
  <si>
    <t>Fideicomisos en garantía</t>
  </si>
  <si>
    <t xml:space="preserve">ARRIENDOS </t>
  </si>
  <si>
    <t>RECUPERACION DE ACTIVOS FINANCIEROS CASTIGADOS</t>
  </si>
  <si>
    <t>PÉRDIDAS Y GANANCIAS</t>
  </si>
  <si>
    <t>PÉRDIDA EN VENTA DE INVERSIONES NO PRIVATIVAS</t>
  </si>
  <si>
    <t>PÉRDIDA EN VALUACIÓN DE INVERSIONES NO PRIVATIVAS</t>
  </si>
  <si>
    <t>PÉRDIDA POR DISPOSICIÓN O VALUACIÓN DE PROPIEDAD Y EQUIPO</t>
  </si>
  <si>
    <t>Pérdida por disposición o valuación de terrenos</t>
  </si>
  <si>
    <t>Pérdida por disposición o valuación de edificios</t>
  </si>
  <si>
    <t>Pérdida por disposición de muebles, enseres y equipos</t>
  </si>
  <si>
    <t>Pérdida por disposición de vehículos</t>
  </si>
  <si>
    <t xml:space="preserve">PÉRDIDA POR DISPOSICIÓN O VALUACIÓN DE PROYECTOS </t>
  </si>
  <si>
    <t>Pérdida en disposición de inmuebles para la venta</t>
  </si>
  <si>
    <t>Pérdida en disposición de inmuebles para arrendar</t>
  </si>
  <si>
    <t>Pérdida en valuación de inmuebles para la venta</t>
  </si>
  <si>
    <t>Aporte Patronal</t>
  </si>
  <si>
    <t>Jubilación patronal</t>
  </si>
  <si>
    <t>Servicio transporte personal</t>
  </si>
  <si>
    <t>TRASLADOS, VIATICOS Y SUBSISTENCIAS</t>
  </si>
  <si>
    <t>Pasajes para el exterior</t>
  </si>
  <si>
    <t>Viáticos y subsistencias internas</t>
  </si>
  <si>
    <t>Viáticos y subsistencias en el exterior</t>
  </si>
  <si>
    <t>Mantenimiento de terrenos</t>
  </si>
  <si>
    <t>Mantenimiento de vehículos</t>
  </si>
  <si>
    <t>Arrendamiento edificios, locales y oficinas</t>
  </si>
  <si>
    <t>Arrendamiento de  vehículos</t>
  </si>
  <si>
    <t>Arrendamientos y licencias de uso de paquetes informáticos</t>
  </si>
  <si>
    <t>Diseño de proyectos no ejecutados</t>
  </si>
  <si>
    <t>Desarrollo de sistemas informáticos</t>
  </si>
  <si>
    <t>GASTOS FINANCIEROS Y OPERATIVOS</t>
  </si>
  <si>
    <t>TÍTULOS Y VALORES</t>
  </si>
  <si>
    <t xml:space="preserve">Prima en compra de inversiones </t>
  </si>
  <si>
    <t>COSTOS FINANCIEROS</t>
  </si>
  <si>
    <t>Intereses en préstamos</t>
  </si>
  <si>
    <t>COSTOS POR SERVICIOS FIDUCIARIOS</t>
  </si>
  <si>
    <t>GASTOS POR TASA DE ADMINISTRACIÓN PAGADA AL BIESS</t>
  </si>
  <si>
    <t>IMPUESTOS, TASAS Y CONTRIBUCIONES</t>
  </si>
  <si>
    <t xml:space="preserve">Contribución a la Superintendencia de Bancos y Seguros </t>
  </si>
  <si>
    <t>DEPRECIACIONES, AMORTIZACIONES Y PROVISIONES</t>
  </si>
  <si>
    <t>GASTO POR DEPRECIACIÓN</t>
  </si>
  <si>
    <t>Depreciación inmuebles para arrendar</t>
  </si>
  <si>
    <t>Depreciación edificios</t>
  </si>
  <si>
    <t>Depreciación equipos de oficina</t>
  </si>
  <si>
    <t>Depreciación equipos de computación</t>
  </si>
  <si>
    <t>Depreciación vehículos</t>
  </si>
  <si>
    <t>Pagos anticipados</t>
  </si>
  <si>
    <t>Gastos anticipados</t>
  </si>
  <si>
    <t>PROVISIONES INVERSIONES NO PRIVATIVAS</t>
  </si>
  <si>
    <t>47030001</t>
  </si>
  <si>
    <t>Provisiones inversiones renta fija sector financiero privado</t>
  </si>
  <si>
    <t>47030002</t>
  </si>
  <si>
    <t>Provisiones inversiones renta fija sector no financiero privado</t>
  </si>
  <si>
    <t>Provisión general</t>
  </si>
  <si>
    <t>Por préstamos prendarios</t>
  </si>
  <si>
    <t>PROVISIONES CUENTAS POR COBRAR</t>
  </si>
  <si>
    <t>Rendimientos inversiones no privativas</t>
  </si>
  <si>
    <t xml:space="preserve">Intereses inversiones privativas </t>
  </si>
  <si>
    <t>Inversiones no privativas vencidas</t>
  </si>
  <si>
    <t>Otras cuentas por cobrar</t>
  </si>
  <si>
    <t>PROVISIONES PARA PROYECTOS INMOBILIARIOS</t>
  </si>
  <si>
    <t>Proyectos inmobiliarios</t>
  </si>
  <si>
    <t>Inmuebles disponibles para la venta</t>
  </si>
  <si>
    <t>Terrenos</t>
  </si>
  <si>
    <t>Mobiliario, maquinaria y equipo</t>
  </si>
  <si>
    <t>Unidades de transporte</t>
  </si>
  <si>
    <t>Títulos valores</t>
  </si>
  <si>
    <t>PROVISIONES PARA OTROS ACTIVOS</t>
  </si>
  <si>
    <t xml:space="preserve">Derechos fiduciarios </t>
  </si>
  <si>
    <t>OTROS GASTOS Y PÉRDIDAS</t>
  </si>
  <si>
    <t>PROYECCION PRESUPUESTARÍA 2019</t>
  </si>
  <si>
    <t>EJECUCION PRESUPUESTARIA 2019</t>
  </si>
  <si>
    <t>EJECUCIÓN 2019</t>
  </si>
  <si>
    <t>PRESUPUESTO PARA EL 2020</t>
  </si>
  <si>
    <t>BIESS</t>
  </si>
  <si>
    <t>PLAN OPERATIVO ANUAL</t>
  </si>
  <si>
    <t>RESUMEN DE INDICADORES</t>
  </si>
  <si>
    <t>SOLO LLENAR LOS QUE TENGA LA "X"</t>
  </si>
  <si>
    <t>COLOCAR OBSERVACIONES SI LA CUENTA TIENE UN % NEGATIVO Y EN EL CASO DE GASTOS SI TIENE UN INCREMENTO</t>
  </si>
  <si>
    <t>VARIACIÓN PORCENTUAL</t>
  </si>
  <si>
    <t>1. NRO DE PARTÍCIPES</t>
  </si>
  <si>
    <t>NRO DE PARTICIPES ACTIVOS</t>
  </si>
  <si>
    <t>X</t>
  </si>
  <si>
    <t>NRO DE PARTICIPES PASIVOS</t>
  </si>
  <si>
    <t>NÚMERO TOTAL DE PARTICIPES</t>
  </si>
  <si>
    <t>=</t>
  </si>
  <si>
    <t xml:space="preserve">2. PRESTACIONES </t>
  </si>
  <si>
    <r>
      <t>NRO PARTICIPES CESANTES
 (</t>
    </r>
    <r>
      <rPr>
        <sz val="8"/>
        <color rgb="FFFF0000"/>
        <rFont val="Calibri"/>
        <family val="2"/>
        <scheme val="minor"/>
      </rPr>
      <t>SOLO SI EL FONDO TIENE ESTA PRESTACIÓN)</t>
    </r>
  </si>
  <si>
    <r>
      <t>NRO PARTICIPES JUBILADOS
(</t>
    </r>
    <r>
      <rPr>
        <sz val="8"/>
        <color rgb="FFFF0000"/>
        <rFont val="Calibri"/>
        <family val="2"/>
        <scheme val="minor"/>
      </rPr>
      <t>SOLO SI EL FONDO TIENE ESTA PRESTACIÓN)</t>
    </r>
  </si>
  <si>
    <t>3. ACTIVOS</t>
  </si>
  <si>
    <r>
      <t xml:space="preserve">3.1. INVERSIONES PRIVATIVAS:
</t>
    </r>
    <r>
      <rPr>
        <u/>
        <sz val="8"/>
        <color rgb="FFFF0000"/>
        <rFont val="Calibri"/>
        <family val="2"/>
        <scheme val="minor"/>
      </rPr>
      <t>SIN PROVISIONES (VALOR DE LA CARTERA COLOCADA PURA)</t>
    </r>
  </si>
  <si>
    <t>CREDITO HIPOTECARIO</t>
  </si>
  <si>
    <t>CREDITO QUIROGRAFARIO</t>
  </si>
  <si>
    <t>CREDITO PRENDARIO</t>
  </si>
  <si>
    <t>TOTAL DE INVERSIONES PRIVATIVAS</t>
  </si>
  <si>
    <r>
      <t xml:space="preserve">3.2 INVERSIONES NO PRIVATIVAS: 
</t>
    </r>
    <r>
      <rPr>
        <u/>
        <sz val="8"/>
        <color rgb="FFFF0000"/>
        <rFont val="Calibri"/>
        <family val="2"/>
        <scheme val="minor"/>
      </rPr>
      <t>SIN PROVISIONES (VALOR DE LAS INVERSIONES PURAS)</t>
    </r>
  </si>
  <si>
    <t>SECTOR FINANCIERO PRIVADO</t>
  </si>
  <si>
    <t>SECTOR FINANCIERO PUBLICO</t>
  </si>
  <si>
    <t xml:space="preserve">SECTOR NO FINANCIERO PUBLICO </t>
  </si>
  <si>
    <t>SECTOR NO FINANCIERO PRIVADO</t>
  </si>
  <si>
    <t>TOTAL INVERSIONES NO PRIVATIVAS</t>
  </si>
  <si>
    <t>TOTAL DE ACTIVOS</t>
  </si>
  <si>
    <t>3.3.CUENTA INDIVIDUAL</t>
  </si>
  <si>
    <t>TOTAL CUENTA INDIVIDUAL</t>
  </si>
  <si>
    <t>4. CALIDAD DEL ACTIVO</t>
  </si>
  <si>
    <t xml:space="preserve">4.1. INDICE DE MORA </t>
  </si>
  <si>
    <t>% INDICE MORA HIPOTECARIO</t>
  </si>
  <si>
    <t>% INDICE MORA QUIROGRAFARIO</t>
  </si>
  <si>
    <t>% INDICE MORA PRENDARIO</t>
  </si>
  <si>
    <t xml:space="preserve">% INDICE MORA TOTAL </t>
  </si>
  <si>
    <t>4.2. COBERTURA DE PROVISIONES</t>
  </si>
  <si>
    <r>
      <t>TOTAL DE PROV</t>
    </r>
    <r>
      <rPr>
        <sz val="8"/>
        <rFont val="Calibri"/>
        <family val="2"/>
        <scheme val="minor"/>
      </rPr>
      <t>ISIONES DE INVERSIONES PRIVATIVAS</t>
    </r>
  </si>
  <si>
    <t>TOTAL DE CARTERA VENCIDA HIPOTECARIOS</t>
  </si>
  <si>
    <t>TOTAL DE CARTERA VENCIDA QUIROGRAFARIOS</t>
  </si>
  <si>
    <t>TOTAL DE CARTERA VENCIDA PRENDARIOS</t>
  </si>
  <si>
    <t>TOTAL DE CARTERA VENCIDA</t>
  </si>
  <si>
    <t>PROVISIONES / CARTERA VENCIDA</t>
  </si>
  <si>
    <t>5. INGRESOS Y GASTOS</t>
  </si>
  <si>
    <t>5.1 TOTAL INGRESO</t>
  </si>
  <si>
    <t>5.2  GASTOS:</t>
  </si>
  <si>
    <t>43 GASTOS DE PERSONAL ( A )</t>
  </si>
  <si>
    <t>44 GASTO POR BIENES Y SERVICIOS DE CONSUMO ( B )</t>
  </si>
  <si>
    <t xml:space="preserve">        4405 HONORIOS A PROFESIONALES </t>
  </si>
  <si>
    <t xml:space="preserve">        4402TRASLADOS VIATICOS Y SUBSISTENCIAS </t>
  </si>
  <si>
    <t>48 OTROS GASTOS Y PÉRDIDAS ( C )</t>
  </si>
  <si>
    <t>5.3 INDICADOR DE EFICIENCIA DEL GASTO</t>
  </si>
  <si>
    <t>( A + B + C  )/  INGRESO</t>
  </si>
  <si>
    <t xml:space="preserve">6. RESULTADOS </t>
  </si>
  <si>
    <t>6.1, RESULTADOS DEL EJERCICIO</t>
  </si>
  <si>
    <t xml:space="preserve">6.2. RESULTADOS / CUENTA INDIVIDUAL </t>
  </si>
  <si>
    <t>PERIODO: 2020</t>
  </si>
  <si>
    <t>REAL</t>
  </si>
  <si>
    <t>PRESUPUESTO</t>
  </si>
  <si>
    <t>ESTADOS FINANCIEROS DE FONDOS COMPLEMENTARIOS</t>
  </si>
  <si>
    <t>Codigo de
Estructura</t>
  </si>
  <si>
    <t>Codigo de 
Entidad</t>
  </si>
  <si>
    <t>Fecha de Corte</t>
  </si>
  <si>
    <t>Total de Registros</t>
  </si>
  <si>
    <t>Valor de Cuadre total</t>
  </si>
  <si>
    <t>B18</t>
  </si>
  <si>
    <t>Revisar la hoja "DATOS" en la cual se encuentra la información de los códigos y descripción del plan de cuentas</t>
  </si>
  <si>
    <t>N.</t>
  </si>
  <si>
    <t>Codigo Cuenta Contable</t>
  </si>
  <si>
    <t>Cuenta Contable</t>
  </si>
  <si>
    <t>Valor 
Enero</t>
  </si>
  <si>
    <t>Valor 
Febrero</t>
  </si>
  <si>
    <t>Valor 
Marzo</t>
  </si>
  <si>
    <t>Valor 
Abril</t>
  </si>
  <si>
    <t>Valor 
Mayo</t>
  </si>
  <si>
    <t>Valor 
Junio</t>
  </si>
  <si>
    <t>Valor 
Julio</t>
  </si>
  <si>
    <t>Valor 
Agosto</t>
  </si>
  <si>
    <t>Valor 
Septiembre</t>
  </si>
  <si>
    <t>Valor 
Octubre</t>
  </si>
  <si>
    <t>Valor 
Noviembre</t>
  </si>
  <si>
    <t>Valor Diciembre</t>
  </si>
  <si>
    <t>CAJA</t>
  </si>
  <si>
    <t>Efectivo</t>
  </si>
  <si>
    <t>Caja chica</t>
  </si>
  <si>
    <t>BANCOS Y OTRAS INSTITUCIONES  FINANCIERAS</t>
  </si>
  <si>
    <t>Bancos e instituciones financieras locales</t>
  </si>
  <si>
    <t>Bancos e instituciones financieras del exterior</t>
  </si>
  <si>
    <t>Remesas en tránsito</t>
  </si>
  <si>
    <t>EFECTOS DE COBRO INMEDIATO</t>
  </si>
  <si>
    <t>INVERSIONES  NO PRIVATIVAS</t>
  </si>
  <si>
    <t>INVERSIONES  RENTA FIJA SECTOR FINANCIERO PRIVADO</t>
  </si>
  <si>
    <t>Certificados de depósito</t>
  </si>
  <si>
    <t>Pólizas de acumulación</t>
  </si>
  <si>
    <t>Valores de titularización</t>
  </si>
  <si>
    <t>Obligaciones emitidas por instituciones financieras</t>
  </si>
  <si>
    <t>Papel comercial emitido por instituciones financieras</t>
  </si>
  <si>
    <t>Reportos financieros</t>
  </si>
  <si>
    <t>Reporto bursátil</t>
  </si>
  <si>
    <t>INVERSIONES  RENTA FIJA SECTOR NO FINANCIERO PRIVADO</t>
  </si>
  <si>
    <t>Obligaciones emitidas por instituciones no financieras</t>
  </si>
  <si>
    <t>Papel comercial emitido por instituciones no financieras</t>
  </si>
  <si>
    <t>Reportos bursátiles</t>
  </si>
  <si>
    <t>INVERSIONES  RENTA FIJA SECTOR FINANCIERO PÚBLICO</t>
  </si>
  <si>
    <t>Obligaciones emitidas por instituciones financieras públicas</t>
  </si>
  <si>
    <t>Papel comercial emitido por instituciones financieras públicas</t>
  </si>
  <si>
    <t>INVERSIONES  RENTA FIJA SECTOR NO FINANCIERO PÚBLICO</t>
  </si>
  <si>
    <t>Obligaciones emitidas por instituciones no financieras públicas</t>
  </si>
  <si>
    <t>Papel comercial emitido por instituciones no financieras públicas</t>
  </si>
  <si>
    <t>INVERSIONES  RENTA VARIABLE SECTOR FINANCIERO PRIVADO</t>
  </si>
  <si>
    <t>Acciones</t>
  </si>
  <si>
    <t>INVERSIONES  RENTA VARIABLE SECTOR NO FINANCIERO PRIVADO</t>
  </si>
  <si>
    <t>(PROVISIONES  PARA INVERSIONES  NO PRIVATIVAS)</t>
  </si>
  <si>
    <t>(Inversiones renta fija sector financiero privado)</t>
  </si>
  <si>
    <t>(Inversiones renta fija sector no financiero privado)</t>
  </si>
  <si>
    <t>(Inversiones renta fija sector financiero público)</t>
  </si>
  <si>
    <t>(Inversiones renta fija sector no financiero público)</t>
  </si>
  <si>
    <t>(Inversiones renta variable sector financiero privado)</t>
  </si>
  <si>
    <t>(Inversiones renta variable sector no financiero privado)</t>
  </si>
  <si>
    <t>(Provisión general)</t>
  </si>
  <si>
    <t>INVERSIONES  PRIVATIVAS</t>
  </si>
  <si>
    <t>PRÉSTAMOS QUIROGRAFARIOS POR VENCER</t>
  </si>
  <si>
    <t>PRÉSTAMOS QUIROGRAFARIOS RENOVADOS</t>
  </si>
  <si>
    <t>PRÉSTAMOS QUIROGRAFARIOS REESTRUCTURADOS</t>
  </si>
  <si>
    <t>PRÉSTAMOS QUIROGRAFARIOS VENCIDOS</t>
  </si>
  <si>
    <t>PRÉSTAMOS PRENDARIOS  POR VENCER</t>
  </si>
  <si>
    <t>PRÉSTAMOS PRENDARIOS  RENOVADOS</t>
  </si>
  <si>
    <t>PRÉSTAMOS PRENDARIOS  REESTRUCTURADOS</t>
  </si>
  <si>
    <t>PRÉSTAMOS PRENDARIOS  VENCIDOS</t>
  </si>
  <si>
    <t>PRÉSTAMOS HIPOTECARIOS  POR VENCER</t>
  </si>
  <si>
    <t>PRÉSTAMOS HIPOTECARIOS  RENOVADOS</t>
  </si>
  <si>
    <t>PRÉSTAMOS HIPOTECARIOS  REESTRUCTURADOS</t>
  </si>
  <si>
    <t>PRÉSTAMOS HIPOTECARIOS  VENCIDOS</t>
  </si>
  <si>
    <t>(PROVISIONES  PARA INVERSIONES  PRIVATIVAS)</t>
  </si>
  <si>
    <t>(Quirografarios)</t>
  </si>
  <si>
    <t>(Prendarios)</t>
  </si>
  <si>
    <t>(Hipotecarios)</t>
  </si>
  <si>
    <t>RENDIMIENTOS  POR COBRAR INVERSIONES  NO PRIVATIVAS</t>
  </si>
  <si>
    <t>INTERESES POR COBRAR INVERSIONES  PRIVATIVAS</t>
  </si>
  <si>
    <t>Intereses por préstamos quirografarios</t>
  </si>
  <si>
    <t>Intereses por préstamos prendarios</t>
  </si>
  <si>
    <t>Intereses por préstamos hipotecarios</t>
  </si>
  <si>
    <t>CUENTAS POR COBRAR AL PERSONAL</t>
  </si>
  <si>
    <t>Préstamos</t>
  </si>
  <si>
    <t>Anticipos de sueldos</t>
  </si>
  <si>
    <t>Otros conceptos</t>
  </si>
  <si>
    <t>INVERSIONES  NO PRIVATIVAS VENCIDAS</t>
  </si>
  <si>
    <t>PLANILLAS EMITIDAS</t>
  </si>
  <si>
    <t>Aportes</t>
  </si>
  <si>
    <t>CUENTAS POR COBRAR VARIAS</t>
  </si>
  <si>
    <t>Cheques protestados y rechazados</t>
  </si>
  <si>
    <t>Arrendatarios</t>
  </si>
  <si>
    <t>Pago por cuenta de particípes a cobrar</t>
  </si>
  <si>
    <t>(PROVISIONES  PARA CUENTAS POR COBRAR)</t>
  </si>
  <si>
    <t>(Provisiones intereses inversiones privativas)</t>
  </si>
  <si>
    <t>(Provisiones rendimientos inversiones no privativas)</t>
  </si>
  <si>
    <t>(Provisiones inversiones privativas vencidas)</t>
  </si>
  <si>
    <t>(Provisiones otras cuentas por cobrar)</t>
  </si>
  <si>
    <t>INVERSIÓN EN PROYECTOS INMOBILIARIOS</t>
  </si>
  <si>
    <t>PROYECTOS INMOBILIARIOS</t>
  </si>
  <si>
    <t>Terrenos para urbanizar</t>
  </si>
  <si>
    <t>Terrenos para edificar</t>
  </si>
  <si>
    <t>Obras de urbanización</t>
  </si>
  <si>
    <t>Obras de edificación</t>
  </si>
  <si>
    <t>PROYECTOS TERMINADOS</t>
  </si>
  <si>
    <t>Inmuebles para arrendar</t>
  </si>
  <si>
    <t>(Depreciación inmuebles para arrendar)</t>
  </si>
  <si>
    <t>(PROVISIÓN PROYECTOS INMOBILIARIOS)</t>
  </si>
  <si>
    <t>BIENES INMUEBLES</t>
  </si>
  <si>
    <t>Construcciones  y remodelaciones  en curso</t>
  </si>
  <si>
    <t>BIENES MUEBLES</t>
  </si>
  <si>
    <t>Muebles y enseres</t>
  </si>
  <si>
    <t>Equipo de oficina</t>
  </si>
  <si>
    <t>Equipo de computación</t>
  </si>
  <si>
    <t>Vehículos</t>
  </si>
  <si>
    <t>(DEPRECIACIÓN  ACUMULADA)</t>
  </si>
  <si>
    <t>(Edificios)</t>
  </si>
  <si>
    <t>(Muebles y enseres)</t>
  </si>
  <si>
    <t>(Equipo de oficina)</t>
  </si>
  <si>
    <t>(Equipo de computacion)</t>
  </si>
  <si>
    <t>(Vehiculos)</t>
  </si>
  <si>
    <t>(Otros)</t>
  </si>
  <si>
    <t>BIENES ADJUDICADOS  POR PAGO Y RECIBIDOS EN DACIÓN</t>
  </si>
  <si>
    <t>TERRENOS</t>
  </si>
  <si>
    <t>EDIFICIOS</t>
  </si>
  <si>
    <t>MOBILIARIO, MAQUINARIA Y EQUIPO</t>
  </si>
  <si>
    <t>UNIDADES DE TRANSPORTE</t>
  </si>
  <si>
    <t>TÍTULOS VALORES</t>
  </si>
  <si>
    <t>(PROVISIÓN PARA BIENES ADJUDICADOS  POR PAGO Y RECIBIDOS EN DACIÓN)</t>
  </si>
  <si>
    <t>(Mobiliario, maquinaria y equipo)</t>
  </si>
  <si>
    <t>(Unidades de transporte)</t>
  </si>
  <si>
    <t>(Títulos valores)</t>
  </si>
  <si>
    <t>PAGOS ANTICIPADOS</t>
  </si>
  <si>
    <t>Anticipos a Contratistas</t>
  </si>
  <si>
    <t>Anticipos a Proveedores</t>
  </si>
  <si>
    <t>Arriendos</t>
  </si>
  <si>
    <t>Seguros</t>
  </si>
  <si>
    <t>(Amortización acumulada pagos anticipados)</t>
  </si>
  <si>
    <t>GASTOS DIFERIDOS</t>
  </si>
  <si>
    <t>Licencias y programas de computación</t>
  </si>
  <si>
    <t>Gastos de adecuación</t>
  </si>
  <si>
    <t>(Amortización acumulada gastos anticipados)</t>
  </si>
  <si>
    <t>DERECHOS FIDUCIARIOS</t>
  </si>
  <si>
    <t>Propiedad y equipo</t>
  </si>
  <si>
    <t>Faltantes de caja</t>
  </si>
  <si>
    <t>Otros activos</t>
  </si>
  <si>
    <t>(PROVISIÓN PARA OTROS ACTIVOS)</t>
  </si>
  <si>
    <t>(Derechos fiduciarios)</t>
  </si>
  <si>
    <t>CESANTÍA</t>
  </si>
  <si>
    <t>Aportes personales</t>
  </si>
  <si>
    <t>Aportes patronales</t>
  </si>
  <si>
    <t>Aporte personal adicional</t>
  </si>
  <si>
    <t>Aportes retiro voluntario cesantía</t>
  </si>
  <si>
    <t>JUBILACIÓN</t>
  </si>
  <si>
    <t>Aporte adicional personal</t>
  </si>
  <si>
    <t>Aportes retiro voluntario con relación laboral</t>
  </si>
  <si>
    <t>Aportes retiro voluntario sin relación laboral</t>
  </si>
  <si>
    <t>CUENTAS POR PAGAR</t>
  </si>
  <si>
    <t>PRESTACIONES  LIQUIDADAS POR PAGAR</t>
  </si>
  <si>
    <t>Cesantía</t>
  </si>
  <si>
    <t>Jubilación</t>
  </si>
  <si>
    <t>Otras prestaciones</t>
  </si>
  <si>
    <t>PLANILLAS EMITIDAS POR PAGAR</t>
  </si>
  <si>
    <t>CONTRIBUCIONES</t>
  </si>
  <si>
    <t>Superintendencia  de Bancos y Seguros</t>
  </si>
  <si>
    <t>IMPUESTOS Y TASAS</t>
  </si>
  <si>
    <t>Impuestos municipales</t>
  </si>
  <si>
    <t>Retenciones IVA</t>
  </si>
  <si>
    <t>TASA DE ADMINISTRACIÓN BIESS</t>
  </si>
  <si>
    <t>230501</t>
  </si>
  <si>
    <t>Tasa de Administración BIESS</t>
  </si>
  <si>
    <t>OTRAS CUENTAS POR PAGAR</t>
  </si>
  <si>
    <t>Intereses por pagar</t>
  </si>
  <si>
    <t>Proveedores</t>
  </si>
  <si>
    <t>Honorarios por pagar</t>
  </si>
  <si>
    <t>Servicios básicos por pagar</t>
  </si>
  <si>
    <t>Dietas</t>
  </si>
  <si>
    <t>Cheques girados no cobrados</t>
  </si>
  <si>
    <t>Otras cuentas por pagar</t>
  </si>
  <si>
    <t>OBLIGACIONES  FINANCIERAS</t>
  </si>
  <si>
    <t>SOBREGIROS  BANCARIOS</t>
  </si>
  <si>
    <t>OBLIGACIONES  CON BANCOS Y OTRAS INSTITUCIONES  FINANCIERAS  LOCALES</t>
  </si>
  <si>
    <t>OBLIGACIONES  CON BANCOS Y OTRAS INSTITUCIONES  FINANCIERAS  DEL EXTERIOR</t>
  </si>
  <si>
    <t>OTRAS OBLIGACIONES</t>
  </si>
  <si>
    <t>OBLIGACIONES  PATRONALES</t>
  </si>
  <si>
    <t>REMUNERACIONES POR PAGAR</t>
  </si>
  <si>
    <t>BENEFICIOS SOCIALES</t>
  </si>
  <si>
    <t>APORTES Y RETENCIONES  IESS</t>
  </si>
  <si>
    <t>FONDO DE RESERVA</t>
  </si>
  <si>
    <t>RETENCIONES  EN LA FUENTE</t>
  </si>
  <si>
    <t>RETENCIONES  JUDICIALES</t>
  </si>
  <si>
    <t>GASTOS DE REPRESENTACIÓN</t>
  </si>
  <si>
    <t>OTRAS RETENCIONES  Y DESCUENTOS</t>
  </si>
  <si>
    <t>INGRESOS RECIBIDOS POR ANTICIPADO</t>
  </si>
  <si>
    <t>Intereses recibidos por anticipado</t>
  </si>
  <si>
    <t>Arriendos recibidos por anticipado</t>
  </si>
  <si>
    <t>Ingresos por valuación de bienes entregados en fideicomiso inmobiliario</t>
  </si>
  <si>
    <t>Jubilación patronal de empleados</t>
  </si>
  <si>
    <t>ANTICIPOS RECIBIDOS POR VENTA DE PROYECTOS INMOBILIARIOS</t>
  </si>
  <si>
    <t>Terrenos urbanizados</t>
  </si>
  <si>
    <t>Inmuebles</t>
  </si>
  <si>
    <t>JUBILACIÓN PATRONAL DE EMPLEADOS</t>
  </si>
  <si>
    <t>Sobrantes de caja</t>
  </si>
  <si>
    <t>Varios</t>
  </si>
  <si>
    <t>RESERVAS</t>
  </si>
  <si>
    <t>RESERVAS ESPECIALES</t>
  </si>
  <si>
    <t>SUPERÁVIT POR VALUACIONES</t>
  </si>
  <si>
    <t>SUPERÁVIT POR VALUACIÓN DE PROPIEDADES</t>
  </si>
  <si>
    <t>SUPERÁVIT POR VALUACIÓN DE INVERSIONES  EN ACCIONES</t>
  </si>
  <si>
    <t>OTROS APORTES RESTRINGIDOS</t>
  </si>
  <si>
    <t>EXCEDENTES  ACUMULADOS</t>
  </si>
  <si>
    <t>(PÉRDIDAS ACUMULADAS)</t>
  </si>
  <si>
    <t>EXCEDENTES  DEL EJERCICIO</t>
  </si>
  <si>
    <t>(PÉRDIDAS DEL EJERCICIO)</t>
  </si>
  <si>
    <t>PÉRDIDA EN VENTA DE INVERSIONES  NO PRIVATIVAS</t>
  </si>
  <si>
    <t>PÉRDIDA EN VALUACIÓN DE INVERSIONES  NO PRIVATIVAS</t>
  </si>
  <si>
    <t>PÉRDIDA POR DISPOSICIÓN O VALUACIÓN DE PROYECTOS</t>
  </si>
  <si>
    <t>Remuneraciones  o salario</t>
  </si>
  <si>
    <t>Arrendamientos  de equipos informáticos</t>
  </si>
  <si>
    <t>Arrendamientos  y licencias de uso de paquetes informáticos</t>
  </si>
  <si>
    <t>HONORARIOS  A PROFESIONALES</t>
  </si>
  <si>
    <t>GASTOS FINANCIEROS</t>
  </si>
  <si>
    <t>Prima en compra de inversiones</t>
  </si>
  <si>
    <t>XXXXX</t>
  </si>
  <si>
    <t>Contribución a la Superintendencia  de Bancos y Seguros</t>
  </si>
  <si>
    <t>PROVISIONES  INVERSIONES  NO PRIVATIVAS</t>
  </si>
  <si>
    <t>PROVISIONES  INVERSIONES  PRIVATIVAS</t>
  </si>
  <si>
    <t>PROVISIONES  CUENTAS POR COBRAR</t>
  </si>
  <si>
    <t>Intereses inversiones privativas</t>
  </si>
  <si>
    <t>PROVISIONES  PARA PROYECTOS INMOBILIARIOS</t>
  </si>
  <si>
    <t>PROVISIONES  BIENES ADJUDICADOS  POR PAGO Y RECIBIDOS EN DACIÓN</t>
  </si>
  <si>
    <t>PROVISIONES  PARA OTROS ACTIVOS</t>
  </si>
  <si>
    <t>Derechos fiduciarios</t>
  </si>
  <si>
    <t>INTERESES Y RENDIMIENTOS  GANADOS</t>
  </si>
  <si>
    <t>POR INVERSIONES  NO PRIVATIVAS</t>
  </si>
  <si>
    <t>POR INVERSIONES  PRIVATIVAS</t>
  </si>
  <si>
    <t>GANANCIA EN VENTA DE INVERSIONES  NO PRIVATIVAS</t>
  </si>
  <si>
    <t>GANANCIA EN VALUACIÓN DE INVERSIONES  NO PRIVATIVAS</t>
  </si>
  <si>
    <t>GANANCIA EN VENTA DE INVERSIONES  PRIVATIVAS</t>
  </si>
  <si>
    <t>UTILIDAD POR DISPOSICIÓN DE INMUEBLES DISPONIBLES  PARA LA VENTA</t>
  </si>
  <si>
    <t>ARRIENDOS</t>
  </si>
  <si>
    <t>RECUPERACION  DE ACTIVOS FINANCIEROS  CASTIGADOS</t>
  </si>
  <si>
    <t>COMISIONES POR SERVICIOS</t>
  </si>
  <si>
    <t>CUENTAS DE ORDEN</t>
  </si>
  <si>
    <t>CUENTAS DE ORDEN DEUDORAS PROPIAS DEL FONDO</t>
  </si>
  <si>
    <t>ACTIVOS EN CUSTODIA DE TERCEROS</t>
  </si>
  <si>
    <t>Pagarés</t>
  </si>
  <si>
    <t>Prendas</t>
  </si>
  <si>
    <t>Hipoteca</t>
  </si>
  <si>
    <t>ACTIVOS ENTREGADOS  EN GARANTÍA</t>
  </si>
  <si>
    <t>Títulos Valores</t>
  </si>
  <si>
    <t>Cartera de créditos</t>
  </si>
  <si>
    <t>Bienes inmuebles</t>
  </si>
  <si>
    <t>ACTIVOS CASTIGADOS</t>
  </si>
  <si>
    <t>Cuentas por cobrar</t>
  </si>
  <si>
    <t>ACTIVOS EN DEMANDA JUDICIAL</t>
  </si>
  <si>
    <t>CONTRATOS DE ARRENDAMIENTO OPERATIVO</t>
  </si>
  <si>
    <t>Bienes muebles</t>
  </si>
  <si>
    <t>OTRAS CUENTAS DE ORDEN DEUDORAS</t>
  </si>
  <si>
    <t>DEUDORAS POR  CONTRA PROPIAS DEL FONDO</t>
  </si>
  <si>
    <t>VALORES EN CUSTODIA DE TERCEROS</t>
  </si>
  <si>
    <t>ACREEDORAS  POR  CONTRA PROPIAS DEL FONDO</t>
  </si>
  <si>
    <t>VALORES Y BIENES RECIBIDOS DE TERCEROS</t>
  </si>
  <si>
    <t>PROVISIONES  CONSTITUÍDAS</t>
  </si>
  <si>
    <t>DEFICIENCIA DE PROVISIONES</t>
  </si>
  <si>
    <t>CUENTAS INDIVIDUALES  POR SEPARACIÓN  VOLUNTARIA</t>
  </si>
  <si>
    <t>OTRAS CUENTAS DE ORDEN ACREEDORAS</t>
  </si>
  <si>
    <t>CUENTAS DE ORDEN ACREEDORAS  PROPIAS DEL FONDO</t>
  </si>
  <si>
    <t>VALORES Y BIENES  RECIBIDOS DE TERCEROS</t>
  </si>
  <si>
    <t>Documentos en garantía</t>
  </si>
  <si>
    <t>Vehículos en garantía</t>
  </si>
  <si>
    <t>Bienes inmuebles en garantía</t>
  </si>
  <si>
    <t>Otros bienes en garantía</t>
  </si>
  <si>
    <t>En comodato</t>
  </si>
  <si>
    <t>PROVISIONES  CONSTITUIDAS</t>
  </si>
  <si>
    <t>Préstamos quirografarios por vencer</t>
  </si>
  <si>
    <t>Préstamos quirografarios renovados</t>
  </si>
  <si>
    <t>Préstamos quirografarios reestructurados</t>
  </si>
  <si>
    <t>P´restamos quirografarios vencidos</t>
  </si>
  <si>
    <t>Préstamos prendarios por vencer</t>
  </si>
  <si>
    <t>P´restamos prendarios renovados</t>
  </si>
  <si>
    <t>Préstamos prendarios reestructurados</t>
  </si>
  <si>
    <t>Préstamos prendarios vencidos</t>
  </si>
  <si>
    <t>Préstamos hipotecarios por vencer</t>
  </si>
  <si>
    <t>Préstamos hipotecarios renovados</t>
  </si>
  <si>
    <t>Préstamos hipotecarios reestructurados</t>
  </si>
  <si>
    <t>Préstamos hipotecarios vencidos</t>
  </si>
  <si>
    <t>Aportes personales retiro voluntario cesantía</t>
  </si>
  <si>
    <t>Aportes patronales retiro voluntario cesantía</t>
  </si>
  <si>
    <t>Aportes personales retiro voluntario con relación laboral</t>
  </si>
  <si>
    <t>Aportes patronales retiro voluntario con relación laboral</t>
  </si>
  <si>
    <t>Aportes personales retiro voluntario sin relación laboral</t>
  </si>
  <si>
    <t>Aportes patronales retiro voluntario sin relación laboral</t>
  </si>
  <si>
    <t>TIPO</t>
  </si>
  <si>
    <t>G</t>
  </si>
  <si>
    <t>M</t>
  </si>
  <si>
    <t>FONDO COMPLEMENTARIO PREVISIONAL CERRADO DE CESANTIA DE SERVIDORES Y TRABAJADORES PUBLICOS DE FUERZAS ARMADAS-CAPREMCI</t>
  </si>
  <si>
    <t>EJECUCIÓN PRESUPUESTARÍA A DICIEMBRE 2019</t>
  </si>
  <si>
    <t>PRESUPUESTADO 2019</t>
  </si>
  <si>
    <t>DIFERENCIA          US$</t>
  </si>
  <si>
    <t>DIFERENCIA PRESUPUESTADO AÑO 2020 Y REAL 2019</t>
  </si>
  <si>
    <t>OBS. INDICADAS POR EL FCME MOTIVO DEL INCREMENTO O DISMINUCIÓN DEL PRESUPUESTO REAL 2019 CON RESPECTO A LO PRESUPUESTADO 2020</t>
  </si>
  <si>
    <t xml:space="preserve">COMISIONES POR SERVICIOS </t>
  </si>
  <si>
    <t>3441</t>
  </si>
  <si>
    <t>COORDINACIÓN DE FONDOS COMPLEMENTARIOS</t>
  </si>
  <si>
    <t>Este rubro es debido a la contratación de personal operativo.</t>
  </si>
  <si>
    <t>De acuerdo a la Resolución de la Asamblea General de Represenantes se presupuestó este valor para el arreglo de los Conjuntos Habitaciones en caso de que el Juez lo determine en los procesos legales que se mantienen; sin embargo, no se ejecutó debido que hasta la presente fecha todavía nos encontramos en indigación previa.</t>
  </si>
  <si>
    <t>Este rubro pertenece al arreglo y mantenimiento de la oficina matriz de Capremci, la cual por tener varios años de antigüedad tiene algunos problemas como tuberías, cañerías, humedad, entre otros.</t>
  </si>
  <si>
    <t>De acuerdo a la Resolución de la Asamblea General de Represenantes se presupuestó este valor para el pago de los peritos que fuesen designados dentro de los procesos legales que mantiene el Fondo por los Conjuntos Habitaciones; sin embargo no se ejecutó debido a que  hasta la presente fecha la autoridad no ha designado perito alguno.</t>
  </si>
  <si>
    <t>Este rubro pertenece al posible incremento del honorario profesional del Representante Legal del Fondo.</t>
  </si>
  <si>
    <t>De acuerdo a la Resolución de la Asamblea General de Represenantes se presupuestó este valor para otrogar un obsequio a cada partícpe del Fondo; sin embargo, no se ejecutó debido a que posteriormente se resolvió el no incurrir en este gasto.</t>
  </si>
  <si>
    <t>Se reclasificó este rubro al Activo para realizar las correspondientes amortizaciones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</si>
</sst>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Red]&quot;$&quot;\-#,##0.00"/>
    <numFmt numFmtId="44" formatCode="_ &quot;$&quot;* #,##0.00_ ;_ &quot;$&quot;* \-#,##0.00_ ;_ &quot;$&quot;* &quot;-&quot;??_ ;_ @_ "/>
    <numFmt numFmtId="164" formatCode="_-&quot;$&quot;* #,##0.00_-;\-&quot;$&quot;* #,##0.00_-;_-&quot;$&quot;* &quot;-&quot;??_-;_-@_-"/>
    <numFmt numFmtId="165" formatCode="_-* #,##0.00_-;\-* #,##0.00_-;_-* &quot;-&quot;??_-;_-@_-"/>
    <numFmt numFmtId="166" formatCode="0.0000"/>
  </numFmts>
  <fonts count="40">
    <font>
      <sz val="10"/>
      <name val="Arial"/>
      <family val="2"/>
    </font>
    <font>
      <sz val="11"/>
      <color theme="1"/>
      <name val="Calibri"/>
      <family val="2"/>
      <scheme val="minor"/>
    </font>
    <font>
      <sz val="10"/>
      <name val="Arial"/>
      <family val="2"/>
    </font>
    <font>
      <sz val="10"/>
      <color indexed="8"/>
      <name val="Arial"/>
      <family val="2"/>
    </font>
    <font>
      <b/>
      <sz val="10"/>
      <color theme="1"/>
      <name val="Calibri"/>
      <family val="2"/>
      <scheme val="minor"/>
    </font>
    <font>
      <sz val="10"/>
      <color theme="1"/>
      <name val="Calibri"/>
      <family val="2"/>
      <scheme val="minor"/>
    </font>
    <font>
      <b/>
      <sz val="11"/>
      <color theme="0"/>
      <name val="Calibri"/>
      <family val="2"/>
      <scheme val="minor"/>
    </font>
    <font>
      <b/>
      <sz val="9"/>
      <name val="Calibri"/>
      <family val="2"/>
      <scheme val="minor"/>
    </font>
    <font>
      <sz val="9"/>
      <name val="Calibri"/>
      <family val="2"/>
      <scheme val="minor"/>
    </font>
    <font>
      <b/>
      <sz val="9"/>
      <color indexed="8"/>
      <name val="Calibri"/>
      <family val="2"/>
      <scheme val="minor"/>
    </font>
    <font>
      <sz val="9"/>
      <color indexed="8"/>
      <name val="Calibri"/>
      <family val="2"/>
      <scheme val="minor"/>
    </font>
    <font>
      <b/>
      <sz val="8"/>
      <color indexed="8"/>
      <name val="Arial"/>
      <family val="2"/>
    </font>
    <font>
      <b/>
      <sz val="8"/>
      <name val="Arial"/>
      <family val="2"/>
    </font>
    <font>
      <sz val="11"/>
      <color theme="1"/>
      <name val="Calibri"/>
      <family val="2"/>
      <scheme val="minor"/>
    </font>
    <font>
      <b/>
      <sz val="11"/>
      <color theme="1"/>
      <name val="Calibri"/>
      <family val="2"/>
      <scheme val="minor"/>
    </font>
    <font>
      <sz val="8"/>
      <color theme="1"/>
      <name val="Arial"/>
      <family val="2"/>
    </font>
    <font>
      <sz val="8"/>
      <color indexed="8"/>
      <name val="Arial"/>
      <family val="2"/>
    </font>
    <font>
      <sz val="8"/>
      <name val="Arial"/>
      <family val="2"/>
    </font>
    <font>
      <sz val="11"/>
      <color theme="0"/>
      <name val="Calibri"/>
      <family val="2"/>
      <scheme val="minor"/>
    </font>
    <font>
      <b/>
      <sz val="12"/>
      <color theme="1"/>
      <name val="Arial "/>
    </font>
    <font>
      <sz val="8"/>
      <color rgb="FFFF0000"/>
      <name val="Calibri"/>
      <family val="2"/>
      <scheme val="minor"/>
    </font>
    <font>
      <u/>
      <sz val="8"/>
      <color theme="1"/>
      <name val="Calibri"/>
      <family val="2"/>
      <scheme val="minor"/>
    </font>
    <font>
      <u/>
      <sz val="11"/>
      <color theme="1"/>
      <name val="Calibri"/>
      <family val="2"/>
      <scheme val="minor"/>
    </font>
    <font>
      <sz val="8"/>
      <color theme="1"/>
      <name val="Calibri"/>
      <family val="2"/>
      <scheme val="minor"/>
    </font>
    <font>
      <u/>
      <sz val="8"/>
      <color rgb="FFFF0000"/>
      <name val="Calibri"/>
      <family val="2"/>
      <scheme val="minor"/>
    </font>
    <font>
      <sz val="8"/>
      <name val="Calibri"/>
      <family val="2"/>
      <scheme val="minor"/>
    </font>
    <font>
      <sz val="7"/>
      <color theme="1"/>
      <name val="Calibri"/>
      <family val="2"/>
      <scheme val="minor"/>
    </font>
    <font>
      <b/>
      <sz val="9"/>
      <color indexed="81"/>
      <name val="Tahoma"/>
      <family val="2"/>
    </font>
    <font>
      <sz val="9"/>
      <color indexed="81"/>
      <name val="Tahoma"/>
      <family val="2"/>
    </font>
    <font>
      <u/>
      <sz val="11"/>
      <color theme="10"/>
      <name val="Calibri"/>
      <family val="2"/>
      <scheme val="minor"/>
    </font>
    <font>
      <b/>
      <sz val="11"/>
      <color theme="2"/>
      <name val="Calibri"/>
      <family val="2"/>
      <scheme val="minor"/>
    </font>
    <font>
      <sz val="11"/>
      <color theme="2"/>
      <name val="Calibri"/>
      <family val="2"/>
      <scheme val="minor"/>
    </font>
    <font>
      <b/>
      <sz val="11"/>
      <color theme="3" tint="0.59999389629810485"/>
      <name val="Calibri"/>
      <family val="2"/>
      <scheme val="minor"/>
    </font>
    <font>
      <sz val="11"/>
      <color theme="3" tint="0.59999389629810485"/>
      <name val="Calibri"/>
      <family val="2"/>
      <scheme val="minor"/>
    </font>
    <font>
      <b/>
      <sz val="11"/>
      <color theme="2" tint="-9.9978637043366805E-2"/>
      <name val="Calibri"/>
      <family val="2"/>
      <scheme val="minor"/>
    </font>
    <font>
      <sz val="11"/>
      <color theme="2" tint="-9.9978637043366805E-2"/>
      <name val="Calibri"/>
      <family val="2"/>
      <scheme val="minor"/>
    </font>
    <font>
      <b/>
      <sz val="9"/>
      <color theme="0"/>
      <name val="Calibri"/>
      <family val="2"/>
      <scheme val="minor"/>
    </font>
    <font>
      <sz val="9"/>
      <color theme="0"/>
      <name val="Calibri"/>
      <family val="2"/>
      <scheme val="minor"/>
    </font>
    <font>
      <sz val="8"/>
      <color indexed="8"/>
      <name val="Calibri"/>
      <family val="2"/>
      <scheme val="minor"/>
    </font>
    <font>
      <b/>
      <sz val="10"/>
      <name val="Arial"/>
      <family val="2"/>
    </font>
  </fonts>
  <fills count="13">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rgb="FFA5A5A5"/>
      </patternFill>
    </fill>
    <fill>
      <patternFill patternType="solid">
        <fgColor rgb="FFFFFF0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4"/>
        <bgColor indexed="64"/>
      </patternFill>
    </fill>
    <fill>
      <patternFill patternType="solid">
        <fgColor rgb="FFFF0000"/>
        <bgColor indexed="64"/>
      </patternFill>
    </fill>
    <fill>
      <patternFill patternType="solid">
        <fgColor theme="8"/>
        <bgColor theme="4" tint="0.79998168889431442"/>
      </patternFill>
    </fill>
    <fill>
      <patternFill patternType="solid">
        <fgColor theme="8"/>
        <bgColor indexed="64"/>
      </patternFill>
    </fill>
    <fill>
      <patternFill patternType="solid">
        <fgColor rgb="FF9BBB59"/>
        <bgColor indexed="64"/>
      </patternFill>
    </fill>
  </fills>
  <borders count="15">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diagonal/>
    </border>
    <border>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medium">
        <color indexed="64"/>
      </bottom>
      <diagonal/>
    </border>
  </borders>
  <cellStyleXfs count="13">
    <xf numFmtId="0" fontId="0" fillId="0" borderId="0"/>
    <xf numFmtId="165" fontId="2" fillId="0" borderId="0" applyFont="0" applyFill="0" applyBorder="0" applyAlignment="0" applyProtection="0"/>
    <xf numFmtId="164" fontId="2" fillId="0" borderId="0" applyFont="0" applyFill="0" applyBorder="0" applyAlignment="0" applyProtection="0"/>
    <xf numFmtId="9" fontId="2" fillId="0" borderId="0" applyFont="0" applyFill="0" applyBorder="0" applyAlignment="0" applyProtection="0"/>
    <xf numFmtId="0" fontId="3" fillId="0" borderId="0">
      <alignment vertical="top"/>
    </xf>
    <xf numFmtId="9" fontId="2" fillId="0" borderId="0" applyFont="0" applyFill="0" applyBorder="0" applyAlignment="0" applyProtection="0"/>
    <xf numFmtId="0" fontId="2" fillId="0" borderId="0"/>
    <xf numFmtId="0" fontId="6" fillId="4" borderId="1" applyNumberFormat="0" applyAlignment="0" applyProtection="0"/>
    <xf numFmtId="9" fontId="2" fillId="0" borderId="0" applyFont="0" applyFill="0" applyBorder="0" applyAlignment="0" applyProtection="0"/>
    <xf numFmtId="0" fontId="13" fillId="0" borderId="0"/>
    <xf numFmtId="0" fontId="15" fillId="0" borderId="0"/>
    <xf numFmtId="164" fontId="2" fillId="0" borderId="0" applyFont="0" applyFill="0" applyBorder="0" applyAlignment="0" applyProtection="0"/>
    <xf numFmtId="0" fontId="29" fillId="0" borderId="0" applyNumberFormat="0" applyFill="0" applyBorder="0" applyAlignment="0" applyProtection="0"/>
  </cellStyleXfs>
  <cellXfs count="277">
    <xf numFmtId="0" fontId="0" fillId="0" borderId="0" xfId="0"/>
    <xf numFmtId="40" fontId="10" fillId="2" borderId="0" xfId="1" applyNumberFormat="1" applyFont="1" applyFill="1" applyBorder="1" applyAlignment="1">
      <alignment horizontal="right" vertical="top"/>
    </xf>
    <xf numFmtId="40" fontId="10" fillId="2" borderId="0" xfId="1" applyNumberFormat="1" applyFont="1" applyFill="1" applyBorder="1" applyAlignment="1" applyProtection="1">
      <alignment horizontal="right" vertical="top"/>
      <protection locked="0"/>
    </xf>
    <xf numFmtId="0" fontId="0" fillId="0" borderId="0" xfId="0"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vertical="center" wrapText="1"/>
    </xf>
    <xf numFmtId="0" fontId="22" fillId="6" borderId="2" xfId="0" applyFont="1" applyFill="1" applyBorder="1" applyAlignment="1">
      <alignment horizontal="center" vertical="center"/>
    </xf>
    <xf numFmtId="0" fontId="0" fillId="0" borderId="2" xfId="0" applyFont="1" applyBorder="1" applyAlignment="1">
      <alignment horizontal="center" vertical="center"/>
    </xf>
    <xf numFmtId="0" fontId="0" fillId="0" borderId="2" xfId="0" applyFont="1" applyBorder="1" applyAlignment="1">
      <alignment horizontal="center" vertical="center" wrapText="1"/>
    </xf>
    <xf numFmtId="0" fontId="0" fillId="7" borderId="2" xfId="0" applyFont="1" applyFill="1" applyBorder="1" applyAlignment="1">
      <alignment horizontal="center" vertical="center"/>
    </xf>
    <xf numFmtId="0" fontId="22" fillId="7" borderId="2" xfId="0" applyFont="1" applyFill="1" applyBorder="1" applyAlignment="1">
      <alignment horizontal="center" vertical="center"/>
    </xf>
    <xf numFmtId="0" fontId="0" fillId="6" borderId="2" xfId="0" applyFill="1" applyBorder="1" applyAlignment="1">
      <alignment horizontal="center" vertical="center"/>
    </xf>
    <xf numFmtId="0" fontId="0" fillId="6" borderId="2" xfId="0" applyFill="1" applyBorder="1" applyAlignment="1">
      <alignment horizontal="center" vertical="center" wrapText="1"/>
    </xf>
    <xf numFmtId="0" fontId="0" fillId="0" borderId="2" xfId="0" applyBorder="1" applyAlignment="1">
      <alignment horizontal="left" vertical="center" wrapText="1"/>
    </xf>
    <xf numFmtId="164" fontId="0" fillId="0" borderId="2" xfId="2" applyFont="1" applyBorder="1" applyAlignment="1">
      <alignment horizontal="center" vertical="center"/>
    </xf>
    <xf numFmtId="164" fontId="0" fillId="7" borderId="2" xfId="2" applyFont="1" applyFill="1" applyBorder="1" applyAlignment="1">
      <alignment horizontal="center" vertical="center"/>
    </xf>
    <xf numFmtId="165" fontId="1" fillId="7" borderId="2" xfId="1" applyFont="1" applyFill="1" applyBorder="1" applyAlignment="1">
      <alignment horizontal="center" vertical="center"/>
    </xf>
    <xf numFmtId="164" fontId="0" fillId="0" borderId="2" xfId="2" applyFont="1" applyFill="1" applyBorder="1" applyAlignment="1">
      <alignment horizontal="center" vertical="center"/>
    </xf>
    <xf numFmtId="0" fontId="0" fillId="7" borderId="2" xfId="0" applyFill="1" applyBorder="1" applyAlignment="1">
      <alignment horizontal="center" vertical="center"/>
    </xf>
    <xf numFmtId="10" fontId="0" fillId="7" borderId="2" xfId="8" applyNumberFormat="1" applyFont="1" applyFill="1" applyBorder="1" applyAlignment="1">
      <alignment horizontal="center" vertical="center"/>
    </xf>
    <xf numFmtId="0" fontId="0" fillId="7" borderId="2" xfId="0" applyFill="1" applyBorder="1" applyAlignment="1">
      <alignment horizontal="left" vertical="center" wrapText="1"/>
    </xf>
    <xf numFmtId="8" fontId="0" fillId="0" borderId="2" xfId="2" applyNumberFormat="1" applyFont="1" applyFill="1" applyBorder="1" applyAlignment="1">
      <alignment horizontal="center" vertical="center"/>
    </xf>
    <xf numFmtId="9" fontId="0" fillId="7" borderId="2" xfId="8" applyFont="1" applyFill="1" applyBorder="1" applyAlignment="1">
      <alignment horizontal="center" vertical="center"/>
    </xf>
    <xf numFmtId="0" fontId="22" fillId="6" borderId="2" xfId="0" applyFont="1" applyFill="1" applyBorder="1" applyAlignment="1">
      <alignment horizontal="center" vertical="center" wrapText="1"/>
    </xf>
    <xf numFmtId="0" fontId="26" fillId="0" borderId="2" xfId="0" applyFont="1" applyBorder="1" applyAlignment="1">
      <alignment horizontal="justify" vertical="center" wrapText="1"/>
    </xf>
    <xf numFmtId="0" fontId="0" fillId="6" borderId="2" xfId="0" applyFill="1" applyBorder="1" applyAlignment="1">
      <alignment horizontal="justify" vertical="center" wrapText="1"/>
    </xf>
    <xf numFmtId="10" fontId="0" fillId="0" borderId="2" xfId="8" applyNumberFormat="1" applyFont="1" applyBorder="1" applyAlignment="1">
      <alignment horizontal="center" vertical="center"/>
    </xf>
    <xf numFmtId="0" fontId="0" fillId="0" borderId="2" xfId="0" applyBorder="1" applyAlignment="1">
      <alignment horizontal="justify" vertical="center" wrapText="1"/>
    </xf>
    <xf numFmtId="9" fontId="0" fillId="0" borderId="2" xfId="8" applyFont="1" applyBorder="1" applyAlignment="1">
      <alignment horizontal="center" vertical="center"/>
    </xf>
    <xf numFmtId="9" fontId="0" fillId="0" borderId="2" xfId="8" applyFont="1" applyBorder="1" applyAlignment="1">
      <alignment horizontal="center" vertical="center" wrapText="1"/>
    </xf>
    <xf numFmtId="9" fontId="22" fillId="6" borderId="2" xfId="8" applyFont="1" applyFill="1" applyBorder="1" applyAlignment="1">
      <alignment horizontal="center" vertical="center"/>
    </xf>
    <xf numFmtId="9" fontId="0" fillId="6" borderId="2" xfId="8" applyFont="1" applyFill="1" applyBorder="1" applyAlignment="1">
      <alignment horizontal="center" vertical="center"/>
    </xf>
    <xf numFmtId="49" fontId="0" fillId="8" borderId="2" xfId="0" applyNumberFormat="1" applyFont="1" applyFill="1" applyBorder="1"/>
    <xf numFmtId="2" fontId="0" fillId="8" borderId="2" xfId="0" applyNumberFormat="1" applyFill="1" applyBorder="1"/>
    <xf numFmtId="0" fontId="5" fillId="0" borderId="0" xfId="0" applyFont="1" applyAlignment="1">
      <alignment wrapText="1"/>
    </xf>
    <xf numFmtId="0" fontId="5" fillId="0" borderId="0" xfId="0" applyFont="1" applyAlignment="1" applyProtection="1">
      <alignment wrapText="1"/>
      <protection locked="0"/>
    </xf>
    <xf numFmtId="49" fontId="0" fillId="10" borderId="2" xfId="0" applyNumberFormat="1" applyFont="1" applyFill="1" applyBorder="1" applyProtection="1"/>
    <xf numFmtId="166" fontId="0" fillId="0" borderId="0" xfId="0" applyNumberFormat="1" applyProtection="1">
      <protection locked="0"/>
    </xf>
    <xf numFmtId="49" fontId="0" fillId="11" borderId="2" xfId="0" applyNumberFormat="1" applyFont="1" applyFill="1" applyBorder="1" applyProtection="1"/>
    <xf numFmtId="49" fontId="14" fillId="10" borderId="2" xfId="0" applyNumberFormat="1" applyFont="1" applyFill="1" applyBorder="1" applyProtection="1"/>
    <xf numFmtId="0" fontId="14" fillId="11" borderId="2" xfId="0" applyFont="1" applyFill="1" applyBorder="1"/>
    <xf numFmtId="0" fontId="6" fillId="11" borderId="2" xfId="0" applyFont="1" applyFill="1" applyBorder="1"/>
    <xf numFmtId="0" fontId="18" fillId="10" borderId="2" xfId="0" applyFont="1" applyFill="1" applyBorder="1"/>
    <xf numFmtId="49" fontId="18" fillId="10" borderId="2" xfId="0" applyNumberFormat="1" applyFont="1" applyFill="1" applyBorder="1"/>
    <xf numFmtId="0" fontId="30" fillId="11" borderId="2" xfId="0" applyFont="1" applyFill="1" applyBorder="1"/>
    <xf numFmtId="0" fontId="31" fillId="11" borderId="2" xfId="0" applyFont="1" applyFill="1" applyBorder="1"/>
    <xf numFmtId="49" fontId="31" fillId="11" borderId="2" xfId="0" applyNumberFormat="1" applyFont="1" applyFill="1" applyBorder="1"/>
    <xf numFmtId="0" fontId="32" fillId="11" borderId="2" xfId="0" applyFont="1" applyFill="1" applyBorder="1"/>
    <xf numFmtId="0" fontId="33" fillId="10" borderId="2" xfId="0" applyFont="1" applyFill="1" applyBorder="1"/>
    <xf numFmtId="49" fontId="33" fillId="10" borderId="2" xfId="0" applyNumberFormat="1" applyFont="1" applyFill="1" applyBorder="1"/>
    <xf numFmtId="0" fontId="0" fillId="11" borderId="2" xfId="0" applyFont="1" applyFill="1" applyBorder="1"/>
    <xf numFmtId="49" fontId="0" fillId="11" borderId="2" xfId="0" applyNumberFormat="1" applyFont="1" applyFill="1" applyBorder="1"/>
    <xf numFmtId="0" fontId="0" fillId="10" borderId="2" xfId="0" applyFont="1" applyFill="1" applyBorder="1"/>
    <xf numFmtId="49" fontId="0" fillId="10" borderId="2" xfId="0" applyNumberFormat="1" applyFont="1" applyFill="1" applyBorder="1"/>
    <xf numFmtId="0" fontId="33" fillId="11" borderId="2" xfId="0" applyFont="1" applyFill="1" applyBorder="1"/>
    <xf numFmtId="49" fontId="33" fillId="11" borderId="2" xfId="0" applyNumberFormat="1" applyFont="1" applyFill="1" applyBorder="1"/>
    <xf numFmtId="0" fontId="31" fillId="10" borderId="2" xfId="0" applyFont="1" applyFill="1" applyBorder="1"/>
    <xf numFmtId="49" fontId="31" fillId="10" borderId="2" xfId="0" applyNumberFormat="1" applyFont="1" applyFill="1" applyBorder="1"/>
    <xf numFmtId="0" fontId="6" fillId="10" borderId="2" xfId="0" applyFont="1" applyFill="1" applyBorder="1"/>
    <xf numFmtId="49" fontId="6" fillId="10" borderId="2" xfId="0" applyNumberFormat="1" applyFont="1" applyFill="1" applyBorder="1"/>
    <xf numFmtId="0" fontId="34" fillId="11" borderId="2" xfId="0" applyFont="1" applyFill="1" applyBorder="1"/>
    <xf numFmtId="0" fontId="35" fillId="11" borderId="2" xfId="0" applyFont="1" applyFill="1" applyBorder="1"/>
    <xf numFmtId="49" fontId="35" fillId="11" borderId="2" xfId="0" applyNumberFormat="1" applyFont="1" applyFill="1" applyBorder="1"/>
    <xf numFmtId="0" fontId="35" fillId="10" borderId="2" xfId="0" applyFont="1" applyFill="1" applyBorder="1"/>
    <xf numFmtId="49" fontId="35" fillId="10" borderId="2" xfId="0" applyNumberFormat="1" applyFont="1" applyFill="1" applyBorder="1"/>
    <xf numFmtId="0" fontId="8" fillId="2" borderId="0" xfId="0" applyFont="1" applyFill="1"/>
    <xf numFmtId="0" fontId="7" fillId="2" borderId="0" xfId="0" applyFont="1" applyFill="1" applyAlignment="1">
      <alignment horizontal="left"/>
    </xf>
    <xf numFmtId="165" fontId="7" fillId="2" borderId="0" xfId="1" applyFont="1" applyFill="1" applyBorder="1" applyAlignment="1">
      <alignment horizontal="right"/>
    </xf>
    <xf numFmtId="165" fontId="8" fillId="2" borderId="0" xfId="1" applyFont="1" applyFill="1" applyBorder="1"/>
    <xf numFmtId="0" fontId="8" fillId="2" borderId="0" xfId="1" applyNumberFormat="1" applyFont="1" applyFill="1" applyBorder="1" applyAlignment="1">
      <alignment horizontal="left"/>
    </xf>
    <xf numFmtId="165" fontId="8" fillId="2" borderId="0" xfId="1" applyFont="1" applyFill="1" applyBorder="1" applyAlignment="1">
      <alignment horizontal="left"/>
    </xf>
    <xf numFmtId="0" fontId="7" fillId="2" borderId="0" xfId="0" applyFont="1" applyFill="1"/>
    <xf numFmtId="40" fontId="8" fillId="2" borderId="0" xfId="1" applyNumberFormat="1" applyFont="1" applyFill="1" applyBorder="1" applyAlignment="1">
      <alignment horizontal="right"/>
    </xf>
    <xf numFmtId="165" fontId="7" fillId="2" borderId="0" xfId="1" applyFont="1" applyFill="1" applyBorder="1" applyAlignment="1">
      <alignment horizontal="center"/>
    </xf>
    <xf numFmtId="0" fontId="8" fillId="2" borderId="0" xfId="0" applyFont="1" applyFill="1" applyAlignment="1">
      <alignment horizontal="center" vertical="center" wrapText="1"/>
    </xf>
    <xf numFmtId="0" fontId="7" fillId="2" borderId="2" xfId="7" applyFont="1" applyFill="1" applyBorder="1" applyAlignment="1">
      <alignment horizontal="center" vertical="center" wrapText="1"/>
    </xf>
    <xf numFmtId="165" fontId="7" fillId="2" borderId="2" xfId="1" applyFont="1" applyFill="1" applyBorder="1" applyAlignment="1">
      <alignment horizontal="center" vertical="center" wrapText="1"/>
    </xf>
    <xf numFmtId="40" fontId="7" fillId="2" borderId="2" xfId="1" applyNumberFormat="1" applyFont="1" applyFill="1" applyBorder="1" applyAlignment="1">
      <alignment horizontal="center" vertical="center" wrapText="1"/>
    </xf>
    <xf numFmtId="9" fontId="7" fillId="2" borderId="2" xfId="8" applyFont="1" applyFill="1" applyBorder="1" applyAlignment="1">
      <alignment horizontal="center" vertical="center" wrapText="1"/>
    </xf>
    <xf numFmtId="9" fontId="7" fillId="2" borderId="9" xfId="8" applyFont="1" applyFill="1" applyBorder="1" applyAlignment="1">
      <alignment horizontal="center" vertical="center" wrapText="1"/>
    </xf>
    <xf numFmtId="9" fontId="7" fillId="2" borderId="0" xfId="8" applyFont="1" applyFill="1" applyBorder="1" applyAlignment="1">
      <alignment horizontal="center" vertical="center" wrapText="1"/>
    </xf>
    <xf numFmtId="165" fontId="7" fillId="2" borderId="0" xfId="1" applyFont="1" applyFill="1" applyBorder="1" applyAlignment="1">
      <alignment horizontal="center" vertical="center" wrapText="1"/>
    </xf>
    <xf numFmtId="0" fontId="7" fillId="2" borderId="0" xfId="0" applyFont="1" applyFill="1" applyAlignment="1">
      <alignment horizontal="center" vertical="center" wrapText="1"/>
    </xf>
    <xf numFmtId="9" fontId="7" fillId="2" borderId="9" xfId="8" applyFont="1" applyFill="1" applyBorder="1" applyAlignment="1" applyProtection="1">
      <alignment horizontal="center" vertical="center" wrapText="1"/>
      <protection locked="0"/>
    </xf>
    <xf numFmtId="9" fontId="36" fillId="2" borderId="0" xfId="8" applyFont="1" applyFill="1" applyBorder="1" applyAlignment="1">
      <alignment horizontal="center" vertical="center" wrapText="1"/>
    </xf>
    <xf numFmtId="165" fontId="36" fillId="2" borderId="0" xfId="1" applyFont="1" applyFill="1" applyBorder="1" applyAlignment="1">
      <alignment horizontal="center" vertical="center" wrapText="1"/>
    </xf>
    <xf numFmtId="0" fontId="36" fillId="2" borderId="0" xfId="0" applyFont="1" applyFill="1" applyAlignment="1">
      <alignment horizontal="center" vertical="center" wrapText="1"/>
    </xf>
    <xf numFmtId="0" fontId="37" fillId="2" borderId="0" xfId="0" applyFont="1" applyFill="1" applyAlignment="1">
      <alignment horizontal="center" vertical="center" wrapText="1"/>
    </xf>
    <xf numFmtId="0" fontId="11" fillId="2" borderId="2" xfId="0" applyFont="1" applyFill="1" applyBorder="1" applyAlignment="1">
      <alignment horizontal="left" vertical="center" wrapText="1"/>
    </xf>
    <xf numFmtId="0" fontId="12" fillId="2" borderId="2" xfId="0" applyFont="1" applyFill="1" applyBorder="1" applyAlignment="1">
      <alignment horizontal="left" vertical="center" wrapText="1"/>
    </xf>
    <xf numFmtId="4" fontId="8" fillId="2" borderId="2" xfId="1" applyNumberFormat="1" applyFont="1" applyFill="1" applyBorder="1" applyAlignment="1" applyProtection="1">
      <alignment vertical="center" wrapText="1"/>
      <protection locked="0"/>
    </xf>
    <xf numFmtId="4" fontId="8" fillId="2" borderId="2" xfId="1" applyNumberFormat="1" applyFont="1" applyFill="1" applyBorder="1" applyAlignment="1" applyProtection="1">
      <alignment horizontal="right" vertical="center" wrapText="1"/>
      <protection locked="0"/>
    </xf>
    <xf numFmtId="9" fontId="8" fillId="2" borderId="2" xfId="8" applyFont="1" applyFill="1" applyBorder="1" applyAlignment="1" applyProtection="1">
      <alignment horizontal="right" vertical="center" wrapText="1"/>
      <protection locked="0"/>
    </xf>
    <xf numFmtId="9" fontId="8" fillId="2" borderId="2" xfId="8" applyFont="1" applyFill="1" applyBorder="1" applyAlignment="1" applyProtection="1">
      <alignment horizontal="left" vertical="center" wrapText="1"/>
      <protection locked="0"/>
    </xf>
    <xf numFmtId="4" fontId="7" fillId="2" borderId="2" xfId="1" applyNumberFormat="1" applyFont="1" applyFill="1" applyBorder="1" applyAlignment="1" applyProtection="1">
      <alignment vertical="center" wrapText="1"/>
      <protection locked="0"/>
    </xf>
    <xf numFmtId="165" fontId="36" fillId="2" borderId="0" xfId="8" applyNumberFormat="1" applyFont="1" applyFill="1" applyBorder="1" applyAlignment="1">
      <alignment horizontal="center" vertical="center" wrapText="1"/>
    </xf>
    <xf numFmtId="9" fontId="7" fillId="2" borderId="2" xfId="8" applyFont="1" applyFill="1" applyBorder="1" applyAlignment="1" applyProtection="1">
      <alignment horizontal="center" vertical="center" wrapText="1"/>
      <protection locked="0"/>
    </xf>
    <xf numFmtId="0" fontId="36" fillId="2" borderId="0" xfId="8" applyNumberFormat="1" applyFont="1" applyFill="1" applyBorder="1" applyAlignment="1">
      <alignment horizontal="center" vertical="center" wrapText="1"/>
    </xf>
    <xf numFmtId="0" fontId="36" fillId="2" borderId="0" xfId="1" applyNumberFormat="1" applyFont="1" applyFill="1" applyBorder="1" applyAlignment="1">
      <alignment horizontal="center" vertical="center" wrapText="1"/>
    </xf>
    <xf numFmtId="4" fontId="7" fillId="2" borderId="2" xfId="1" applyNumberFormat="1" applyFont="1" applyFill="1" applyBorder="1" applyAlignment="1" applyProtection="1">
      <alignment horizontal="right" vertical="center" wrapText="1"/>
      <protection locked="0"/>
    </xf>
    <xf numFmtId="9" fontId="8" fillId="2" borderId="2" xfId="8" applyFont="1" applyFill="1" applyBorder="1" applyAlignment="1" applyProtection="1">
      <alignment horizontal="right" vertical="top" wrapText="1"/>
      <protection locked="0"/>
    </xf>
    <xf numFmtId="0" fontId="7" fillId="2" borderId="0" xfId="0" applyFont="1" applyFill="1" applyAlignment="1">
      <alignment vertical="center"/>
    </xf>
    <xf numFmtId="9" fontId="7" fillId="2" borderId="9" xfId="8" applyFont="1" applyFill="1" applyBorder="1" applyAlignment="1" applyProtection="1">
      <alignment horizontal="center" vertical="top" wrapText="1"/>
      <protection locked="0"/>
    </xf>
    <xf numFmtId="9" fontId="36" fillId="2" borderId="0" xfId="8" applyFont="1" applyFill="1" applyBorder="1" applyAlignment="1">
      <alignment horizontal="center" vertical="top" wrapText="1"/>
    </xf>
    <xf numFmtId="165" fontId="36" fillId="2" borderId="0" xfId="1" applyFont="1" applyFill="1" applyBorder="1" applyAlignment="1">
      <alignment horizontal="center" vertical="top" wrapText="1"/>
    </xf>
    <xf numFmtId="165" fontId="36" fillId="2" borderId="0" xfId="0" applyNumberFormat="1" applyFont="1" applyFill="1" applyAlignment="1">
      <alignment vertical="center"/>
    </xf>
    <xf numFmtId="0" fontId="36" fillId="2" borderId="0" xfId="0" applyFont="1" applyFill="1" applyAlignment="1">
      <alignment vertical="center"/>
    </xf>
    <xf numFmtId="165" fontId="36" fillId="2" borderId="0" xfId="1" applyFont="1" applyFill="1" applyBorder="1" applyAlignment="1">
      <alignment horizontal="left" vertical="top" wrapText="1"/>
    </xf>
    <xf numFmtId="165" fontId="36" fillId="2" borderId="0" xfId="0" applyNumberFormat="1" applyFont="1" applyFill="1" applyAlignment="1">
      <alignment vertical="top"/>
    </xf>
    <xf numFmtId="0" fontId="36" fillId="2" borderId="0" xfId="0" applyFont="1" applyFill="1"/>
    <xf numFmtId="0" fontId="8" fillId="2" borderId="0" xfId="0" applyFont="1" applyFill="1" applyAlignment="1">
      <alignment vertical="center"/>
    </xf>
    <xf numFmtId="0" fontId="16" fillId="2" borderId="2" xfId="0" applyFont="1" applyFill="1" applyBorder="1" applyAlignment="1">
      <alignment horizontal="left" vertical="center" wrapText="1"/>
    </xf>
    <xf numFmtId="0" fontId="17" fillId="2" borderId="2" xfId="0" applyFont="1" applyFill="1" applyBorder="1" applyAlignment="1">
      <alignment horizontal="left" vertical="center" wrapText="1"/>
    </xf>
    <xf numFmtId="4" fontId="10" fillId="2" borderId="2" xfId="1" applyNumberFormat="1" applyFont="1" applyFill="1" applyBorder="1" applyAlignment="1" applyProtection="1">
      <alignment horizontal="right" vertical="center"/>
      <protection locked="0"/>
    </xf>
    <xf numFmtId="9" fontId="10" fillId="2" borderId="2" xfId="8" applyFont="1" applyFill="1" applyBorder="1" applyAlignment="1" applyProtection="1">
      <alignment horizontal="right" vertical="center"/>
      <protection locked="0"/>
    </xf>
    <xf numFmtId="10" fontId="16" fillId="2" borderId="2" xfId="8" applyNumberFormat="1" applyFont="1" applyFill="1" applyBorder="1" applyAlignment="1">
      <alignment horizontal="left" vertical="center" wrapText="1"/>
    </xf>
    <xf numFmtId="49" fontId="9" fillId="2" borderId="9" xfId="1" applyNumberFormat="1" applyFont="1" applyFill="1" applyBorder="1" applyAlignment="1" applyProtection="1">
      <alignment horizontal="center" vertical="top"/>
      <protection locked="0"/>
    </xf>
    <xf numFmtId="4" fontId="10" fillId="2" borderId="2" xfId="1" applyNumberFormat="1" applyFont="1" applyFill="1" applyBorder="1" applyAlignment="1" applyProtection="1">
      <alignment vertical="center"/>
      <protection locked="0"/>
    </xf>
    <xf numFmtId="9" fontId="37" fillId="2" borderId="0" xfId="8" applyFont="1" applyFill="1" applyBorder="1" applyAlignment="1">
      <alignment horizontal="center" vertical="top"/>
    </xf>
    <xf numFmtId="165" fontId="37" fillId="2" borderId="0" xfId="1" applyFont="1" applyFill="1" applyBorder="1" applyAlignment="1">
      <alignment vertical="top"/>
    </xf>
    <xf numFmtId="165" fontId="37" fillId="2" borderId="0" xfId="0" applyNumberFormat="1" applyFont="1" applyFill="1" applyAlignment="1">
      <alignment vertical="top"/>
    </xf>
    <xf numFmtId="164" fontId="37" fillId="2" borderId="0" xfId="2" applyFont="1" applyFill="1" applyBorder="1" applyAlignment="1">
      <alignment vertical="top"/>
    </xf>
    <xf numFmtId="0" fontId="37" fillId="2" borderId="0" xfId="0" applyFont="1" applyFill="1"/>
    <xf numFmtId="49" fontId="10" fillId="2" borderId="2" xfId="1" applyNumberFormat="1" applyFont="1" applyFill="1" applyBorder="1" applyAlignment="1" applyProtection="1">
      <alignment horizontal="left" vertical="center" wrapText="1"/>
      <protection locked="0"/>
    </xf>
    <xf numFmtId="165" fontId="37" fillId="2" borderId="0" xfId="1" applyFont="1" applyFill="1" applyBorder="1"/>
    <xf numFmtId="9" fontId="7" fillId="2" borderId="2" xfId="8" applyFont="1" applyFill="1" applyBorder="1" applyAlignment="1" applyProtection="1">
      <alignment horizontal="right" vertical="center" wrapText="1"/>
      <protection locked="0"/>
    </xf>
    <xf numFmtId="9" fontId="7" fillId="2" borderId="2" xfId="8" applyFont="1" applyFill="1" applyBorder="1" applyAlignment="1" applyProtection="1">
      <alignment horizontal="left" vertical="center" wrapText="1"/>
      <protection locked="0"/>
    </xf>
    <xf numFmtId="9" fontId="8" fillId="2" borderId="9" xfId="8" applyFont="1" applyFill="1" applyBorder="1" applyAlignment="1" applyProtection="1">
      <alignment horizontal="center" vertical="top"/>
      <protection locked="0"/>
    </xf>
    <xf numFmtId="4" fontId="10" fillId="2" borderId="2" xfId="1" applyNumberFormat="1" applyFont="1" applyFill="1" applyBorder="1" applyAlignment="1" applyProtection="1">
      <alignment horizontal="right" vertical="top"/>
      <protection locked="0"/>
    </xf>
    <xf numFmtId="9" fontId="10" fillId="2" borderId="2" xfId="8" applyFont="1" applyFill="1" applyBorder="1" applyAlignment="1" applyProtection="1">
      <alignment horizontal="right" vertical="top"/>
      <protection locked="0"/>
    </xf>
    <xf numFmtId="4" fontId="8" fillId="2" borderId="2" xfId="1" applyNumberFormat="1" applyFont="1" applyFill="1" applyBorder="1" applyAlignment="1" applyProtection="1">
      <alignment horizontal="right" vertical="top"/>
      <protection locked="0"/>
    </xf>
    <xf numFmtId="9" fontId="7" fillId="2" borderId="2" xfId="8" applyFont="1" applyFill="1" applyBorder="1" applyAlignment="1" applyProtection="1">
      <alignment horizontal="right" vertical="top"/>
      <protection locked="0"/>
    </xf>
    <xf numFmtId="4" fontId="7" fillId="2" borderId="2" xfId="1" applyNumberFormat="1" applyFont="1" applyFill="1" applyBorder="1" applyAlignment="1" applyProtection="1">
      <alignment vertical="center"/>
      <protection locked="0"/>
    </xf>
    <xf numFmtId="4" fontId="8" fillId="2" borderId="2" xfId="1" applyNumberFormat="1" applyFont="1" applyFill="1" applyBorder="1" applyAlignment="1" applyProtection="1">
      <alignment vertical="center"/>
      <protection locked="0"/>
    </xf>
    <xf numFmtId="49" fontId="10" fillId="2" borderId="2" xfId="1" applyNumberFormat="1" applyFont="1" applyFill="1" applyBorder="1" applyAlignment="1" applyProtection="1">
      <alignment horizontal="left" vertical="top" wrapText="1"/>
      <protection locked="0"/>
    </xf>
    <xf numFmtId="9" fontId="8" fillId="2" borderId="2" xfId="8" applyFont="1" applyFill="1" applyBorder="1" applyAlignment="1" applyProtection="1">
      <alignment horizontal="left" vertical="top" wrapText="1"/>
      <protection locked="0"/>
    </xf>
    <xf numFmtId="4" fontId="8" fillId="2" borderId="2" xfId="1" applyNumberFormat="1" applyFont="1" applyFill="1" applyBorder="1" applyAlignment="1" applyProtection="1">
      <alignment horizontal="right" vertical="center"/>
      <protection locked="0"/>
    </xf>
    <xf numFmtId="9" fontId="8" fillId="2" borderId="2" xfId="8" applyFont="1" applyFill="1" applyBorder="1" applyAlignment="1" applyProtection="1">
      <alignment horizontal="right" vertical="top"/>
      <protection locked="0"/>
    </xf>
    <xf numFmtId="9" fontId="7" fillId="2" borderId="0" xfId="8" applyFont="1" applyFill="1" applyBorder="1" applyAlignment="1" applyProtection="1">
      <alignment horizontal="center" vertical="top"/>
      <protection locked="0"/>
    </xf>
    <xf numFmtId="9" fontId="9" fillId="2" borderId="2" xfId="8" applyFont="1" applyFill="1" applyBorder="1" applyAlignment="1" applyProtection="1">
      <alignment horizontal="right" vertical="top"/>
      <protection locked="0"/>
    </xf>
    <xf numFmtId="4" fontId="9" fillId="2" borderId="2" xfId="1" applyNumberFormat="1" applyFont="1" applyFill="1" applyBorder="1" applyAlignment="1" applyProtection="1">
      <alignment vertical="center"/>
      <protection locked="0"/>
    </xf>
    <xf numFmtId="164" fontId="36" fillId="2" borderId="0" xfId="2" applyFont="1" applyFill="1" applyBorder="1" applyAlignment="1">
      <alignment vertical="top"/>
    </xf>
    <xf numFmtId="165" fontId="36" fillId="2" borderId="0" xfId="0" applyNumberFormat="1" applyFont="1" applyFill="1"/>
    <xf numFmtId="9" fontId="37" fillId="2" borderId="0" xfId="8" applyFont="1" applyFill="1" applyBorder="1" applyAlignment="1">
      <alignment horizontal="center" vertical="top" wrapText="1"/>
    </xf>
    <xf numFmtId="165" fontId="37" fillId="2" borderId="0" xfId="1" applyFont="1" applyFill="1" applyBorder="1" applyAlignment="1">
      <alignment horizontal="left" vertical="top" wrapText="1"/>
    </xf>
    <xf numFmtId="4" fontId="8" fillId="2" borderId="2" xfId="1" applyNumberFormat="1" applyFont="1" applyFill="1" applyBorder="1" applyAlignment="1" applyProtection="1">
      <alignment horizontal="right" vertical="top" wrapText="1"/>
      <protection locked="0"/>
    </xf>
    <xf numFmtId="9" fontId="7" fillId="2" borderId="2" xfId="8" applyFont="1" applyFill="1" applyBorder="1" applyAlignment="1" applyProtection="1">
      <alignment horizontal="right" vertical="top" wrapText="1"/>
      <protection locked="0"/>
    </xf>
    <xf numFmtId="9" fontId="7" fillId="2" borderId="9" xfId="8" applyFont="1" applyFill="1" applyBorder="1" applyAlignment="1" applyProtection="1">
      <alignment horizontal="center" vertical="top"/>
      <protection locked="0"/>
    </xf>
    <xf numFmtId="4" fontId="7" fillId="2" borderId="2" xfId="1" applyNumberFormat="1" applyFont="1" applyFill="1" applyBorder="1" applyAlignment="1" applyProtection="1">
      <alignment horizontal="right" vertical="top" wrapText="1"/>
      <protection locked="0"/>
    </xf>
    <xf numFmtId="9" fontId="7" fillId="2" borderId="2" xfId="8" applyFont="1" applyFill="1" applyBorder="1" applyAlignment="1" applyProtection="1">
      <alignment horizontal="right" vertical="center"/>
      <protection locked="0"/>
    </xf>
    <xf numFmtId="9" fontId="8" fillId="2" borderId="2" xfId="8" applyFont="1" applyFill="1" applyBorder="1" applyAlignment="1" applyProtection="1">
      <alignment horizontal="center" vertical="center" wrapText="1"/>
      <protection locked="0"/>
    </xf>
    <xf numFmtId="49" fontId="38" fillId="2" borderId="2" xfId="1" applyNumberFormat="1" applyFont="1" applyFill="1" applyBorder="1" applyAlignment="1" applyProtection="1">
      <alignment horizontal="center" vertical="top"/>
      <protection locked="0"/>
    </xf>
    <xf numFmtId="9" fontId="8" fillId="2" borderId="2" xfId="8" applyFont="1" applyFill="1" applyBorder="1" applyAlignment="1" applyProtection="1">
      <alignment horizontal="right" vertical="center"/>
      <protection locked="0"/>
    </xf>
    <xf numFmtId="9" fontId="8" fillId="5" borderId="2" xfId="8" applyFont="1" applyFill="1" applyBorder="1" applyAlignment="1" applyProtection="1">
      <alignment horizontal="left" vertical="center" wrapText="1"/>
      <protection locked="0"/>
    </xf>
    <xf numFmtId="9" fontId="25" fillId="2" borderId="2" xfId="8" applyFont="1" applyFill="1" applyBorder="1" applyAlignment="1" applyProtection="1">
      <alignment horizontal="center" vertical="top" wrapText="1"/>
      <protection locked="0"/>
    </xf>
    <xf numFmtId="165" fontId="8" fillId="2" borderId="2" xfId="1" applyFont="1" applyFill="1" applyBorder="1" applyAlignment="1" applyProtection="1">
      <alignment horizontal="center" vertical="top" wrapText="1"/>
      <protection locked="0"/>
    </xf>
    <xf numFmtId="10" fontId="8" fillId="2" borderId="2" xfId="8" applyNumberFormat="1" applyFont="1" applyFill="1" applyBorder="1" applyAlignment="1" applyProtection="1">
      <alignment horizontal="left" vertical="center" wrapText="1"/>
      <protection locked="0"/>
    </xf>
    <xf numFmtId="10" fontId="16" fillId="2" borderId="2" xfId="8" applyNumberFormat="1" applyFont="1" applyFill="1" applyBorder="1" applyAlignment="1">
      <alignment horizontal="center" vertical="center" wrapText="1"/>
    </xf>
    <xf numFmtId="0" fontId="23" fillId="5" borderId="2" xfId="0" applyFont="1" applyFill="1" applyBorder="1" applyAlignment="1">
      <alignment vertical="center" wrapText="1"/>
    </xf>
    <xf numFmtId="9" fontId="25" fillId="5" borderId="2" xfId="8" applyFont="1" applyFill="1" applyBorder="1" applyAlignment="1" applyProtection="1">
      <alignment horizontal="center" vertical="top" wrapText="1"/>
      <protection locked="0"/>
    </xf>
    <xf numFmtId="10" fontId="16" fillId="2" borderId="2" xfId="8" applyNumberFormat="1" applyFont="1" applyFill="1" applyBorder="1" applyAlignment="1">
      <alignment horizontal="center" vertical="top"/>
    </xf>
    <xf numFmtId="0" fontId="17" fillId="2" borderId="2" xfId="0" applyFont="1" applyFill="1" applyBorder="1" applyAlignment="1">
      <alignment horizontal="center" vertical="center" wrapText="1"/>
    </xf>
    <xf numFmtId="165" fontId="36" fillId="2" borderId="0" xfId="1" applyFont="1" applyFill="1" applyBorder="1" applyAlignment="1">
      <alignment vertical="top"/>
    </xf>
    <xf numFmtId="9" fontId="36" fillId="2" borderId="0" xfId="8" applyFont="1" applyFill="1" applyBorder="1" applyAlignment="1">
      <alignment horizontal="center" vertical="top"/>
    </xf>
    <xf numFmtId="4" fontId="7" fillId="2" borderId="3" xfId="1" applyNumberFormat="1" applyFont="1" applyFill="1" applyBorder="1" applyAlignment="1" applyProtection="1">
      <alignment vertical="center" wrapText="1"/>
      <protection locked="0"/>
    </xf>
    <xf numFmtId="4" fontId="7" fillId="2" borderId="3" xfId="1" applyNumberFormat="1" applyFont="1" applyFill="1" applyBorder="1" applyAlignment="1" applyProtection="1">
      <alignment horizontal="center" vertical="center" wrapText="1"/>
      <protection locked="0"/>
    </xf>
    <xf numFmtId="9" fontId="7" fillId="2" borderId="3" xfId="8" applyFont="1" applyFill="1" applyBorder="1" applyAlignment="1" applyProtection="1">
      <alignment horizontal="right" vertical="center" wrapText="1"/>
      <protection locked="0"/>
    </xf>
    <xf numFmtId="165" fontId="7" fillId="2" borderId="3" xfId="1" applyFont="1" applyFill="1" applyBorder="1" applyAlignment="1" applyProtection="1">
      <alignment horizontal="left" vertical="center" wrapText="1"/>
      <protection locked="0"/>
    </xf>
    <xf numFmtId="9" fontId="7" fillId="2" borderId="0" xfId="8" applyFont="1" applyFill="1" applyBorder="1" applyAlignment="1" applyProtection="1">
      <alignment horizontal="center" vertical="center" wrapText="1"/>
      <protection locked="0"/>
    </xf>
    <xf numFmtId="9" fontId="7" fillId="2" borderId="0" xfId="8" applyFont="1" applyFill="1" applyBorder="1" applyAlignment="1" applyProtection="1">
      <alignment horizontal="center" vertical="top" wrapText="1"/>
      <protection locked="0"/>
    </xf>
    <xf numFmtId="0" fontId="8" fillId="2" borderId="0" xfId="0" applyFont="1" applyFill="1" applyAlignment="1">
      <alignment horizontal="left"/>
    </xf>
    <xf numFmtId="0" fontId="8" fillId="2" borderId="0" xfId="0" applyFont="1" applyFill="1" applyProtection="1">
      <protection locked="0"/>
    </xf>
    <xf numFmtId="0" fontId="7" fillId="2" borderId="0" xfId="0" applyFont="1" applyFill="1" applyAlignment="1" applyProtection="1">
      <alignment horizontal="left"/>
      <protection locked="0"/>
    </xf>
    <xf numFmtId="165" fontId="8" fillId="2" borderId="0" xfId="1" applyFont="1" applyFill="1" applyBorder="1" applyProtection="1">
      <protection locked="0"/>
    </xf>
    <xf numFmtId="40" fontId="8" fillId="2" borderId="0" xfId="1" applyNumberFormat="1" applyFont="1" applyFill="1" applyBorder="1" applyAlignment="1" applyProtection="1">
      <alignment horizontal="right"/>
      <protection locked="0"/>
    </xf>
    <xf numFmtId="165" fontId="8" fillId="2" borderId="0" xfId="1" applyFont="1" applyFill="1" applyBorder="1" applyAlignment="1" applyProtection="1">
      <alignment horizontal="left"/>
      <protection locked="0"/>
    </xf>
    <xf numFmtId="165" fontId="8" fillId="2" borderId="0" xfId="1" applyFont="1" applyFill="1" applyBorder="1" applyAlignment="1" applyProtection="1">
      <alignment horizontal="center"/>
      <protection locked="0"/>
    </xf>
    <xf numFmtId="49" fontId="7" fillId="2" borderId="0" xfId="0" applyNumberFormat="1" applyFont="1" applyFill="1" applyAlignment="1" applyProtection="1">
      <alignment horizontal="right" vertical="center"/>
      <protection locked="0"/>
    </xf>
    <xf numFmtId="0" fontId="8" fillId="2" borderId="0" xfId="0" applyFont="1" applyFill="1" applyAlignment="1" applyProtection="1">
      <alignment horizontal="left" wrapText="1"/>
      <protection locked="0"/>
    </xf>
    <xf numFmtId="49" fontId="7" fillId="2" borderId="0" xfId="0" applyNumberFormat="1" applyFont="1" applyFill="1" applyAlignment="1" applyProtection="1">
      <alignment horizontal="right"/>
      <protection locked="0"/>
    </xf>
    <xf numFmtId="0" fontId="8" fillId="2" borderId="0" xfId="0" applyFont="1" applyFill="1" applyAlignment="1" applyProtection="1">
      <alignment horizontal="left"/>
      <protection locked="0"/>
    </xf>
    <xf numFmtId="165" fontId="37" fillId="2" borderId="0" xfId="1" applyFont="1" applyFill="1" applyBorder="1" applyProtection="1">
      <protection locked="0"/>
    </xf>
    <xf numFmtId="10" fontId="8" fillId="2" borderId="0" xfId="1" applyNumberFormat="1" applyFont="1" applyFill="1" applyBorder="1" applyProtection="1">
      <protection locked="0"/>
    </xf>
    <xf numFmtId="0" fontId="8" fillId="2" borderId="6" xfId="0" applyFont="1" applyFill="1" applyBorder="1" applyProtection="1">
      <protection locked="0"/>
    </xf>
    <xf numFmtId="165" fontId="8" fillId="2" borderId="6" xfId="1" applyFont="1" applyFill="1" applyBorder="1" applyProtection="1">
      <protection locked="0"/>
    </xf>
    <xf numFmtId="40" fontId="8" fillId="2" borderId="6" xfId="1" applyNumberFormat="1" applyFont="1" applyFill="1" applyBorder="1" applyAlignment="1" applyProtection="1">
      <alignment horizontal="right"/>
      <protection locked="0"/>
    </xf>
    <xf numFmtId="165" fontId="8" fillId="2" borderId="6" xfId="1" applyFont="1" applyFill="1" applyBorder="1" applyAlignment="1" applyProtection="1">
      <alignment horizontal="left"/>
      <protection locked="0"/>
    </xf>
    <xf numFmtId="165" fontId="8" fillId="2" borderId="6" xfId="1" applyFont="1" applyFill="1" applyBorder="1" applyAlignment="1" applyProtection="1">
      <alignment horizontal="center"/>
      <protection locked="0"/>
    </xf>
    <xf numFmtId="0" fontId="8" fillId="2" borderId="0" xfId="0" applyFont="1" applyFill="1" applyAlignment="1" applyProtection="1">
      <alignment horizontal="center"/>
      <protection locked="0"/>
    </xf>
    <xf numFmtId="9" fontId="8" fillId="2" borderId="0" xfId="8" applyFont="1" applyFill="1" applyBorder="1" applyProtection="1">
      <protection locked="0"/>
    </xf>
    <xf numFmtId="9" fontId="37" fillId="2" borderId="0" xfId="8" applyFont="1" applyFill="1" applyBorder="1"/>
    <xf numFmtId="0" fontId="11" fillId="12" borderId="2" xfId="0" applyFont="1" applyFill="1" applyBorder="1" applyAlignment="1">
      <alignment horizontal="left" vertical="center" wrapText="1"/>
    </xf>
    <xf numFmtId="0" fontId="12" fillId="12" borderId="2" xfId="0" applyFont="1" applyFill="1" applyBorder="1" applyAlignment="1">
      <alignment horizontal="left" vertical="center" wrapText="1"/>
    </xf>
    <xf numFmtId="4" fontId="7" fillId="12" borderId="2" xfId="1" applyNumberFormat="1" applyFont="1" applyFill="1" applyBorder="1" applyAlignment="1" applyProtection="1">
      <alignment horizontal="right" vertical="center" wrapText="1"/>
      <protection locked="0"/>
    </xf>
    <xf numFmtId="4" fontId="7" fillId="12" borderId="2" xfId="1" applyNumberFormat="1" applyFont="1" applyFill="1" applyBorder="1" applyAlignment="1" applyProtection="1">
      <alignment wrapText="1"/>
      <protection locked="0"/>
    </xf>
    <xf numFmtId="10" fontId="7" fillId="12" borderId="2" xfId="8" applyNumberFormat="1" applyFont="1" applyFill="1" applyBorder="1" applyAlignment="1" applyProtection="1">
      <alignment horizontal="right" vertical="center" wrapText="1"/>
      <protection locked="0"/>
    </xf>
    <xf numFmtId="9" fontId="7" fillId="12" borderId="2" xfId="8" applyFont="1" applyFill="1" applyBorder="1" applyAlignment="1" applyProtection="1">
      <alignment horizontal="left" vertical="center" wrapText="1"/>
      <protection locked="0"/>
    </xf>
    <xf numFmtId="4" fontId="7" fillId="12" borderId="2" xfId="1" applyNumberFormat="1" applyFont="1" applyFill="1" applyBorder="1" applyAlignment="1" applyProtection="1">
      <alignment vertical="center" wrapText="1"/>
      <protection locked="0"/>
    </xf>
    <xf numFmtId="9" fontId="7" fillId="12" borderId="2" xfId="8" applyFont="1" applyFill="1" applyBorder="1" applyAlignment="1" applyProtection="1">
      <alignment horizontal="right" vertical="center" wrapText="1"/>
      <protection locked="0"/>
    </xf>
    <xf numFmtId="9" fontId="8" fillId="12" borderId="2" xfId="8" applyFont="1" applyFill="1" applyBorder="1" applyAlignment="1" applyProtection="1">
      <alignment horizontal="left" vertical="center" wrapText="1"/>
      <protection locked="0"/>
    </xf>
    <xf numFmtId="4" fontId="7" fillId="12" borderId="2" xfId="1" applyNumberFormat="1" applyFont="1" applyFill="1" applyBorder="1" applyAlignment="1" applyProtection="1">
      <alignment horizontal="right" vertical="top" wrapText="1"/>
      <protection locked="0"/>
    </xf>
    <xf numFmtId="9" fontId="7" fillId="12" borderId="2" xfId="8" applyFont="1" applyFill="1" applyBorder="1" applyAlignment="1" applyProtection="1">
      <alignment horizontal="right" vertical="top" wrapText="1"/>
      <protection locked="0"/>
    </xf>
    <xf numFmtId="4" fontId="7" fillId="12" borderId="2" xfId="1" applyNumberFormat="1" applyFont="1" applyFill="1" applyBorder="1" applyAlignment="1" applyProtection="1">
      <alignment horizontal="right" vertical="top"/>
      <protection locked="0"/>
    </xf>
    <xf numFmtId="9" fontId="7" fillId="12" borderId="2" xfId="8" applyFont="1" applyFill="1" applyBorder="1" applyAlignment="1" applyProtection="1">
      <alignment horizontal="right" vertical="top"/>
      <protection locked="0"/>
    </xf>
    <xf numFmtId="9" fontId="7" fillId="12" borderId="2" xfId="8" applyFont="1" applyFill="1" applyBorder="1" applyAlignment="1" applyProtection="1">
      <alignment horizontal="left" vertical="top" wrapText="1"/>
      <protection locked="0"/>
    </xf>
    <xf numFmtId="9" fontId="7" fillId="12" borderId="2" xfId="8" applyFont="1" applyFill="1" applyBorder="1" applyAlignment="1" applyProtection="1">
      <alignment horizontal="center" vertical="center" wrapText="1"/>
      <protection locked="0"/>
    </xf>
    <xf numFmtId="9" fontId="7" fillId="12" borderId="2" xfId="8" applyFont="1" applyFill="1" applyBorder="1" applyAlignment="1" applyProtection="1">
      <alignment horizontal="center" vertical="top" wrapText="1"/>
      <protection locked="0"/>
    </xf>
    <xf numFmtId="4" fontId="7" fillId="12" borderId="2" xfId="1" applyNumberFormat="1" applyFont="1" applyFill="1" applyBorder="1" applyAlignment="1" applyProtection="1">
      <alignment vertical="center"/>
      <protection locked="0"/>
    </xf>
    <xf numFmtId="0" fontId="11" fillId="3" borderId="2" xfId="0" applyFont="1" applyFill="1" applyBorder="1" applyAlignment="1">
      <alignment horizontal="left" vertical="center" wrapText="1"/>
    </xf>
    <xf numFmtId="0" fontId="12" fillId="3" borderId="2" xfId="0" applyFont="1" applyFill="1" applyBorder="1" applyAlignment="1">
      <alignment horizontal="left" vertical="center" wrapText="1"/>
    </xf>
    <xf numFmtId="4" fontId="7" fillId="3" borderId="2" xfId="1" applyNumberFormat="1" applyFont="1" applyFill="1" applyBorder="1" applyAlignment="1" applyProtection="1">
      <alignment vertical="center" wrapText="1"/>
      <protection locked="0"/>
    </xf>
    <xf numFmtId="4" fontId="7" fillId="3" borderId="2" xfId="1" applyNumberFormat="1" applyFont="1" applyFill="1" applyBorder="1" applyAlignment="1" applyProtection="1">
      <alignment horizontal="right" vertical="center" wrapText="1"/>
      <protection locked="0"/>
    </xf>
    <xf numFmtId="9" fontId="7" fillId="3" borderId="2" xfId="8" applyFont="1" applyFill="1" applyBorder="1" applyAlignment="1" applyProtection="1">
      <alignment horizontal="right" vertical="top" wrapText="1"/>
      <protection locked="0"/>
    </xf>
    <xf numFmtId="9" fontId="8" fillId="3" borderId="2" xfId="8" applyFont="1" applyFill="1" applyBorder="1" applyAlignment="1" applyProtection="1">
      <alignment horizontal="left" vertical="top" wrapText="1"/>
      <protection locked="0"/>
    </xf>
    <xf numFmtId="9" fontId="7" fillId="3" borderId="2" xfId="8" applyFont="1" applyFill="1" applyBorder="1" applyAlignment="1" applyProtection="1">
      <alignment horizontal="left" vertical="top" wrapText="1"/>
      <protection locked="0"/>
    </xf>
    <xf numFmtId="4" fontId="7" fillId="3" borderId="2" xfId="1" applyNumberFormat="1" applyFont="1" applyFill="1" applyBorder="1" applyAlignment="1" applyProtection="1">
      <alignment vertical="center"/>
      <protection locked="0"/>
    </xf>
    <xf numFmtId="4" fontId="7" fillId="3" borderId="2" xfId="1" applyNumberFormat="1" applyFont="1" applyFill="1" applyBorder="1" applyAlignment="1" applyProtection="1">
      <alignment horizontal="right" vertical="center"/>
      <protection locked="0"/>
    </xf>
    <xf numFmtId="9" fontId="7" fillId="3" borderId="2" xfId="8" applyFont="1" applyFill="1" applyBorder="1" applyAlignment="1" applyProtection="1">
      <alignment horizontal="right" vertical="center"/>
      <protection locked="0"/>
    </xf>
    <xf numFmtId="9" fontId="7" fillId="3" borderId="2" xfId="8" applyFont="1" applyFill="1" applyBorder="1" applyAlignment="1" applyProtection="1">
      <alignment horizontal="left" vertical="center" wrapText="1"/>
      <protection locked="0"/>
    </xf>
    <xf numFmtId="4" fontId="9" fillId="3" borderId="2" xfId="1" applyNumberFormat="1" applyFont="1" applyFill="1" applyBorder="1" applyAlignment="1" applyProtection="1">
      <alignment horizontal="right" vertical="center"/>
      <protection locked="0"/>
    </xf>
    <xf numFmtId="49" fontId="10" fillId="3" borderId="2" xfId="1" applyNumberFormat="1" applyFont="1" applyFill="1" applyBorder="1" applyAlignment="1" applyProtection="1">
      <alignment horizontal="left" vertical="top" wrapText="1"/>
      <protection locked="0"/>
    </xf>
    <xf numFmtId="4" fontId="9" fillId="3" borderId="2" xfId="1" applyNumberFormat="1" applyFont="1" applyFill="1" applyBorder="1" applyAlignment="1" applyProtection="1">
      <alignment horizontal="right" vertical="top"/>
      <protection locked="0"/>
    </xf>
    <xf numFmtId="9" fontId="9" fillId="3" borderId="2" xfId="8" applyFont="1" applyFill="1" applyBorder="1" applyAlignment="1" applyProtection="1">
      <alignment horizontal="right" vertical="top"/>
      <protection locked="0"/>
    </xf>
    <xf numFmtId="9" fontId="9" fillId="3" borderId="2" xfId="8" applyFont="1" applyFill="1" applyBorder="1" applyAlignment="1" applyProtection="1">
      <alignment horizontal="right" vertical="center"/>
      <protection locked="0"/>
    </xf>
    <xf numFmtId="9" fontId="10" fillId="3" borderId="2" xfId="8" applyFont="1" applyFill="1" applyBorder="1" applyAlignment="1" applyProtection="1">
      <alignment horizontal="right" vertical="center"/>
      <protection locked="0"/>
    </xf>
    <xf numFmtId="49" fontId="9" fillId="3" borderId="2" xfId="1" applyNumberFormat="1" applyFont="1" applyFill="1" applyBorder="1" applyAlignment="1" applyProtection="1">
      <alignment horizontal="left" vertical="top" wrapText="1"/>
      <protection locked="0"/>
    </xf>
    <xf numFmtId="4" fontId="8" fillId="3" borderId="2" xfId="1" applyNumberFormat="1" applyFont="1" applyFill="1" applyBorder="1" applyAlignment="1" applyProtection="1">
      <alignment vertical="center" wrapText="1"/>
      <protection locked="0"/>
    </xf>
    <xf numFmtId="4" fontId="7" fillId="3" borderId="2" xfId="1" applyNumberFormat="1" applyFont="1" applyFill="1" applyBorder="1" applyAlignment="1" applyProtection="1">
      <alignment horizontal="right" vertical="top"/>
      <protection locked="0"/>
    </xf>
    <xf numFmtId="9" fontId="7" fillId="3" borderId="2" xfId="8" applyFont="1" applyFill="1" applyBorder="1" applyAlignment="1" applyProtection="1">
      <alignment horizontal="right" vertical="top"/>
      <protection locked="0"/>
    </xf>
    <xf numFmtId="9" fontId="8" fillId="3" borderId="2" xfId="8" applyFont="1" applyFill="1" applyBorder="1" applyAlignment="1" applyProtection="1">
      <alignment horizontal="left" vertical="center" wrapText="1"/>
      <protection locked="0"/>
    </xf>
    <xf numFmtId="4" fontId="9" fillId="3" borderId="2" xfId="1" applyNumberFormat="1" applyFont="1" applyFill="1" applyBorder="1" applyAlignment="1" applyProtection="1">
      <alignment vertical="center"/>
      <protection locked="0"/>
    </xf>
    <xf numFmtId="9" fontId="7" fillId="3" borderId="2" xfId="8" applyFont="1" applyFill="1" applyBorder="1" applyAlignment="1" applyProtection="1">
      <alignment horizontal="center" vertical="center" wrapText="1"/>
      <protection locked="0"/>
    </xf>
    <xf numFmtId="9" fontId="7" fillId="3" borderId="2" xfId="8" applyFont="1" applyFill="1" applyBorder="1" applyAlignment="1" applyProtection="1">
      <alignment vertical="top" wrapText="1"/>
      <protection locked="0"/>
    </xf>
    <xf numFmtId="4" fontId="10" fillId="3" borderId="2" xfId="1" applyNumberFormat="1" applyFont="1" applyFill="1" applyBorder="1" applyAlignment="1" applyProtection="1">
      <alignment vertical="center"/>
      <protection locked="0"/>
    </xf>
    <xf numFmtId="9" fontId="7" fillId="3" borderId="2" xfId="8" applyFont="1" applyFill="1" applyBorder="1" applyAlignment="1" applyProtection="1">
      <alignment horizontal="center" vertical="top" wrapText="1"/>
      <protection locked="0"/>
    </xf>
    <xf numFmtId="0" fontId="7" fillId="2" borderId="0" xfId="0" applyFont="1" applyFill="1" applyAlignment="1" applyProtection="1">
      <alignment horizontal="center"/>
      <protection locked="0"/>
    </xf>
    <xf numFmtId="165" fontId="7" fillId="2" borderId="0" xfId="1" applyFont="1" applyFill="1" applyBorder="1" applyProtection="1">
      <protection locked="0"/>
    </xf>
    <xf numFmtId="0" fontId="4" fillId="0" borderId="13" xfId="0" applyFont="1" applyBorder="1" applyAlignment="1" applyProtection="1">
      <alignment horizontal="center" wrapText="1"/>
    </xf>
    <xf numFmtId="0" fontId="4" fillId="0" borderId="13" xfId="0" applyFont="1" applyBorder="1" applyAlignment="1" applyProtection="1">
      <alignment horizontal="center" vertical="center" wrapText="1"/>
    </xf>
    <xf numFmtId="49" fontId="4" fillId="0" borderId="13" xfId="0" applyNumberFormat="1" applyFont="1" applyBorder="1" applyAlignment="1" applyProtection="1">
      <alignment horizontal="center" vertical="center" wrapText="1"/>
    </xf>
    <xf numFmtId="0" fontId="0" fillId="8" borderId="2" xfId="0" applyFill="1" applyBorder="1" applyAlignment="1">
      <alignment horizontal="center"/>
    </xf>
    <xf numFmtId="0" fontId="0" fillId="2" borderId="0" xfId="0" applyFill="1"/>
    <xf numFmtId="49" fontId="0" fillId="2" borderId="0" xfId="0" applyNumberFormat="1" applyFont="1" applyFill="1" applyBorder="1"/>
    <xf numFmtId="49" fontId="0" fillId="2" borderId="0" xfId="0" applyNumberFormat="1" applyFill="1"/>
    <xf numFmtId="49" fontId="39" fillId="0" borderId="2" xfId="0" applyNumberFormat="1" applyFont="1" applyBorder="1" applyAlignment="1" applyProtection="1">
      <alignment horizontal="center"/>
      <protection locked="0"/>
    </xf>
    <xf numFmtId="14" fontId="39" fillId="0" borderId="2" xfId="0" applyNumberFormat="1" applyFont="1" applyBorder="1" applyAlignment="1" applyProtection="1">
      <alignment horizontal="center"/>
      <protection locked="0"/>
    </xf>
    <xf numFmtId="0" fontId="19" fillId="2" borderId="0" xfId="0" applyFont="1" applyFill="1" applyBorder="1"/>
    <xf numFmtId="0" fontId="0" fillId="2" borderId="0" xfId="0" applyFill="1" applyAlignment="1">
      <alignment vertical="center"/>
    </xf>
    <xf numFmtId="0" fontId="0" fillId="2" borderId="0" xfId="0" applyFill="1" applyAlignment="1">
      <alignment horizontal="center" vertical="center"/>
    </xf>
    <xf numFmtId="9" fontId="0" fillId="2" borderId="0" xfId="8" applyFont="1" applyFill="1" applyAlignment="1">
      <alignment horizontal="center" vertical="center"/>
    </xf>
    <xf numFmtId="0" fontId="0" fillId="2" borderId="0" xfId="0" applyFill="1" applyAlignment="1">
      <alignment horizontal="center" vertical="center" wrapText="1"/>
    </xf>
    <xf numFmtId="0" fontId="20" fillId="2" borderId="0" xfId="0" applyFont="1" applyFill="1" applyAlignment="1">
      <alignment horizontal="center" vertical="center" wrapText="1"/>
    </xf>
    <xf numFmtId="9" fontId="20" fillId="2" borderId="0" xfId="8" applyFont="1" applyFill="1" applyAlignment="1">
      <alignment horizontal="center" vertical="center"/>
    </xf>
    <xf numFmtId="0" fontId="21" fillId="2" borderId="0" xfId="0" applyFont="1" applyFill="1" applyAlignment="1">
      <alignment vertical="center"/>
    </xf>
    <xf numFmtId="0" fontId="23" fillId="2" borderId="0" xfId="0" applyFont="1" applyFill="1" applyAlignment="1">
      <alignment vertical="center"/>
    </xf>
    <xf numFmtId="0" fontId="23" fillId="2" borderId="0" xfId="0" applyFont="1" applyFill="1" applyAlignment="1">
      <alignment vertical="center" wrapText="1"/>
    </xf>
    <xf numFmtId="0" fontId="21" fillId="2" borderId="0" xfId="0" applyFont="1" applyFill="1" applyAlignment="1">
      <alignment vertical="center" wrapText="1"/>
    </xf>
    <xf numFmtId="0" fontId="0" fillId="2" borderId="0" xfId="0" applyFont="1" applyFill="1"/>
    <xf numFmtId="10" fontId="0" fillId="2" borderId="0" xfId="8" applyNumberFormat="1" applyFont="1" applyFill="1"/>
    <xf numFmtId="8" fontId="0" fillId="2" borderId="0" xfId="0" applyNumberFormat="1" applyFill="1"/>
    <xf numFmtId="44" fontId="0" fillId="2" borderId="0" xfId="0" applyNumberFormat="1" applyFill="1"/>
    <xf numFmtId="9" fontId="25" fillId="5" borderId="2" xfId="8" applyFont="1" applyFill="1" applyBorder="1" applyAlignment="1" applyProtection="1">
      <alignment horizontal="center" vertical="center" wrapText="1"/>
      <protection locked="0"/>
    </xf>
    <xf numFmtId="9" fontId="25" fillId="5" borderId="2" xfId="8" applyFont="1" applyFill="1" applyBorder="1" applyAlignment="1" applyProtection="1">
      <alignment horizontal="left" vertical="center" wrapText="1"/>
      <protection locked="0"/>
    </xf>
    <xf numFmtId="0" fontId="14" fillId="8" borderId="2" xfId="0" applyFont="1" applyFill="1" applyBorder="1" applyAlignment="1" applyProtection="1">
      <alignment horizontal="center"/>
    </xf>
    <xf numFmtId="49" fontId="29" fillId="9" borderId="3" xfId="12" applyNumberFormat="1" applyFill="1" applyBorder="1" applyAlignment="1">
      <alignment horizontal="center" vertical="center"/>
    </xf>
    <xf numFmtId="49" fontId="29" fillId="9" borderId="14" xfId="12" applyNumberFormat="1" applyFill="1" applyBorder="1" applyAlignment="1">
      <alignment horizontal="center" vertical="center"/>
    </xf>
    <xf numFmtId="165" fontId="7" fillId="5" borderId="7" xfId="1" applyFont="1" applyFill="1" applyBorder="1" applyAlignment="1">
      <alignment horizontal="center"/>
    </xf>
    <xf numFmtId="165" fontId="7" fillId="5" borderId="5" xfId="1" applyFont="1" applyFill="1" applyBorder="1" applyAlignment="1">
      <alignment horizontal="center"/>
    </xf>
    <xf numFmtId="165" fontId="7" fillId="5" borderId="8" xfId="1" applyFont="1" applyFill="1" applyBorder="1" applyAlignment="1">
      <alignment horizontal="center"/>
    </xf>
    <xf numFmtId="165" fontId="7" fillId="3" borderId="11" xfId="1" applyFont="1" applyFill="1" applyBorder="1" applyAlignment="1">
      <alignment horizontal="center"/>
    </xf>
    <xf numFmtId="165" fontId="7" fillId="3" borderId="12" xfId="1" applyFont="1" applyFill="1" applyBorder="1" applyAlignment="1">
      <alignment horizontal="center"/>
    </xf>
    <xf numFmtId="165" fontId="7" fillId="3" borderId="10" xfId="1" applyFont="1" applyFill="1" applyBorder="1" applyAlignment="1">
      <alignment horizontal="center"/>
    </xf>
    <xf numFmtId="165" fontId="8" fillId="2" borderId="0" xfId="1" applyFont="1" applyFill="1" applyBorder="1" applyAlignment="1" applyProtection="1">
      <alignment horizontal="center"/>
      <protection locked="0"/>
    </xf>
    <xf numFmtId="165" fontId="7" fillId="2" borderId="0" xfId="1" applyFont="1" applyFill="1" applyBorder="1" applyAlignment="1" applyProtection="1">
      <alignment horizontal="center"/>
      <protection locked="0"/>
    </xf>
    <xf numFmtId="0" fontId="7" fillId="2" borderId="3" xfId="0" applyFont="1" applyFill="1" applyBorder="1" applyAlignment="1">
      <alignment horizontal="left" vertical="center" wrapText="1"/>
    </xf>
    <xf numFmtId="0" fontId="7" fillId="2" borderId="4" xfId="0" applyFont="1" applyFill="1" applyBorder="1" applyAlignment="1">
      <alignment horizontal="left" vertical="center" wrapText="1"/>
    </xf>
    <xf numFmtId="0" fontId="8" fillId="2" borderId="0" xfId="0" applyFont="1" applyFill="1" applyAlignment="1" applyProtection="1">
      <alignment horizontal="left" wrapText="1"/>
      <protection locked="0"/>
    </xf>
  </cellXfs>
  <cellStyles count="13">
    <cellStyle name="Check Cell" xfId="7" builtinId="23"/>
    <cellStyle name="Comma" xfId="1" builtinId="3"/>
    <cellStyle name="Currency" xfId="2" builtinId="4"/>
    <cellStyle name="Hyperlink" xfId="12" builtinId="8"/>
    <cellStyle name="Moneda 2" xfId="11" xr:uid="{00000000-0005-0000-0000-000004000000}"/>
    <cellStyle name="Normal" xfId="0" builtinId="0"/>
    <cellStyle name="Normal 2" xfId="4" xr:uid="{00000000-0005-0000-0000-000006000000}"/>
    <cellStyle name="Normal 2 2" xfId="10" xr:uid="{00000000-0005-0000-0000-000007000000}"/>
    <cellStyle name="Normal 3" xfId="9" xr:uid="{00000000-0005-0000-0000-000008000000}"/>
    <cellStyle name="Normal 4" xfId="6" xr:uid="{00000000-0005-0000-0000-000009000000}"/>
    <cellStyle name="Percent" xfId="8" builtinId="5"/>
    <cellStyle name="Porcentaje 2" xfId="3" xr:uid="{00000000-0005-0000-0000-00000B000000}"/>
    <cellStyle name="Porcentaje 3" xfId="5" xr:uid="{00000000-0005-0000-0000-00000C000000}"/>
  </cellStyles>
  <dxfs count="22">
    <dxf>
      <font>
        <b/>
        <i val="0"/>
      </font>
      <fill>
        <patternFill>
          <fgColor rgb="FF92D050"/>
          <bgColor rgb="FF92D050"/>
        </patternFill>
      </fill>
    </dxf>
    <dxf>
      <font>
        <b/>
        <i val="0"/>
      </font>
      <fill>
        <patternFill>
          <bgColor rgb="FFFFC000"/>
        </patternFill>
      </fill>
    </dxf>
    <dxf>
      <font>
        <b/>
        <i val="0"/>
      </font>
      <fill>
        <patternFill>
          <fgColor theme="4"/>
          <bgColor theme="4"/>
        </patternFill>
      </fill>
    </dxf>
    <dxf>
      <fill>
        <patternFill>
          <bgColor rgb="FFFF0000"/>
        </patternFill>
      </fill>
    </dxf>
    <dxf>
      <font>
        <b/>
        <i val="0"/>
      </font>
      <fill>
        <patternFill>
          <fgColor rgb="FF92D050"/>
          <bgColor rgb="FF92D050"/>
        </patternFill>
      </fill>
    </dxf>
    <dxf>
      <font>
        <b/>
        <i val="0"/>
      </font>
      <fill>
        <patternFill>
          <bgColor rgb="FFFFC000"/>
        </patternFill>
      </fill>
    </dxf>
    <dxf>
      <font>
        <b/>
        <i val="0"/>
      </font>
      <fill>
        <patternFill>
          <fgColor theme="4"/>
          <bgColor theme="4"/>
        </patternFill>
      </fill>
    </dxf>
    <dxf>
      <fill>
        <patternFill>
          <bgColor rgb="FFFF0000"/>
        </patternFill>
      </fill>
    </dxf>
    <dxf>
      <numFmt numFmtId="166" formatCode="0.0000"/>
      <protection locked="0" hidden="0"/>
    </dxf>
    <dxf>
      <numFmt numFmtId="166" formatCode="0.0000"/>
      <protection locked="0" hidden="0"/>
    </dxf>
    <dxf>
      <numFmt numFmtId="166" formatCode="0.0000"/>
      <protection locked="0" hidden="0"/>
    </dxf>
    <dxf>
      <numFmt numFmtId="166" formatCode="0.0000"/>
      <protection locked="0" hidden="0"/>
    </dxf>
    <dxf>
      <numFmt numFmtId="166" formatCode="0.0000"/>
      <protection locked="0" hidden="0"/>
    </dxf>
    <dxf>
      <numFmt numFmtId="166" formatCode="0.0000"/>
      <protection locked="0" hidden="0"/>
    </dxf>
    <dxf>
      <numFmt numFmtId="166" formatCode="0.0000"/>
      <protection locked="0" hidden="0"/>
    </dxf>
    <dxf>
      <numFmt numFmtId="166" formatCode="0.0000"/>
      <protection locked="0" hidden="0"/>
    </dxf>
    <dxf>
      <numFmt numFmtId="166" formatCode="0.0000"/>
      <protection locked="0" hidden="0"/>
    </dxf>
    <dxf>
      <numFmt numFmtId="166" formatCode="0.0000"/>
      <protection locked="0" hidden="0"/>
    </dxf>
    <dxf>
      <numFmt numFmtId="166" formatCode="0.0000"/>
      <protection locked="0" hidden="0"/>
    </dxf>
    <dxf>
      <numFmt numFmtId="166" formatCode="0.0000"/>
      <protection locked="0" hidden="0"/>
    </dxf>
    <dxf>
      <font>
        <b val="0"/>
        <i val="0"/>
        <strike val="0"/>
        <condense val="0"/>
        <extend val="0"/>
        <outline val="0"/>
        <shadow val="0"/>
        <u val="none"/>
        <vertAlign val="baseline"/>
        <sz val="11"/>
        <color theme="1"/>
        <name val="Calibri"/>
        <scheme val="minor"/>
      </font>
      <numFmt numFmtId="30" formatCode="@"/>
      <fill>
        <patternFill patternType="solid">
          <fgColor indexed="64"/>
          <bgColor theme="8"/>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1"/>
        <color theme="1"/>
        <name val="Calibri"/>
        <scheme val="minor"/>
      </font>
      <numFmt numFmtId="30" formatCode="@"/>
      <fill>
        <patternFill patternType="solid">
          <fgColor theme="4" tint="0.79998168889431442"/>
          <bgColor theme="8"/>
        </patternFill>
      </fill>
      <border diagonalUp="0" diagonalDown="0">
        <left style="thin">
          <color indexed="64"/>
        </left>
        <right style="thin">
          <color indexed="64"/>
        </right>
        <top style="thin">
          <color indexed="64"/>
        </top>
        <bottom style="thin">
          <color indexed="64"/>
        </bottom>
        <vertical/>
        <horizontal/>
      </border>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ANDY/Desktop/PLANIFICACION/Users/sanliqui/Documents/SANDY/ANALISTA%20FINANCIERO/PRESUPUESTO/2013/SALIDAS%20EFECTIVO/GASTOS%20ADMINISTRATIV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EGUIMIENTO%20ENTREGA%20DE%20INFORMACI&#211;N%20REPRESENTANTES%20LEGA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ELDOS_BENEFICIOS"/>
      <sheetName val="LIQUIDACIONES"/>
      <sheetName val="GTO_OPERA"/>
      <sheetName val="CAPACITACION_SERV_BASCI"/>
      <sheetName val="SUMINISTROS-MANTEM"/>
      <sheetName val="ASAMBLEA PART_CONSADM"/>
      <sheetName val="ALQUILER_OTROS GASTOS"/>
      <sheetName val="RESTANTES"/>
    </sheetNames>
    <sheetDataSet>
      <sheetData sheetId="0">
        <row r="7">
          <cell r="C7">
            <v>160</v>
          </cell>
        </row>
      </sheetData>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7:O542" totalsRowShown="0">
  <autoFilter ref="A7:O542" xr:uid="{00000000-0009-0000-0100-000001000000}"/>
  <tableColumns count="15">
    <tableColumn id="1" xr3:uid="{00000000-0010-0000-0000-000001000000}" name="N." dataDxfId="21"/>
    <tableColumn id="2" xr3:uid="{00000000-0010-0000-0000-000002000000}" name="Codigo Cuenta Contable"/>
    <tableColumn id="16" xr3:uid="{00000000-0010-0000-0000-000010000000}" name="Cuenta Contable" dataDxfId="20"/>
    <tableColumn id="3" xr3:uid="{00000000-0010-0000-0000-000003000000}" name="Valor _x000a_Enero" dataDxfId="19"/>
    <tableColumn id="4" xr3:uid="{00000000-0010-0000-0000-000004000000}" name="Valor _x000a_Febrero" dataDxfId="18"/>
    <tableColumn id="5" xr3:uid="{00000000-0010-0000-0000-000005000000}" name="Valor _x000a_Marzo" dataDxfId="17"/>
    <tableColumn id="6" xr3:uid="{00000000-0010-0000-0000-000006000000}" name="Valor _x000a_Abril" dataDxfId="16"/>
    <tableColumn id="7" xr3:uid="{00000000-0010-0000-0000-000007000000}" name="Valor _x000a_Mayo" dataDxfId="15"/>
    <tableColumn id="8" xr3:uid="{00000000-0010-0000-0000-000008000000}" name="Valor _x000a_Junio" dataDxfId="14"/>
    <tableColumn id="9" xr3:uid="{00000000-0010-0000-0000-000009000000}" name="Valor _x000a_Julio" dataDxfId="13"/>
    <tableColumn id="10" xr3:uid="{00000000-0010-0000-0000-00000A000000}" name="Valor _x000a_Agosto" dataDxfId="12"/>
    <tableColumn id="11" xr3:uid="{00000000-0010-0000-0000-00000B000000}" name="Valor _x000a_Septiembre" dataDxfId="11"/>
    <tableColumn id="12" xr3:uid="{00000000-0010-0000-0000-00000C000000}" name="Valor _x000a_Octubre" dataDxfId="10"/>
    <tableColumn id="13" xr3:uid="{00000000-0010-0000-0000-00000D000000}" name="Valor _x000a_Noviembre" dataDxfId="9"/>
    <tableColumn id="14" xr3:uid="{00000000-0010-0000-0000-00000E000000}" name="Valor Diciembre" dataDxfId="8"/>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42"/>
  <sheetViews>
    <sheetView tabSelected="1" zoomScale="85" zoomScaleNormal="85" workbookViewId="0">
      <selection activeCell="J4" sqref="J4"/>
    </sheetView>
  </sheetViews>
  <sheetFormatPr defaultColWidth="11.42578125" defaultRowHeight="12.75"/>
  <cols>
    <col min="1" max="1" width="14.28515625" bestFit="1" customWidth="1"/>
    <col min="2" max="2" width="24" customWidth="1"/>
    <col min="3" max="3" width="81" bestFit="1" customWidth="1"/>
    <col min="4" max="10" width="13.5703125" bestFit="1" customWidth="1"/>
    <col min="11" max="15" width="13.7109375" bestFit="1" customWidth="1"/>
  </cols>
  <sheetData>
    <row r="1" spans="1:15" s="241" customFormat="1" ht="15">
      <c r="A1" s="263" t="s">
        <v>242</v>
      </c>
      <c r="B1" s="263"/>
      <c r="C1" s="263"/>
      <c r="D1" s="263"/>
      <c r="E1" s="263"/>
    </row>
    <row r="2" spans="1:15" s="241" customFormat="1" ht="25.5">
      <c r="A2" s="238" t="s">
        <v>243</v>
      </c>
      <c r="B2" s="239" t="s">
        <v>244</v>
      </c>
      <c r="C2" s="238" t="s">
        <v>245</v>
      </c>
      <c r="D2" s="237" t="s">
        <v>246</v>
      </c>
      <c r="E2" s="238" t="s">
        <v>247</v>
      </c>
    </row>
    <row r="3" spans="1:15" s="241" customFormat="1">
      <c r="A3" s="32" t="s">
        <v>248</v>
      </c>
      <c r="B3" s="244" t="s">
        <v>546</v>
      </c>
      <c r="C3" s="245">
        <v>44196</v>
      </c>
      <c r="D3" s="240">
        <f>COUNT(D8:O542)+1</f>
        <v>6347</v>
      </c>
      <c r="E3" s="33">
        <f>SUM(D8:O542)</f>
        <v>6401547017.627635</v>
      </c>
    </row>
    <row r="4" spans="1:15" s="241" customFormat="1" ht="13.5" thickBot="1">
      <c r="A4" s="242"/>
      <c r="B4" s="243"/>
      <c r="C4" s="243"/>
      <c r="D4" s="242"/>
    </row>
    <row r="5" spans="1:15" s="241" customFormat="1" ht="33.75" customHeight="1" thickBot="1">
      <c r="A5"/>
      <c r="B5" s="264" t="s">
        <v>249</v>
      </c>
      <c r="C5" s="265"/>
      <c r="D5" s="242"/>
    </row>
    <row r="6" spans="1:15" s="241" customFormat="1"/>
    <row r="7" spans="1:15" ht="25.5">
      <c r="A7" t="s">
        <v>250</v>
      </c>
      <c r="B7" s="34" t="s">
        <v>251</v>
      </c>
      <c r="C7" s="34" t="s">
        <v>252</v>
      </c>
      <c r="D7" s="35" t="s">
        <v>253</v>
      </c>
      <c r="E7" s="35" t="s">
        <v>254</v>
      </c>
      <c r="F7" s="35" t="s">
        <v>255</v>
      </c>
      <c r="G7" s="35" t="s">
        <v>256</v>
      </c>
      <c r="H7" s="35" t="s">
        <v>257</v>
      </c>
      <c r="I7" s="35" t="s">
        <v>258</v>
      </c>
      <c r="J7" s="35" t="s">
        <v>259</v>
      </c>
      <c r="K7" s="35" t="s">
        <v>260</v>
      </c>
      <c r="L7" s="35" t="s">
        <v>261</v>
      </c>
      <c r="M7" s="35" t="s">
        <v>262</v>
      </c>
      <c r="N7" s="35" t="s">
        <v>263</v>
      </c>
      <c r="O7" s="35" t="s">
        <v>264</v>
      </c>
    </row>
    <row r="8" spans="1:15">
      <c r="A8" s="36">
        <v>1</v>
      </c>
      <c r="B8" s="36">
        <v>1</v>
      </c>
      <c r="C8" s="36" t="s">
        <v>71</v>
      </c>
      <c r="D8" s="37">
        <v>68477001.691302881</v>
      </c>
      <c r="E8" s="37">
        <v>68708364.362605765</v>
      </c>
      <c r="F8" s="37">
        <v>69639760.423658639</v>
      </c>
      <c r="G8" s="37">
        <v>69271183.451378211</v>
      </c>
      <c r="H8" s="37">
        <v>70002606.519097775</v>
      </c>
      <c r="I8" s="37">
        <v>71334029.586817324</v>
      </c>
      <c r="J8" s="37">
        <v>71765485.154536873</v>
      </c>
      <c r="K8" s="37">
        <v>71696966.194339767</v>
      </c>
      <c r="L8" s="37">
        <v>71528477.934142664</v>
      </c>
      <c r="M8" s="37">
        <v>71559989.673945531</v>
      </c>
      <c r="N8" s="37">
        <v>72491501.413748443</v>
      </c>
      <c r="O8" s="37">
        <v>72423165.902162418</v>
      </c>
    </row>
    <row r="9" spans="1:15">
      <c r="A9" s="36">
        <v>2</v>
      </c>
      <c r="B9" s="36">
        <v>11</v>
      </c>
      <c r="C9" s="38" t="s">
        <v>72</v>
      </c>
      <c r="D9" s="37">
        <v>2718028.8169079502</v>
      </c>
      <c r="E9" s="37">
        <v>2497238.9865719499</v>
      </c>
      <c r="F9" s="37">
        <v>1743274.08623594</v>
      </c>
      <c r="G9" s="37">
        <v>3743707.1558999401</v>
      </c>
      <c r="H9" s="37">
        <v>2162223.9855639599</v>
      </c>
      <c r="I9" s="37">
        <v>1893522.2552279399</v>
      </c>
      <c r="J9" s="37">
        <v>2929095.0648919502</v>
      </c>
      <c r="K9" s="37">
        <v>3961235.33455595</v>
      </c>
      <c r="L9" s="37">
        <v>4208170.76421995</v>
      </c>
      <c r="M9" s="37">
        <v>4266211.0238839397</v>
      </c>
      <c r="N9" s="37">
        <v>5202322.4535479499</v>
      </c>
      <c r="O9" s="37">
        <v>5125536.8832119396</v>
      </c>
    </row>
    <row r="10" spans="1:15">
      <c r="A10" s="36">
        <v>3</v>
      </c>
      <c r="B10" s="36">
        <v>1101</v>
      </c>
      <c r="C10" s="36" t="s">
        <v>265</v>
      </c>
      <c r="D10" s="37">
        <v>788</v>
      </c>
      <c r="E10" s="37">
        <v>788</v>
      </c>
      <c r="F10" s="37">
        <v>788</v>
      </c>
      <c r="G10" s="37">
        <v>788</v>
      </c>
      <c r="H10" s="37">
        <v>788</v>
      </c>
      <c r="I10" s="37">
        <v>788</v>
      </c>
      <c r="J10" s="37">
        <v>788</v>
      </c>
      <c r="K10" s="37">
        <v>788</v>
      </c>
      <c r="L10" s="37">
        <v>788</v>
      </c>
      <c r="M10" s="37">
        <v>788</v>
      </c>
      <c r="N10" s="37">
        <v>788</v>
      </c>
      <c r="O10" s="37">
        <v>788</v>
      </c>
    </row>
    <row r="11" spans="1:15">
      <c r="A11" s="36">
        <v>4</v>
      </c>
      <c r="B11" s="36">
        <v>110105</v>
      </c>
      <c r="C11" s="38" t="s">
        <v>266</v>
      </c>
      <c r="D11" s="37"/>
      <c r="E11" s="37">
        <v>0</v>
      </c>
      <c r="F11" s="37">
        <v>0</v>
      </c>
      <c r="G11" s="37">
        <v>0</v>
      </c>
      <c r="H11" s="37">
        <v>0</v>
      </c>
      <c r="I11" s="37">
        <v>0</v>
      </c>
      <c r="J11" s="37">
        <v>0</v>
      </c>
      <c r="K11" s="37">
        <v>0</v>
      </c>
      <c r="L11" s="37">
        <v>0</v>
      </c>
      <c r="M11" s="37">
        <v>0</v>
      </c>
      <c r="N11" s="37">
        <v>0</v>
      </c>
      <c r="O11" s="37">
        <v>0</v>
      </c>
    </row>
    <row r="12" spans="1:15">
      <c r="A12" s="36">
        <v>5</v>
      </c>
      <c r="B12" s="36">
        <v>110110</v>
      </c>
      <c r="C12" s="36" t="s">
        <v>267</v>
      </c>
      <c r="D12" s="37">
        <v>788</v>
      </c>
      <c r="E12" s="37">
        <v>788</v>
      </c>
      <c r="F12" s="37">
        <v>788</v>
      </c>
      <c r="G12" s="37">
        <v>788</v>
      </c>
      <c r="H12" s="37">
        <v>788</v>
      </c>
      <c r="I12" s="37">
        <v>788</v>
      </c>
      <c r="J12" s="37">
        <v>788</v>
      </c>
      <c r="K12" s="37">
        <v>788</v>
      </c>
      <c r="L12" s="37">
        <v>788</v>
      </c>
      <c r="M12" s="37">
        <v>788</v>
      </c>
      <c r="N12" s="37">
        <v>788</v>
      </c>
      <c r="O12" s="37">
        <v>788</v>
      </c>
    </row>
    <row r="13" spans="1:15">
      <c r="A13" s="36">
        <v>6</v>
      </c>
      <c r="B13" s="36">
        <v>1102</v>
      </c>
      <c r="C13" s="38" t="s">
        <v>268</v>
      </c>
      <c r="D13" s="37">
        <v>2717240.8169079502</v>
      </c>
      <c r="E13" s="37">
        <v>2496450.9865719499</v>
      </c>
      <c r="F13" s="37">
        <v>1742486.08623594</v>
      </c>
      <c r="G13" s="37">
        <v>3742919.1558999401</v>
      </c>
      <c r="H13" s="37">
        <v>2161435.9855639599</v>
      </c>
      <c r="I13" s="37">
        <v>1892734.2552279399</v>
      </c>
      <c r="J13" s="37">
        <v>2928307.0648919502</v>
      </c>
      <c r="K13" s="37">
        <v>3960447.33455595</v>
      </c>
      <c r="L13" s="37">
        <v>4207382.76421995</v>
      </c>
      <c r="M13" s="37">
        <v>4265423.0238839397</v>
      </c>
      <c r="N13" s="37">
        <v>5201534.4535479499</v>
      </c>
      <c r="O13" s="37">
        <v>5124748.8832119396</v>
      </c>
    </row>
    <row r="14" spans="1:15">
      <c r="A14" s="36">
        <v>7</v>
      </c>
      <c r="B14" s="36">
        <v>110205</v>
      </c>
      <c r="C14" s="36" t="s">
        <v>269</v>
      </c>
      <c r="D14" s="37">
        <v>2717240.8169079502</v>
      </c>
      <c r="E14" s="37">
        <v>2496450.9865719499</v>
      </c>
      <c r="F14" s="37">
        <v>1742486.08623594</v>
      </c>
      <c r="G14" s="37">
        <v>3742919.1558999401</v>
      </c>
      <c r="H14" s="37">
        <v>2161435.9855639599</v>
      </c>
      <c r="I14" s="37">
        <v>1892734.2552279399</v>
      </c>
      <c r="J14" s="37">
        <v>2928307.0648919502</v>
      </c>
      <c r="K14" s="37">
        <v>3960447.33455595</v>
      </c>
      <c r="L14" s="37">
        <v>4207382.76421995</v>
      </c>
      <c r="M14" s="37">
        <v>4265423.0238839397</v>
      </c>
      <c r="N14" s="37">
        <v>5201534.4535479499</v>
      </c>
      <c r="O14" s="37">
        <v>5124748.8832119396</v>
      </c>
    </row>
    <row r="15" spans="1:15">
      <c r="A15" s="36">
        <v>8</v>
      </c>
      <c r="B15" s="36">
        <v>110210</v>
      </c>
      <c r="C15" s="38" t="s">
        <v>270</v>
      </c>
      <c r="D15" s="37">
        <v>0</v>
      </c>
      <c r="E15" s="37">
        <v>0</v>
      </c>
      <c r="F15" s="37">
        <v>0</v>
      </c>
      <c r="G15" s="37">
        <v>0</v>
      </c>
      <c r="H15" s="37">
        <v>0</v>
      </c>
      <c r="I15" s="37">
        <v>0</v>
      </c>
      <c r="J15" s="37">
        <v>0</v>
      </c>
      <c r="K15" s="37">
        <v>0</v>
      </c>
      <c r="L15" s="37">
        <v>0</v>
      </c>
      <c r="M15" s="37">
        <v>0</v>
      </c>
      <c r="N15" s="37">
        <v>0</v>
      </c>
      <c r="O15" s="37">
        <v>0</v>
      </c>
    </row>
    <row r="16" spans="1:15">
      <c r="A16" s="36">
        <v>9</v>
      </c>
      <c r="B16" s="36">
        <v>110215</v>
      </c>
      <c r="C16" s="36" t="s">
        <v>271</v>
      </c>
      <c r="D16" s="37">
        <v>0</v>
      </c>
      <c r="E16" s="37">
        <v>0</v>
      </c>
      <c r="F16" s="37">
        <v>0</v>
      </c>
      <c r="G16" s="37">
        <v>0</v>
      </c>
      <c r="H16" s="37">
        <v>0</v>
      </c>
      <c r="I16" s="37">
        <v>0</v>
      </c>
      <c r="J16" s="37">
        <v>0</v>
      </c>
      <c r="K16" s="37">
        <v>0</v>
      </c>
      <c r="L16" s="37">
        <v>0</v>
      </c>
      <c r="M16" s="37">
        <v>0</v>
      </c>
      <c r="N16" s="37">
        <v>0</v>
      </c>
      <c r="O16" s="37">
        <v>0</v>
      </c>
    </row>
    <row r="17" spans="1:15">
      <c r="A17" s="36">
        <v>10</v>
      </c>
      <c r="B17" s="36">
        <v>1103</v>
      </c>
      <c r="C17" s="38" t="s">
        <v>272</v>
      </c>
      <c r="D17" s="37">
        <v>0</v>
      </c>
      <c r="E17" s="37">
        <v>0</v>
      </c>
      <c r="F17" s="37">
        <v>0</v>
      </c>
      <c r="G17" s="37">
        <v>0</v>
      </c>
      <c r="H17" s="37">
        <v>0</v>
      </c>
      <c r="I17" s="37">
        <v>0</v>
      </c>
      <c r="J17" s="37">
        <v>0</v>
      </c>
      <c r="K17" s="37">
        <v>0</v>
      </c>
      <c r="L17" s="37">
        <v>0</v>
      </c>
      <c r="M17" s="37">
        <v>0</v>
      </c>
      <c r="N17" s="37">
        <v>0</v>
      </c>
      <c r="O17" s="37">
        <v>0</v>
      </c>
    </row>
    <row r="18" spans="1:15">
      <c r="A18" s="36">
        <v>11</v>
      </c>
      <c r="B18" s="36">
        <v>12</v>
      </c>
      <c r="C18" s="36" t="s">
        <v>273</v>
      </c>
      <c r="D18" s="37">
        <v>30500755.609999999</v>
      </c>
      <c r="E18" s="37">
        <v>31106886.07</v>
      </c>
      <c r="F18" s="37">
        <v>32956180.120000001</v>
      </c>
      <c r="G18" s="37">
        <v>30574023.27</v>
      </c>
      <c r="H18" s="37">
        <v>32788464.449999999</v>
      </c>
      <c r="I18" s="37">
        <v>34189293.219999999</v>
      </c>
      <c r="J18" s="37">
        <v>33407727.66</v>
      </c>
      <c r="K18" s="37">
        <v>32499017.849999998</v>
      </c>
      <c r="L18" s="37">
        <v>32361308.75</v>
      </c>
      <c r="M18" s="37">
        <v>32361308.75</v>
      </c>
      <c r="N18" s="37">
        <v>32361308.75</v>
      </c>
      <c r="O18" s="37">
        <v>32361308.75</v>
      </c>
    </row>
    <row r="19" spans="1:15">
      <c r="A19" s="36">
        <v>12</v>
      </c>
      <c r="B19" s="36">
        <v>1201</v>
      </c>
      <c r="C19" s="38" t="s">
        <v>274</v>
      </c>
      <c r="D19" s="37">
        <v>30500755.609999999</v>
      </c>
      <c r="E19" s="37">
        <v>31106886.07</v>
      </c>
      <c r="F19" s="37">
        <v>32956180.120000001</v>
      </c>
      <c r="G19" s="37">
        <v>30574023.27</v>
      </c>
      <c r="H19" s="37">
        <v>32788464.449999999</v>
      </c>
      <c r="I19" s="37">
        <v>34189293.219999999</v>
      </c>
      <c r="J19" s="37">
        <v>33407727.66</v>
      </c>
      <c r="K19" s="37">
        <v>32499017.849999998</v>
      </c>
      <c r="L19" s="37">
        <v>32361308.75</v>
      </c>
      <c r="M19" s="37">
        <v>32361308.75</v>
      </c>
      <c r="N19" s="37">
        <v>32361308.75</v>
      </c>
      <c r="O19" s="37">
        <v>32361308.75</v>
      </c>
    </row>
    <row r="20" spans="1:15">
      <c r="A20" s="36">
        <v>13</v>
      </c>
      <c r="B20" s="36">
        <v>120105</v>
      </c>
      <c r="C20" s="36" t="s">
        <v>275</v>
      </c>
      <c r="D20" s="37">
        <v>30500755.609999999</v>
      </c>
      <c r="E20" s="37">
        <v>31106886.07</v>
      </c>
      <c r="F20" s="37">
        <v>32956180.120000001</v>
      </c>
      <c r="G20" s="37">
        <v>30574023.27</v>
      </c>
      <c r="H20" s="37">
        <v>32788464.449999999</v>
      </c>
      <c r="I20" s="37">
        <v>34189293.219999999</v>
      </c>
      <c r="J20" s="37">
        <v>33407727.66</v>
      </c>
      <c r="K20" s="37">
        <v>32499017.849999998</v>
      </c>
      <c r="L20" s="37">
        <v>32361308.75</v>
      </c>
      <c r="M20" s="37">
        <v>32361308.75</v>
      </c>
      <c r="N20" s="37">
        <v>32361308.75</v>
      </c>
      <c r="O20" s="37">
        <v>32361308.75</v>
      </c>
    </row>
    <row r="21" spans="1:15">
      <c r="A21" s="36">
        <v>14</v>
      </c>
      <c r="B21" s="36">
        <v>120110</v>
      </c>
      <c r="C21" s="38" t="s">
        <v>276</v>
      </c>
      <c r="D21" s="37">
        <v>0</v>
      </c>
      <c r="E21" s="37">
        <v>0</v>
      </c>
      <c r="F21" s="37">
        <v>0</v>
      </c>
      <c r="G21" s="37">
        <v>0</v>
      </c>
      <c r="H21" s="37">
        <v>0</v>
      </c>
      <c r="I21" s="37">
        <v>0</v>
      </c>
      <c r="J21" s="37">
        <v>0</v>
      </c>
      <c r="K21" s="37">
        <v>0</v>
      </c>
      <c r="L21" s="37">
        <v>0</v>
      </c>
      <c r="M21" s="37">
        <v>0</v>
      </c>
      <c r="N21" s="37">
        <v>0</v>
      </c>
      <c r="O21" s="37">
        <v>0</v>
      </c>
    </row>
    <row r="22" spans="1:15">
      <c r="A22" s="36">
        <v>15</v>
      </c>
      <c r="B22" s="36">
        <v>120115</v>
      </c>
      <c r="C22" s="36" t="s">
        <v>277</v>
      </c>
      <c r="D22" s="37">
        <v>0</v>
      </c>
      <c r="E22" s="37">
        <v>0</v>
      </c>
      <c r="F22" s="37">
        <v>0</v>
      </c>
      <c r="G22" s="37">
        <v>0</v>
      </c>
      <c r="H22" s="37">
        <v>0</v>
      </c>
      <c r="I22" s="37">
        <v>0</v>
      </c>
      <c r="J22" s="37">
        <v>0</v>
      </c>
      <c r="K22" s="37">
        <v>0</v>
      </c>
      <c r="L22" s="37">
        <v>0</v>
      </c>
      <c r="M22" s="37">
        <v>0</v>
      </c>
      <c r="N22" s="37">
        <v>0</v>
      </c>
      <c r="O22" s="37">
        <v>0</v>
      </c>
    </row>
    <row r="23" spans="1:15">
      <c r="A23" s="36">
        <v>16</v>
      </c>
      <c r="B23" s="36">
        <v>120120</v>
      </c>
      <c r="C23" s="38" t="s">
        <v>278</v>
      </c>
      <c r="D23" s="37">
        <v>0</v>
      </c>
      <c r="E23" s="37">
        <v>0</v>
      </c>
      <c r="F23" s="37">
        <v>0</v>
      </c>
      <c r="G23" s="37">
        <v>0</v>
      </c>
      <c r="H23" s="37">
        <v>0</v>
      </c>
      <c r="I23" s="37">
        <v>0</v>
      </c>
      <c r="J23" s="37">
        <v>0</v>
      </c>
      <c r="K23" s="37">
        <v>0</v>
      </c>
      <c r="L23" s="37">
        <v>0</v>
      </c>
      <c r="M23" s="37">
        <v>0</v>
      </c>
      <c r="N23" s="37">
        <v>0</v>
      </c>
      <c r="O23" s="37">
        <v>0</v>
      </c>
    </row>
    <row r="24" spans="1:15">
      <c r="A24" s="36">
        <v>17</v>
      </c>
      <c r="B24" s="36">
        <v>120125</v>
      </c>
      <c r="C24" s="36" t="s">
        <v>279</v>
      </c>
      <c r="D24" s="37">
        <v>0</v>
      </c>
      <c r="E24" s="37">
        <v>0</v>
      </c>
      <c r="F24" s="37">
        <v>0</v>
      </c>
      <c r="G24" s="37">
        <v>0</v>
      </c>
      <c r="H24" s="37">
        <v>0</v>
      </c>
      <c r="I24" s="37">
        <v>0</v>
      </c>
      <c r="J24" s="37">
        <v>0</v>
      </c>
      <c r="K24" s="37">
        <v>0</v>
      </c>
      <c r="L24" s="37">
        <v>0</v>
      </c>
      <c r="M24" s="37">
        <v>0</v>
      </c>
      <c r="N24" s="37">
        <v>0</v>
      </c>
      <c r="O24" s="37">
        <v>0</v>
      </c>
    </row>
    <row r="25" spans="1:15">
      <c r="A25" s="36">
        <v>18</v>
      </c>
      <c r="B25" s="36">
        <v>120130</v>
      </c>
      <c r="C25" s="38" t="s">
        <v>280</v>
      </c>
      <c r="D25" s="37">
        <v>0</v>
      </c>
      <c r="E25" s="37">
        <v>0</v>
      </c>
      <c r="F25" s="37">
        <v>0</v>
      </c>
      <c r="G25" s="37">
        <v>0</v>
      </c>
      <c r="H25" s="37">
        <v>0</v>
      </c>
      <c r="I25" s="37">
        <v>0</v>
      </c>
      <c r="J25" s="37">
        <v>0</v>
      </c>
      <c r="K25" s="37">
        <v>0</v>
      </c>
      <c r="L25" s="37">
        <v>0</v>
      </c>
      <c r="M25" s="37">
        <v>0</v>
      </c>
      <c r="N25" s="37">
        <v>0</v>
      </c>
      <c r="O25" s="37">
        <v>0</v>
      </c>
    </row>
    <row r="26" spans="1:15">
      <c r="A26" s="36">
        <v>19</v>
      </c>
      <c r="B26" s="36">
        <v>120135</v>
      </c>
      <c r="C26" s="36" t="s">
        <v>281</v>
      </c>
      <c r="D26" s="37">
        <v>0</v>
      </c>
      <c r="E26" s="37">
        <v>0</v>
      </c>
      <c r="F26" s="37">
        <v>0</v>
      </c>
      <c r="G26" s="37">
        <v>0</v>
      </c>
      <c r="H26" s="37">
        <v>0</v>
      </c>
      <c r="I26" s="37">
        <v>0</v>
      </c>
      <c r="J26" s="37">
        <v>0</v>
      </c>
      <c r="K26" s="37">
        <v>0</v>
      </c>
      <c r="L26" s="37">
        <v>0</v>
      </c>
      <c r="M26" s="37">
        <v>0</v>
      </c>
      <c r="N26" s="37">
        <v>0</v>
      </c>
      <c r="O26" s="37">
        <v>0</v>
      </c>
    </row>
    <row r="27" spans="1:15">
      <c r="A27" s="36">
        <v>20</v>
      </c>
      <c r="B27" s="36">
        <v>120190</v>
      </c>
      <c r="C27" s="38" t="s">
        <v>60</v>
      </c>
      <c r="D27" s="37">
        <v>0</v>
      </c>
      <c r="E27" s="37">
        <v>0</v>
      </c>
      <c r="F27" s="37">
        <v>0</v>
      </c>
      <c r="G27" s="37">
        <v>0</v>
      </c>
      <c r="H27" s="37">
        <v>0</v>
      </c>
      <c r="I27" s="37">
        <v>0</v>
      </c>
      <c r="J27" s="37">
        <v>0</v>
      </c>
      <c r="K27" s="37">
        <v>0</v>
      </c>
      <c r="L27" s="37">
        <v>0</v>
      </c>
      <c r="M27" s="37">
        <v>0</v>
      </c>
      <c r="N27" s="37">
        <v>0</v>
      </c>
      <c r="O27" s="37">
        <v>0</v>
      </c>
    </row>
    <row r="28" spans="1:15">
      <c r="A28" s="36">
        <v>21</v>
      </c>
      <c r="B28" s="36">
        <v>1202</v>
      </c>
      <c r="C28" s="36" t="s">
        <v>282</v>
      </c>
      <c r="D28" s="37">
        <v>0</v>
      </c>
      <c r="E28" s="37">
        <v>0</v>
      </c>
      <c r="F28" s="37">
        <v>0</v>
      </c>
      <c r="G28" s="37">
        <v>0</v>
      </c>
      <c r="H28" s="37">
        <v>0</v>
      </c>
      <c r="I28" s="37">
        <v>0</v>
      </c>
      <c r="J28" s="37">
        <v>0</v>
      </c>
      <c r="K28" s="37">
        <v>0</v>
      </c>
      <c r="L28" s="37">
        <v>0</v>
      </c>
      <c r="M28" s="37">
        <v>0</v>
      </c>
      <c r="N28" s="37">
        <v>0</v>
      </c>
      <c r="O28" s="37">
        <v>0</v>
      </c>
    </row>
    <row r="29" spans="1:15">
      <c r="A29" s="36">
        <v>22</v>
      </c>
      <c r="B29" s="36">
        <v>120205</v>
      </c>
      <c r="C29" s="38" t="s">
        <v>277</v>
      </c>
      <c r="D29" s="37">
        <v>0</v>
      </c>
      <c r="E29" s="37">
        <v>0</v>
      </c>
      <c r="F29" s="37">
        <v>0</v>
      </c>
      <c r="G29" s="37">
        <v>0</v>
      </c>
      <c r="H29" s="37">
        <v>0</v>
      </c>
      <c r="I29" s="37">
        <v>0</v>
      </c>
      <c r="J29" s="37">
        <v>0</v>
      </c>
      <c r="K29" s="37">
        <v>0</v>
      </c>
      <c r="L29" s="37">
        <v>0</v>
      </c>
      <c r="M29" s="37">
        <v>0</v>
      </c>
      <c r="N29" s="37">
        <v>0</v>
      </c>
      <c r="O29" s="37">
        <v>0</v>
      </c>
    </row>
    <row r="30" spans="1:15">
      <c r="A30" s="36">
        <v>23</v>
      </c>
      <c r="B30" s="36">
        <v>120210</v>
      </c>
      <c r="C30" s="36" t="s">
        <v>283</v>
      </c>
      <c r="D30" s="37">
        <v>0</v>
      </c>
      <c r="E30" s="37">
        <v>0</v>
      </c>
      <c r="F30" s="37">
        <v>0</v>
      </c>
      <c r="G30" s="37">
        <v>0</v>
      </c>
      <c r="H30" s="37">
        <v>0</v>
      </c>
      <c r="I30" s="37">
        <v>0</v>
      </c>
      <c r="J30" s="37">
        <v>0</v>
      </c>
      <c r="K30" s="37">
        <v>0</v>
      </c>
      <c r="L30" s="37">
        <v>0</v>
      </c>
      <c r="M30" s="37">
        <v>0</v>
      </c>
      <c r="N30" s="37">
        <v>0</v>
      </c>
      <c r="O30" s="37">
        <v>0</v>
      </c>
    </row>
    <row r="31" spans="1:15">
      <c r="A31" s="36">
        <v>24</v>
      </c>
      <c r="B31" s="36">
        <v>120215</v>
      </c>
      <c r="C31" s="38" t="s">
        <v>284</v>
      </c>
      <c r="D31" s="37">
        <v>0</v>
      </c>
      <c r="E31" s="37">
        <v>0</v>
      </c>
      <c r="F31" s="37">
        <v>0</v>
      </c>
      <c r="G31" s="37">
        <v>0</v>
      </c>
      <c r="H31" s="37">
        <v>0</v>
      </c>
      <c r="I31" s="37">
        <v>0</v>
      </c>
      <c r="J31" s="37">
        <v>0</v>
      </c>
      <c r="K31" s="37">
        <v>0</v>
      </c>
      <c r="L31" s="37">
        <v>0</v>
      </c>
      <c r="M31" s="37">
        <v>0</v>
      </c>
      <c r="N31" s="37">
        <v>0</v>
      </c>
      <c r="O31" s="37">
        <v>0</v>
      </c>
    </row>
    <row r="32" spans="1:15">
      <c r="A32" s="36">
        <v>25</v>
      </c>
      <c r="B32" s="36">
        <v>120220</v>
      </c>
      <c r="C32" s="36" t="s">
        <v>285</v>
      </c>
      <c r="D32" s="37">
        <v>0</v>
      </c>
      <c r="E32" s="37">
        <v>0</v>
      </c>
      <c r="F32" s="37">
        <v>0</v>
      </c>
      <c r="G32" s="37">
        <v>0</v>
      </c>
      <c r="H32" s="37">
        <v>0</v>
      </c>
      <c r="I32" s="37">
        <v>0</v>
      </c>
      <c r="J32" s="37">
        <v>0</v>
      </c>
      <c r="K32" s="37">
        <v>0</v>
      </c>
      <c r="L32" s="37">
        <v>0</v>
      </c>
      <c r="M32" s="37">
        <v>0</v>
      </c>
      <c r="N32" s="37">
        <v>0</v>
      </c>
      <c r="O32" s="37">
        <v>0</v>
      </c>
    </row>
    <row r="33" spans="1:15">
      <c r="A33" s="36">
        <v>26</v>
      </c>
      <c r="B33" s="36">
        <v>120290</v>
      </c>
      <c r="C33" s="38" t="s">
        <v>60</v>
      </c>
      <c r="D33" s="37">
        <v>0</v>
      </c>
      <c r="E33" s="37">
        <v>0</v>
      </c>
      <c r="F33" s="37">
        <v>0</v>
      </c>
      <c r="G33" s="37">
        <v>0</v>
      </c>
      <c r="H33" s="37">
        <v>0</v>
      </c>
      <c r="I33" s="37">
        <v>0</v>
      </c>
      <c r="J33" s="37">
        <v>0</v>
      </c>
      <c r="K33" s="37">
        <v>0</v>
      </c>
      <c r="L33" s="37">
        <v>0</v>
      </c>
      <c r="M33" s="37">
        <v>0</v>
      </c>
      <c r="N33" s="37">
        <v>0</v>
      </c>
      <c r="O33" s="37">
        <v>0</v>
      </c>
    </row>
    <row r="34" spans="1:15">
      <c r="A34" s="36">
        <v>27</v>
      </c>
      <c r="B34" s="36">
        <v>1203</v>
      </c>
      <c r="C34" s="36" t="s">
        <v>286</v>
      </c>
      <c r="D34" s="37">
        <v>0</v>
      </c>
      <c r="E34" s="37">
        <v>0</v>
      </c>
      <c r="F34" s="37">
        <v>0</v>
      </c>
      <c r="G34" s="37">
        <v>0</v>
      </c>
      <c r="H34" s="37">
        <v>0</v>
      </c>
      <c r="I34" s="37">
        <v>0</v>
      </c>
      <c r="J34" s="37">
        <v>0</v>
      </c>
      <c r="K34" s="37">
        <v>0</v>
      </c>
      <c r="L34" s="37">
        <v>0</v>
      </c>
      <c r="M34" s="37">
        <v>0</v>
      </c>
      <c r="N34" s="37">
        <v>0</v>
      </c>
      <c r="O34" s="37">
        <v>0</v>
      </c>
    </row>
    <row r="35" spans="1:15">
      <c r="A35" s="36">
        <v>28</v>
      </c>
      <c r="B35" s="36">
        <v>120305</v>
      </c>
      <c r="C35" s="38" t="s">
        <v>275</v>
      </c>
      <c r="D35" s="37">
        <v>0</v>
      </c>
      <c r="E35" s="37">
        <v>0</v>
      </c>
      <c r="F35" s="37">
        <v>0</v>
      </c>
      <c r="G35" s="37">
        <v>0</v>
      </c>
      <c r="H35" s="37">
        <v>0</v>
      </c>
      <c r="I35" s="37">
        <v>0</v>
      </c>
      <c r="J35" s="37">
        <v>0</v>
      </c>
      <c r="K35" s="37">
        <v>0</v>
      </c>
      <c r="L35" s="37">
        <v>0</v>
      </c>
      <c r="M35" s="37">
        <v>0</v>
      </c>
      <c r="N35" s="37">
        <v>0</v>
      </c>
      <c r="O35" s="37">
        <v>0</v>
      </c>
    </row>
    <row r="36" spans="1:15">
      <c r="A36" s="36">
        <v>29</v>
      </c>
      <c r="B36" s="36">
        <v>120310</v>
      </c>
      <c r="C36" s="36" t="s">
        <v>276</v>
      </c>
      <c r="D36" s="37">
        <v>0</v>
      </c>
      <c r="E36" s="37">
        <v>0</v>
      </c>
      <c r="F36" s="37">
        <v>0</v>
      </c>
      <c r="G36" s="37">
        <v>0</v>
      </c>
      <c r="H36" s="37">
        <v>0</v>
      </c>
      <c r="I36" s="37">
        <v>0</v>
      </c>
      <c r="J36" s="37">
        <v>0</v>
      </c>
      <c r="K36" s="37">
        <v>0</v>
      </c>
      <c r="L36" s="37">
        <v>0</v>
      </c>
      <c r="M36" s="37">
        <v>0</v>
      </c>
      <c r="N36" s="37">
        <v>0</v>
      </c>
      <c r="O36" s="37">
        <v>0</v>
      </c>
    </row>
    <row r="37" spans="1:15">
      <c r="A37" s="36">
        <v>30</v>
      </c>
      <c r="B37" s="36">
        <v>120315</v>
      </c>
      <c r="C37" s="38" t="s">
        <v>277</v>
      </c>
      <c r="D37" s="37">
        <v>0</v>
      </c>
      <c r="E37" s="37">
        <v>0</v>
      </c>
      <c r="F37" s="37">
        <v>0</v>
      </c>
      <c r="G37" s="37">
        <v>0</v>
      </c>
      <c r="H37" s="37">
        <v>0</v>
      </c>
      <c r="I37" s="37">
        <v>0</v>
      </c>
      <c r="J37" s="37">
        <v>0</v>
      </c>
      <c r="K37" s="37">
        <v>0</v>
      </c>
      <c r="L37" s="37">
        <v>0</v>
      </c>
      <c r="M37" s="37">
        <v>0</v>
      </c>
      <c r="N37" s="37">
        <v>0</v>
      </c>
      <c r="O37" s="37">
        <v>0</v>
      </c>
    </row>
    <row r="38" spans="1:15">
      <c r="A38" s="36">
        <v>31</v>
      </c>
      <c r="B38" s="36">
        <v>120320</v>
      </c>
      <c r="C38" s="36" t="s">
        <v>287</v>
      </c>
      <c r="D38" s="37">
        <v>0</v>
      </c>
      <c r="E38" s="37">
        <v>0</v>
      </c>
      <c r="F38" s="37">
        <v>0</v>
      </c>
      <c r="G38" s="37">
        <v>0</v>
      </c>
      <c r="H38" s="37">
        <v>0</v>
      </c>
      <c r="I38" s="37">
        <v>0</v>
      </c>
      <c r="J38" s="37">
        <v>0</v>
      </c>
      <c r="K38" s="37">
        <v>0</v>
      </c>
      <c r="L38" s="37">
        <v>0</v>
      </c>
      <c r="M38" s="37">
        <v>0</v>
      </c>
      <c r="N38" s="37">
        <v>0</v>
      </c>
      <c r="O38" s="37">
        <v>0</v>
      </c>
    </row>
    <row r="39" spans="1:15">
      <c r="A39" s="36">
        <v>32</v>
      </c>
      <c r="B39" s="36">
        <v>120325</v>
      </c>
      <c r="C39" s="38" t="s">
        <v>288</v>
      </c>
      <c r="D39" s="37">
        <v>0</v>
      </c>
      <c r="E39" s="37">
        <v>0</v>
      </c>
      <c r="F39" s="37">
        <v>0</v>
      </c>
      <c r="G39" s="37">
        <v>0</v>
      </c>
      <c r="H39" s="37">
        <v>0</v>
      </c>
      <c r="I39" s="37">
        <v>0</v>
      </c>
      <c r="J39" s="37">
        <v>0</v>
      </c>
      <c r="K39" s="37">
        <v>0</v>
      </c>
      <c r="L39" s="37">
        <v>0</v>
      </c>
      <c r="M39" s="37">
        <v>0</v>
      </c>
      <c r="N39" s="37">
        <v>0</v>
      </c>
      <c r="O39" s="37">
        <v>0</v>
      </c>
    </row>
    <row r="40" spans="1:15">
      <c r="A40" s="36">
        <v>33</v>
      </c>
      <c r="B40" s="36">
        <v>1204</v>
      </c>
      <c r="C40" s="36" t="s">
        <v>289</v>
      </c>
      <c r="D40" s="37">
        <v>0</v>
      </c>
      <c r="E40" s="37">
        <v>0</v>
      </c>
      <c r="F40" s="37">
        <v>0</v>
      </c>
      <c r="G40" s="37">
        <v>0</v>
      </c>
      <c r="H40" s="37">
        <v>0</v>
      </c>
      <c r="I40" s="37">
        <v>0</v>
      </c>
      <c r="J40" s="37">
        <v>0</v>
      </c>
      <c r="K40" s="37">
        <v>0</v>
      </c>
      <c r="L40" s="37">
        <v>0</v>
      </c>
      <c r="M40" s="37">
        <v>0</v>
      </c>
      <c r="N40" s="37">
        <v>0</v>
      </c>
      <c r="O40" s="37">
        <v>0</v>
      </c>
    </row>
    <row r="41" spans="1:15">
      <c r="A41" s="36">
        <v>34</v>
      </c>
      <c r="B41" s="36">
        <v>120405</v>
      </c>
      <c r="C41" s="38" t="s">
        <v>277</v>
      </c>
      <c r="D41" s="37">
        <v>0</v>
      </c>
      <c r="E41" s="37">
        <v>0</v>
      </c>
      <c r="F41" s="37">
        <v>0</v>
      </c>
      <c r="G41" s="37">
        <v>0</v>
      </c>
      <c r="H41" s="37">
        <v>0</v>
      </c>
      <c r="I41" s="37">
        <v>0</v>
      </c>
      <c r="J41" s="37">
        <v>0</v>
      </c>
      <c r="K41" s="37">
        <v>0</v>
      </c>
      <c r="L41" s="37">
        <v>0</v>
      </c>
      <c r="M41" s="37">
        <v>0</v>
      </c>
      <c r="N41" s="37">
        <v>0</v>
      </c>
      <c r="O41" s="37">
        <v>0</v>
      </c>
    </row>
    <row r="42" spans="1:15">
      <c r="A42" s="36">
        <v>35</v>
      </c>
      <c r="B42" s="36">
        <v>120410</v>
      </c>
      <c r="C42" s="36" t="s">
        <v>290</v>
      </c>
      <c r="D42" s="37">
        <v>0</v>
      </c>
      <c r="E42" s="37">
        <v>0</v>
      </c>
      <c r="F42" s="37">
        <v>0</v>
      </c>
      <c r="G42" s="37">
        <v>0</v>
      </c>
      <c r="H42" s="37">
        <v>0</v>
      </c>
      <c r="I42" s="37">
        <v>0</v>
      </c>
      <c r="J42" s="37">
        <v>0</v>
      </c>
      <c r="K42" s="37">
        <v>0</v>
      </c>
      <c r="L42" s="37">
        <v>0</v>
      </c>
      <c r="M42" s="37">
        <v>0</v>
      </c>
      <c r="N42" s="37">
        <v>0</v>
      </c>
      <c r="O42" s="37">
        <v>0</v>
      </c>
    </row>
    <row r="43" spans="1:15">
      <c r="A43" s="36">
        <v>36</v>
      </c>
      <c r="B43" s="36">
        <v>120415</v>
      </c>
      <c r="C43" s="38" t="s">
        <v>291</v>
      </c>
      <c r="D43" s="37">
        <v>0</v>
      </c>
      <c r="E43" s="37">
        <v>0</v>
      </c>
      <c r="F43" s="37">
        <v>0</v>
      </c>
      <c r="G43" s="37">
        <v>0</v>
      </c>
      <c r="H43" s="37">
        <v>0</v>
      </c>
      <c r="I43" s="37">
        <v>0</v>
      </c>
      <c r="J43" s="37">
        <v>0</v>
      </c>
      <c r="K43" s="37">
        <v>0</v>
      </c>
      <c r="L43" s="37">
        <v>0</v>
      </c>
      <c r="M43" s="37">
        <v>0</v>
      </c>
      <c r="N43" s="37">
        <v>0</v>
      </c>
      <c r="O43" s="37">
        <v>0</v>
      </c>
    </row>
    <row r="44" spans="1:15">
      <c r="A44" s="36">
        <v>37</v>
      </c>
      <c r="B44" s="36">
        <v>1205</v>
      </c>
      <c r="C44" s="36" t="s">
        <v>292</v>
      </c>
      <c r="D44" s="37">
        <v>0</v>
      </c>
      <c r="E44" s="37">
        <v>0</v>
      </c>
      <c r="F44" s="37">
        <v>0</v>
      </c>
      <c r="G44" s="37">
        <v>0</v>
      </c>
      <c r="H44" s="37">
        <v>0</v>
      </c>
      <c r="I44" s="37">
        <v>0</v>
      </c>
      <c r="J44" s="37">
        <v>0</v>
      </c>
      <c r="K44" s="37">
        <v>0</v>
      </c>
      <c r="L44" s="37">
        <v>0</v>
      </c>
      <c r="M44" s="37">
        <v>0</v>
      </c>
      <c r="N44" s="37">
        <v>0</v>
      </c>
      <c r="O44" s="37">
        <v>0</v>
      </c>
    </row>
    <row r="45" spans="1:15">
      <c r="A45" s="36">
        <v>38</v>
      </c>
      <c r="B45" s="36">
        <v>120505</v>
      </c>
      <c r="C45" s="38" t="s">
        <v>277</v>
      </c>
      <c r="D45" s="37">
        <v>0</v>
      </c>
      <c r="E45" s="37">
        <v>0</v>
      </c>
      <c r="F45" s="37">
        <v>0</v>
      </c>
      <c r="G45" s="37">
        <v>0</v>
      </c>
      <c r="H45" s="37">
        <v>0</v>
      </c>
      <c r="I45" s="37">
        <v>0</v>
      </c>
      <c r="J45" s="37">
        <v>0</v>
      </c>
      <c r="K45" s="37">
        <v>0</v>
      </c>
      <c r="L45" s="37">
        <v>0</v>
      </c>
      <c r="M45" s="37">
        <v>0</v>
      </c>
      <c r="N45" s="37">
        <v>0</v>
      </c>
      <c r="O45" s="37">
        <v>0</v>
      </c>
    </row>
    <row r="46" spans="1:15">
      <c r="A46" s="36">
        <v>39</v>
      </c>
      <c r="B46" s="36">
        <v>120510</v>
      </c>
      <c r="C46" s="36" t="s">
        <v>293</v>
      </c>
      <c r="D46" s="37">
        <v>0</v>
      </c>
      <c r="E46" s="37">
        <v>0</v>
      </c>
      <c r="F46" s="37">
        <v>0</v>
      </c>
      <c r="G46" s="37">
        <v>0</v>
      </c>
      <c r="H46" s="37">
        <v>0</v>
      </c>
      <c r="I46" s="37">
        <v>0</v>
      </c>
      <c r="J46" s="37">
        <v>0</v>
      </c>
      <c r="K46" s="37">
        <v>0</v>
      </c>
      <c r="L46" s="37">
        <v>0</v>
      </c>
      <c r="M46" s="37">
        <v>0</v>
      </c>
      <c r="N46" s="37">
        <v>0</v>
      </c>
      <c r="O46" s="37">
        <v>0</v>
      </c>
    </row>
    <row r="47" spans="1:15">
      <c r="A47" s="36">
        <v>40</v>
      </c>
      <c r="B47" s="36">
        <v>1206</v>
      </c>
      <c r="C47" s="38" t="s">
        <v>294</v>
      </c>
      <c r="D47" s="37">
        <v>0</v>
      </c>
      <c r="E47" s="37">
        <v>0</v>
      </c>
      <c r="F47" s="37">
        <v>0</v>
      </c>
      <c r="G47" s="37">
        <v>0</v>
      </c>
      <c r="H47" s="37">
        <v>0</v>
      </c>
      <c r="I47" s="37">
        <v>0</v>
      </c>
      <c r="J47" s="37">
        <v>0</v>
      </c>
      <c r="K47" s="37">
        <v>0</v>
      </c>
      <c r="L47" s="37">
        <v>0</v>
      </c>
      <c r="M47" s="37">
        <v>0</v>
      </c>
      <c r="N47" s="37">
        <v>0</v>
      </c>
      <c r="O47" s="37">
        <v>0</v>
      </c>
    </row>
    <row r="48" spans="1:15">
      <c r="A48" s="36">
        <v>41</v>
      </c>
      <c r="B48" s="36">
        <v>120605</v>
      </c>
      <c r="C48" s="36" t="s">
        <v>277</v>
      </c>
      <c r="D48" s="37">
        <v>0</v>
      </c>
      <c r="E48" s="37">
        <v>0</v>
      </c>
      <c r="F48" s="37">
        <v>0</v>
      </c>
      <c r="G48" s="37">
        <v>0</v>
      </c>
      <c r="H48" s="37">
        <v>0</v>
      </c>
      <c r="I48" s="37">
        <v>0</v>
      </c>
      <c r="J48" s="37">
        <v>0</v>
      </c>
      <c r="K48" s="37">
        <v>0</v>
      </c>
      <c r="L48" s="37">
        <v>0</v>
      </c>
      <c r="M48" s="37">
        <v>0</v>
      </c>
      <c r="N48" s="37">
        <v>0</v>
      </c>
      <c r="O48" s="37">
        <v>0</v>
      </c>
    </row>
    <row r="49" spans="1:15">
      <c r="A49" s="36">
        <v>42</v>
      </c>
      <c r="B49" s="36">
        <v>120610</v>
      </c>
      <c r="C49" s="38" t="s">
        <v>293</v>
      </c>
      <c r="D49" s="37">
        <v>0</v>
      </c>
      <c r="E49" s="37">
        <v>0</v>
      </c>
      <c r="F49" s="37">
        <v>0</v>
      </c>
      <c r="G49" s="37">
        <v>0</v>
      </c>
      <c r="H49" s="37">
        <v>0</v>
      </c>
      <c r="I49" s="37">
        <v>0</v>
      </c>
      <c r="J49" s="37">
        <v>0</v>
      </c>
      <c r="K49" s="37">
        <v>0</v>
      </c>
      <c r="L49" s="37">
        <v>0</v>
      </c>
      <c r="M49" s="37">
        <v>0</v>
      </c>
      <c r="N49" s="37">
        <v>0</v>
      </c>
      <c r="O49" s="37">
        <v>0</v>
      </c>
    </row>
    <row r="50" spans="1:15">
      <c r="A50" s="36">
        <v>43</v>
      </c>
      <c r="B50" s="36">
        <v>1299</v>
      </c>
      <c r="C50" s="36" t="s">
        <v>295</v>
      </c>
      <c r="D50" s="37">
        <v>0</v>
      </c>
      <c r="E50" s="37">
        <v>0</v>
      </c>
      <c r="F50" s="37">
        <v>0</v>
      </c>
      <c r="G50" s="37">
        <v>0</v>
      </c>
      <c r="H50" s="37">
        <v>0</v>
      </c>
      <c r="I50" s="37">
        <v>0</v>
      </c>
      <c r="J50" s="37">
        <v>0</v>
      </c>
      <c r="K50" s="37">
        <v>0</v>
      </c>
      <c r="L50" s="37">
        <v>0</v>
      </c>
      <c r="M50" s="37">
        <v>0</v>
      </c>
      <c r="N50" s="37">
        <v>0</v>
      </c>
      <c r="O50" s="37">
        <v>0</v>
      </c>
    </row>
    <row r="51" spans="1:15">
      <c r="A51" s="36">
        <v>44</v>
      </c>
      <c r="B51" s="36">
        <v>129905</v>
      </c>
      <c r="C51" s="38" t="s">
        <v>296</v>
      </c>
      <c r="D51" s="37">
        <v>0</v>
      </c>
      <c r="E51" s="37">
        <v>0</v>
      </c>
      <c r="F51" s="37">
        <v>0</v>
      </c>
      <c r="G51" s="37">
        <v>0</v>
      </c>
      <c r="H51" s="37">
        <v>0</v>
      </c>
      <c r="I51" s="37">
        <v>0</v>
      </c>
      <c r="J51" s="37">
        <v>0</v>
      </c>
      <c r="K51" s="37">
        <v>0</v>
      </c>
      <c r="L51" s="37">
        <v>0</v>
      </c>
      <c r="M51" s="37">
        <v>0</v>
      </c>
      <c r="N51" s="37">
        <v>0</v>
      </c>
      <c r="O51" s="37">
        <v>0</v>
      </c>
    </row>
    <row r="52" spans="1:15">
      <c r="A52" s="36">
        <v>45</v>
      </c>
      <c r="B52" s="36">
        <v>129910</v>
      </c>
      <c r="C52" s="36" t="s">
        <v>297</v>
      </c>
      <c r="D52" s="37">
        <v>0</v>
      </c>
      <c r="E52" s="37">
        <v>0</v>
      </c>
      <c r="F52" s="37">
        <v>0</v>
      </c>
      <c r="G52" s="37">
        <v>0</v>
      </c>
      <c r="H52" s="37">
        <v>0</v>
      </c>
      <c r="I52" s="37">
        <v>0</v>
      </c>
      <c r="J52" s="37">
        <v>0</v>
      </c>
      <c r="K52" s="37">
        <v>0</v>
      </c>
      <c r="L52" s="37">
        <v>0</v>
      </c>
      <c r="M52" s="37">
        <v>0</v>
      </c>
      <c r="N52" s="37">
        <v>0</v>
      </c>
      <c r="O52" s="37">
        <v>0</v>
      </c>
    </row>
    <row r="53" spans="1:15">
      <c r="A53" s="36">
        <v>46</v>
      </c>
      <c r="B53" s="36">
        <v>129915</v>
      </c>
      <c r="C53" s="38" t="s">
        <v>298</v>
      </c>
      <c r="D53" s="37">
        <v>0</v>
      </c>
      <c r="E53" s="37">
        <v>0</v>
      </c>
      <c r="F53" s="37">
        <v>0</v>
      </c>
      <c r="G53" s="37">
        <v>0</v>
      </c>
      <c r="H53" s="37">
        <v>0</v>
      </c>
      <c r="I53" s="37">
        <v>0</v>
      </c>
      <c r="J53" s="37">
        <v>0</v>
      </c>
      <c r="K53" s="37">
        <v>0</v>
      </c>
      <c r="L53" s="37">
        <v>0</v>
      </c>
      <c r="M53" s="37">
        <v>0</v>
      </c>
      <c r="N53" s="37">
        <v>0</v>
      </c>
      <c r="O53" s="37">
        <v>0</v>
      </c>
    </row>
    <row r="54" spans="1:15">
      <c r="A54" s="36">
        <v>47</v>
      </c>
      <c r="B54" s="36">
        <v>129920</v>
      </c>
      <c r="C54" s="36" t="s">
        <v>299</v>
      </c>
      <c r="D54" s="37">
        <v>0</v>
      </c>
      <c r="E54" s="37">
        <v>0</v>
      </c>
      <c r="F54" s="37">
        <v>0</v>
      </c>
      <c r="G54" s="37">
        <v>0</v>
      </c>
      <c r="H54" s="37">
        <v>0</v>
      </c>
      <c r="I54" s="37">
        <v>0</v>
      </c>
      <c r="J54" s="37">
        <v>0</v>
      </c>
      <c r="K54" s="37">
        <v>0</v>
      </c>
      <c r="L54" s="37">
        <v>0</v>
      </c>
      <c r="M54" s="37">
        <v>0</v>
      </c>
      <c r="N54" s="37">
        <v>0</v>
      </c>
      <c r="O54" s="37">
        <v>0</v>
      </c>
    </row>
    <row r="55" spans="1:15">
      <c r="A55" s="36">
        <v>48</v>
      </c>
      <c r="B55" s="36">
        <v>129925</v>
      </c>
      <c r="C55" s="38" t="s">
        <v>300</v>
      </c>
      <c r="D55" s="37">
        <v>0</v>
      </c>
      <c r="E55" s="37">
        <v>0</v>
      </c>
      <c r="F55" s="37">
        <v>0</v>
      </c>
      <c r="G55" s="37">
        <v>0</v>
      </c>
      <c r="H55" s="37">
        <v>0</v>
      </c>
      <c r="I55" s="37">
        <v>0</v>
      </c>
      <c r="J55" s="37">
        <v>0</v>
      </c>
      <c r="K55" s="37">
        <v>0</v>
      </c>
      <c r="L55" s="37">
        <v>0</v>
      </c>
      <c r="M55" s="37">
        <v>0</v>
      </c>
      <c r="N55" s="37">
        <v>0</v>
      </c>
      <c r="O55" s="37">
        <v>0</v>
      </c>
    </row>
    <row r="56" spans="1:15">
      <c r="A56" s="36">
        <v>49</v>
      </c>
      <c r="B56" s="36">
        <v>129930</v>
      </c>
      <c r="C56" s="36" t="s">
        <v>301</v>
      </c>
      <c r="D56" s="37">
        <v>0</v>
      </c>
      <c r="E56" s="37">
        <v>0</v>
      </c>
      <c r="F56" s="37">
        <v>0</v>
      </c>
      <c r="G56" s="37">
        <v>0</v>
      </c>
      <c r="H56" s="37">
        <v>0</v>
      </c>
      <c r="I56" s="37">
        <v>0</v>
      </c>
      <c r="J56" s="37">
        <v>0</v>
      </c>
      <c r="K56" s="37">
        <v>0</v>
      </c>
      <c r="L56" s="37">
        <v>0</v>
      </c>
      <c r="M56" s="37">
        <v>0</v>
      </c>
      <c r="N56" s="37">
        <v>0</v>
      </c>
      <c r="O56" s="37">
        <v>0</v>
      </c>
    </row>
    <row r="57" spans="1:15">
      <c r="A57" s="36">
        <v>50</v>
      </c>
      <c r="B57" s="36">
        <v>129990</v>
      </c>
      <c r="C57" s="38" t="s">
        <v>302</v>
      </c>
      <c r="D57" s="37">
        <v>0</v>
      </c>
      <c r="E57" s="37">
        <v>0</v>
      </c>
      <c r="F57" s="37">
        <v>0</v>
      </c>
      <c r="G57" s="37">
        <v>0</v>
      </c>
      <c r="H57" s="37">
        <v>0</v>
      </c>
      <c r="I57" s="37">
        <v>0</v>
      </c>
      <c r="J57" s="37">
        <v>0</v>
      </c>
      <c r="K57" s="37">
        <v>0</v>
      </c>
      <c r="L57" s="37">
        <v>0</v>
      </c>
      <c r="M57" s="37">
        <v>0</v>
      </c>
      <c r="N57" s="37">
        <v>0</v>
      </c>
      <c r="O57" s="37">
        <v>0</v>
      </c>
    </row>
    <row r="58" spans="1:15">
      <c r="A58" s="36">
        <v>51</v>
      </c>
      <c r="B58" s="36">
        <v>13</v>
      </c>
      <c r="C58" s="36" t="s">
        <v>303</v>
      </c>
      <c r="D58" s="37">
        <v>31770274.430000003</v>
      </c>
      <c r="E58" s="37">
        <v>31770274.430000003</v>
      </c>
      <c r="F58" s="37">
        <v>31770274.430000003</v>
      </c>
      <c r="G58" s="37">
        <v>31770274.430000003</v>
      </c>
      <c r="H58" s="37">
        <v>31770274.430000003</v>
      </c>
      <c r="I58" s="37">
        <v>31770274.430000003</v>
      </c>
      <c r="J58" s="37">
        <v>31770274.430000003</v>
      </c>
      <c r="K58" s="37">
        <v>31770274.430000003</v>
      </c>
      <c r="L58" s="37">
        <v>31770274.430000003</v>
      </c>
      <c r="M58" s="37">
        <v>31770274.430000003</v>
      </c>
      <c r="N58" s="37">
        <v>31770274.430000003</v>
      </c>
      <c r="O58" s="37">
        <v>31770274.430000003</v>
      </c>
    </row>
    <row r="59" spans="1:15">
      <c r="A59" s="36">
        <v>52</v>
      </c>
      <c r="B59" s="36">
        <v>1301</v>
      </c>
      <c r="C59" s="38" t="s">
        <v>304</v>
      </c>
      <c r="D59" s="37">
        <v>28938894.360000003</v>
      </c>
      <c r="E59" s="37">
        <v>28938894.360000003</v>
      </c>
      <c r="F59" s="37">
        <v>28938894.360000003</v>
      </c>
      <c r="G59" s="37">
        <v>28938894.360000003</v>
      </c>
      <c r="H59" s="37">
        <v>28938894.360000003</v>
      </c>
      <c r="I59" s="37">
        <v>28938894.360000003</v>
      </c>
      <c r="J59" s="37">
        <v>28938894.360000003</v>
      </c>
      <c r="K59" s="37">
        <v>28938894.360000003</v>
      </c>
      <c r="L59" s="37">
        <v>28938894.360000003</v>
      </c>
      <c r="M59" s="37">
        <v>28938894.360000003</v>
      </c>
      <c r="N59" s="37">
        <v>28938894.360000003</v>
      </c>
      <c r="O59" s="37">
        <v>28938894.360000003</v>
      </c>
    </row>
    <row r="60" spans="1:15">
      <c r="A60" s="36">
        <v>53</v>
      </c>
      <c r="B60" s="36">
        <v>1302</v>
      </c>
      <c r="C60" s="36" t="s">
        <v>305</v>
      </c>
      <c r="D60" s="37">
        <v>0</v>
      </c>
      <c r="E60" s="37">
        <v>0</v>
      </c>
      <c r="F60" s="37">
        <v>0</v>
      </c>
      <c r="G60" s="37">
        <v>0</v>
      </c>
      <c r="H60" s="37">
        <v>0</v>
      </c>
      <c r="I60" s="37">
        <v>0</v>
      </c>
      <c r="J60" s="37">
        <v>0</v>
      </c>
      <c r="K60" s="37">
        <v>0</v>
      </c>
      <c r="L60" s="37">
        <v>0</v>
      </c>
      <c r="M60" s="37">
        <v>0</v>
      </c>
      <c r="N60" s="37">
        <v>0</v>
      </c>
      <c r="O60" s="37">
        <v>0</v>
      </c>
    </row>
    <row r="61" spans="1:15">
      <c r="A61" s="36">
        <v>54</v>
      </c>
      <c r="B61" s="36">
        <v>1303</v>
      </c>
      <c r="C61" s="38" t="s">
        <v>306</v>
      </c>
      <c r="D61" s="37">
        <v>300562.01</v>
      </c>
      <c r="E61" s="37">
        <v>300562.01</v>
      </c>
      <c r="F61" s="37">
        <v>300562.01</v>
      </c>
      <c r="G61" s="37">
        <v>300562.01</v>
      </c>
      <c r="H61" s="37">
        <v>300562.01</v>
      </c>
      <c r="I61" s="37">
        <v>300562.01</v>
      </c>
      <c r="J61" s="37">
        <v>300562.01</v>
      </c>
      <c r="K61" s="37">
        <v>300562.01</v>
      </c>
      <c r="L61" s="37">
        <v>300562.01</v>
      </c>
      <c r="M61" s="37">
        <v>300562.01</v>
      </c>
      <c r="N61" s="37">
        <v>300562.01</v>
      </c>
      <c r="O61" s="37">
        <v>300562.01</v>
      </c>
    </row>
    <row r="62" spans="1:15">
      <c r="A62" s="36">
        <v>55</v>
      </c>
      <c r="B62" s="36">
        <v>1304</v>
      </c>
      <c r="C62" s="36" t="s">
        <v>307</v>
      </c>
      <c r="D62" s="37">
        <v>1028897.49</v>
      </c>
      <c r="E62" s="37">
        <v>1028897.49</v>
      </c>
      <c r="F62" s="37">
        <v>1028897.49</v>
      </c>
      <c r="G62" s="37">
        <v>1028897.49</v>
      </c>
      <c r="H62" s="37">
        <v>1028897.49</v>
      </c>
      <c r="I62" s="37">
        <v>1028897.49</v>
      </c>
      <c r="J62" s="37">
        <v>1028897.49</v>
      </c>
      <c r="K62" s="37">
        <v>1028897.49</v>
      </c>
      <c r="L62" s="37">
        <v>1028897.49</v>
      </c>
      <c r="M62" s="37">
        <v>1028897.49</v>
      </c>
      <c r="N62" s="37">
        <v>1028897.49</v>
      </c>
      <c r="O62" s="37">
        <v>1028897.49</v>
      </c>
    </row>
    <row r="63" spans="1:15">
      <c r="A63" s="36">
        <v>56</v>
      </c>
      <c r="B63" s="36">
        <v>1305</v>
      </c>
      <c r="C63" s="38" t="s">
        <v>308</v>
      </c>
      <c r="D63" s="37">
        <v>0</v>
      </c>
      <c r="E63" s="37">
        <v>0</v>
      </c>
      <c r="F63" s="37">
        <v>0</v>
      </c>
      <c r="G63" s="37">
        <v>0</v>
      </c>
      <c r="H63" s="37">
        <v>0</v>
      </c>
      <c r="I63" s="37">
        <v>0</v>
      </c>
      <c r="J63" s="37">
        <v>0</v>
      </c>
      <c r="K63" s="37">
        <v>0</v>
      </c>
      <c r="L63" s="37">
        <v>0</v>
      </c>
      <c r="M63" s="37">
        <v>0</v>
      </c>
      <c r="N63" s="37">
        <v>0</v>
      </c>
      <c r="O63" s="37">
        <v>0</v>
      </c>
    </row>
    <row r="64" spans="1:15">
      <c r="A64" s="36">
        <v>57</v>
      </c>
      <c r="B64" s="36">
        <v>1306</v>
      </c>
      <c r="C64" s="36" t="s">
        <v>309</v>
      </c>
      <c r="D64" s="37">
        <v>0</v>
      </c>
      <c r="E64" s="37">
        <v>0</v>
      </c>
      <c r="F64" s="37">
        <v>0</v>
      </c>
      <c r="G64" s="37">
        <v>0</v>
      </c>
      <c r="H64" s="37">
        <v>0</v>
      </c>
      <c r="I64" s="37">
        <v>0</v>
      </c>
      <c r="J64" s="37">
        <v>0</v>
      </c>
      <c r="K64" s="37">
        <v>0</v>
      </c>
      <c r="L64" s="37">
        <v>0</v>
      </c>
      <c r="M64" s="37">
        <v>0</v>
      </c>
      <c r="N64" s="37">
        <v>0</v>
      </c>
      <c r="O64" s="37">
        <v>0</v>
      </c>
    </row>
    <row r="65" spans="1:15">
      <c r="A65" s="36">
        <v>58</v>
      </c>
      <c r="B65" s="36">
        <v>1307</v>
      </c>
      <c r="C65" s="38" t="s">
        <v>310</v>
      </c>
      <c r="D65" s="37">
        <v>0</v>
      </c>
      <c r="E65" s="37">
        <v>0</v>
      </c>
      <c r="F65" s="37">
        <v>0</v>
      </c>
      <c r="G65" s="37">
        <v>0</v>
      </c>
      <c r="H65" s="37">
        <v>0</v>
      </c>
      <c r="I65" s="37">
        <v>0</v>
      </c>
      <c r="J65" s="37">
        <v>0</v>
      </c>
      <c r="K65" s="37">
        <v>0</v>
      </c>
      <c r="L65" s="37">
        <v>0</v>
      </c>
      <c r="M65" s="37">
        <v>0</v>
      </c>
      <c r="N65" s="37">
        <v>0</v>
      </c>
      <c r="O65" s="37">
        <v>0</v>
      </c>
    </row>
    <row r="66" spans="1:15">
      <c r="A66" s="36">
        <v>59</v>
      </c>
      <c r="B66" s="36">
        <v>1308</v>
      </c>
      <c r="C66" s="36" t="s">
        <v>311</v>
      </c>
      <c r="D66" s="37">
        <v>0</v>
      </c>
      <c r="E66" s="37">
        <v>0</v>
      </c>
      <c r="F66" s="37">
        <v>0</v>
      </c>
      <c r="G66" s="37">
        <v>0</v>
      </c>
      <c r="H66" s="37">
        <v>0</v>
      </c>
      <c r="I66" s="37">
        <v>0</v>
      </c>
      <c r="J66" s="37">
        <v>0</v>
      </c>
      <c r="K66" s="37">
        <v>0</v>
      </c>
      <c r="L66" s="37">
        <v>0</v>
      </c>
      <c r="M66" s="37">
        <v>0</v>
      </c>
      <c r="N66" s="37">
        <v>0</v>
      </c>
      <c r="O66" s="37">
        <v>0</v>
      </c>
    </row>
    <row r="67" spans="1:15">
      <c r="A67" s="36">
        <v>60</v>
      </c>
      <c r="B67" s="36">
        <v>1309</v>
      </c>
      <c r="C67" s="38" t="s">
        <v>312</v>
      </c>
      <c r="D67" s="37">
        <v>2022991.23</v>
      </c>
      <c r="E67" s="37">
        <v>2022991.23</v>
      </c>
      <c r="F67" s="37">
        <v>2022991.23</v>
      </c>
      <c r="G67" s="37">
        <v>2022991.23</v>
      </c>
      <c r="H67" s="37">
        <v>2022991.23</v>
      </c>
      <c r="I67" s="37">
        <v>2022991.23</v>
      </c>
      <c r="J67" s="37">
        <v>2022991.23</v>
      </c>
      <c r="K67" s="37">
        <v>2022991.23</v>
      </c>
      <c r="L67" s="37">
        <v>2022991.23</v>
      </c>
      <c r="M67" s="37">
        <v>2022991.23</v>
      </c>
      <c r="N67" s="37">
        <v>2022991.23</v>
      </c>
      <c r="O67" s="37">
        <v>2022991.23</v>
      </c>
    </row>
    <row r="68" spans="1:15">
      <c r="A68" s="36">
        <v>61</v>
      </c>
      <c r="B68" s="36">
        <v>1310</v>
      </c>
      <c r="C68" s="36" t="s">
        <v>313</v>
      </c>
      <c r="D68" s="37">
        <v>0</v>
      </c>
      <c r="E68" s="37">
        <v>0</v>
      </c>
      <c r="F68" s="37">
        <v>0</v>
      </c>
      <c r="G68" s="37">
        <v>0</v>
      </c>
      <c r="H68" s="37">
        <v>0</v>
      </c>
      <c r="I68" s="37">
        <v>0</v>
      </c>
      <c r="J68" s="37">
        <v>0</v>
      </c>
      <c r="K68" s="37">
        <v>0</v>
      </c>
      <c r="L68" s="37">
        <v>0</v>
      </c>
      <c r="M68" s="37">
        <v>0</v>
      </c>
      <c r="N68" s="37">
        <v>0</v>
      </c>
      <c r="O68" s="37">
        <v>0</v>
      </c>
    </row>
    <row r="69" spans="1:15">
      <c r="A69" s="36">
        <v>62</v>
      </c>
      <c r="B69" s="36">
        <v>1311</v>
      </c>
      <c r="C69" s="38" t="s">
        <v>314</v>
      </c>
      <c r="D69" s="37">
        <v>0</v>
      </c>
      <c r="E69" s="37">
        <v>0</v>
      </c>
      <c r="F69" s="37">
        <v>0</v>
      </c>
      <c r="G69" s="37">
        <v>0</v>
      </c>
      <c r="H69" s="37">
        <v>0</v>
      </c>
      <c r="I69" s="37">
        <v>0</v>
      </c>
      <c r="J69" s="37">
        <v>0</v>
      </c>
      <c r="K69" s="37">
        <v>0</v>
      </c>
      <c r="L69" s="37">
        <v>0</v>
      </c>
      <c r="M69" s="37">
        <v>0</v>
      </c>
      <c r="N69" s="37">
        <v>0</v>
      </c>
      <c r="O69" s="37">
        <v>0</v>
      </c>
    </row>
    <row r="70" spans="1:15">
      <c r="A70" s="36">
        <v>63</v>
      </c>
      <c r="B70" s="36">
        <v>1312</v>
      </c>
      <c r="C70" s="36" t="s">
        <v>315</v>
      </c>
      <c r="D70" s="37">
        <v>53931.94</v>
      </c>
      <c r="E70" s="37">
        <v>53931.94</v>
      </c>
      <c r="F70" s="37">
        <v>53931.94</v>
      </c>
      <c r="G70" s="37">
        <v>53931.94</v>
      </c>
      <c r="H70" s="37">
        <v>53931.94</v>
      </c>
      <c r="I70" s="37">
        <v>53931.94</v>
      </c>
      <c r="J70" s="37">
        <v>53931.94</v>
      </c>
      <c r="K70" s="37">
        <v>53931.94</v>
      </c>
      <c r="L70" s="37">
        <v>53931.94</v>
      </c>
      <c r="M70" s="37">
        <v>53931.94</v>
      </c>
      <c r="N70" s="37">
        <v>53931.94</v>
      </c>
      <c r="O70" s="37">
        <v>53931.94</v>
      </c>
    </row>
    <row r="71" spans="1:15">
      <c r="A71" s="36">
        <v>64</v>
      </c>
      <c r="B71" s="36">
        <v>1399</v>
      </c>
      <c r="C71" s="38" t="s">
        <v>316</v>
      </c>
      <c r="D71" s="37">
        <v>-575002.6</v>
      </c>
      <c r="E71" s="37">
        <v>-575002.6</v>
      </c>
      <c r="F71" s="37">
        <v>-575002.6</v>
      </c>
      <c r="G71" s="37">
        <v>-575002.6</v>
      </c>
      <c r="H71" s="37">
        <v>-575002.6</v>
      </c>
      <c r="I71" s="37">
        <v>-575002.6</v>
      </c>
      <c r="J71" s="37">
        <v>-575002.6</v>
      </c>
      <c r="K71" s="37">
        <v>-575002.6</v>
      </c>
      <c r="L71" s="37">
        <v>-575002.6</v>
      </c>
      <c r="M71" s="37">
        <v>-575002.6</v>
      </c>
      <c r="N71" s="37">
        <v>-575002.6</v>
      </c>
      <c r="O71" s="37">
        <v>-575002.6</v>
      </c>
    </row>
    <row r="72" spans="1:15">
      <c r="A72" s="36">
        <v>65</v>
      </c>
      <c r="B72" s="36">
        <v>139905</v>
      </c>
      <c r="C72" s="36" t="s">
        <v>317</v>
      </c>
      <c r="D72" s="37">
        <v>-549731.27</v>
      </c>
      <c r="E72" s="37">
        <v>-549731.27</v>
      </c>
      <c r="F72" s="37">
        <v>-549731.27</v>
      </c>
      <c r="G72" s="37">
        <v>-549731.27</v>
      </c>
      <c r="H72" s="37">
        <v>-549731.27</v>
      </c>
      <c r="I72" s="37">
        <v>-549731.27</v>
      </c>
      <c r="J72" s="37">
        <v>-549731.27</v>
      </c>
      <c r="K72" s="37">
        <v>-549731.27</v>
      </c>
      <c r="L72" s="37">
        <v>-549731.27</v>
      </c>
      <c r="M72" s="37">
        <v>-549731.27</v>
      </c>
      <c r="N72" s="37">
        <v>-549731.27</v>
      </c>
      <c r="O72" s="37">
        <v>-549731.27</v>
      </c>
    </row>
    <row r="73" spans="1:15">
      <c r="A73" s="36">
        <v>66</v>
      </c>
      <c r="B73" s="36">
        <v>139910</v>
      </c>
      <c r="C73" s="38" t="s">
        <v>318</v>
      </c>
      <c r="D73" s="37">
        <v>0</v>
      </c>
      <c r="E73" s="37">
        <v>0</v>
      </c>
      <c r="F73" s="37">
        <v>0</v>
      </c>
      <c r="G73" s="37">
        <v>0</v>
      </c>
      <c r="H73" s="37">
        <v>0</v>
      </c>
      <c r="I73" s="37">
        <v>0</v>
      </c>
      <c r="J73" s="37">
        <v>0</v>
      </c>
      <c r="K73" s="37">
        <v>0</v>
      </c>
      <c r="L73" s="37">
        <v>0</v>
      </c>
      <c r="M73" s="37">
        <v>0</v>
      </c>
      <c r="N73" s="37">
        <v>0</v>
      </c>
      <c r="O73" s="37">
        <v>0</v>
      </c>
    </row>
    <row r="74" spans="1:15">
      <c r="A74" s="36">
        <v>67</v>
      </c>
      <c r="B74" s="36">
        <v>139915</v>
      </c>
      <c r="C74" s="36" t="s">
        <v>319</v>
      </c>
      <c r="D74" s="37">
        <v>-25271.33</v>
      </c>
      <c r="E74" s="37">
        <v>-25271.33</v>
      </c>
      <c r="F74" s="37">
        <v>-25271.33</v>
      </c>
      <c r="G74" s="37">
        <v>-25271.33</v>
      </c>
      <c r="H74" s="37">
        <v>-25271.33</v>
      </c>
      <c r="I74" s="37">
        <v>-25271.33</v>
      </c>
      <c r="J74" s="37">
        <v>-25271.33</v>
      </c>
      <c r="K74" s="37">
        <v>-25271.33</v>
      </c>
      <c r="L74" s="37">
        <v>-25271.33</v>
      </c>
      <c r="M74" s="37">
        <v>-25271.33</v>
      </c>
      <c r="N74" s="37">
        <v>-25271.33</v>
      </c>
      <c r="O74" s="37">
        <v>-25271.33</v>
      </c>
    </row>
    <row r="75" spans="1:15">
      <c r="A75" s="36">
        <v>68</v>
      </c>
      <c r="B75" s="36">
        <v>139990</v>
      </c>
      <c r="C75" s="38" t="s">
        <v>302</v>
      </c>
      <c r="D75" s="37">
        <v>0</v>
      </c>
      <c r="E75" s="37">
        <v>0</v>
      </c>
      <c r="F75" s="37">
        <v>0</v>
      </c>
      <c r="G75" s="37">
        <v>0</v>
      </c>
      <c r="H75" s="37">
        <v>0</v>
      </c>
      <c r="I75" s="37">
        <v>0</v>
      </c>
      <c r="J75" s="37">
        <v>0</v>
      </c>
      <c r="K75" s="37">
        <v>0</v>
      </c>
      <c r="L75" s="37">
        <v>0</v>
      </c>
      <c r="M75" s="37">
        <v>0</v>
      </c>
      <c r="N75" s="37">
        <v>0</v>
      </c>
      <c r="O75" s="37">
        <v>0</v>
      </c>
    </row>
    <row r="76" spans="1:15">
      <c r="A76" s="36">
        <v>69</v>
      </c>
      <c r="B76" s="36">
        <v>14</v>
      </c>
      <c r="C76" s="36" t="s">
        <v>73</v>
      </c>
      <c r="D76" s="37">
        <v>3080245.3300000019</v>
      </c>
      <c r="E76" s="37">
        <v>2931016.1300000018</v>
      </c>
      <c r="F76" s="37">
        <v>2771798.4100000015</v>
      </c>
      <c r="G76" s="37">
        <v>2789633.6200000015</v>
      </c>
      <c r="H76" s="37">
        <v>2892787.0400000014</v>
      </c>
      <c r="I76" s="37">
        <v>3096771.4300000016</v>
      </c>
      <c r="J76" s="37">
        <v>3278875.6100000017</v>
      </c>
      <c r="K76" s="37">
        <v>3091556.5800000019</v>
      </c>
      <c r="L76" s="37">
        <v>2818441.6800000016</v>
      </c>
      <c r="M76" s="37">
        <v>2796512.8500000015</v>
      </c>
      <c r="N76" s="37">
        <v>2796512.8500000015</v>
      </c>
      <c r="O76" s="37">
        <v>2796512.8500000015</v>
      </c>
    </row>
    <row r="77" spans="1:15">
      <c r="A77" s="36">
        <v>70</v>
      </c>
      <c r="B77" s="36">
        <v>1401</v>
      </c>
      <c r="C77" s="38" t="s">
        <v>320</v>
      </c>
      <c r="D77" s="37">
        <v>691618.33000000007</v>
      </c>
      <c r="E77" s="37">
        <v>542389.13000000012</v>
      </c>
      <c r="F77" s="37">
        <v>383171.41</v>
      </c>
      <c r="G77" s="37">
        <v>401006.62</v>
      </c>
      <c r="H77" s="37">
        <v>504160.03999999992</v>
      </c>
      <c r="I77" s="37">
        <v>708144.42999999993</v>
      </c>
      <c r="J77" s="37">
        <v>890248.61</v>
      </c>
      <c r="K77" s="37">
        <v>702929.58000000007</v>
      </c>
      <c r="L77" s="37">
        <v>429814.68</v>
      </c>
      <c r="M77" s="37">
        <v>407885.84999999992</v>
      </c>
      <c r="N77" s="37">
        <v>407885.84999999992</v>
      </c>
      <c r="O77" s="37">
        <v>407885.84999999992</v>
      </c>
    </row>
    <row r="78" spans="1:15">
      <c r="A78" s="36">
        <v>71</v>
      </c>
      <c r="B78" s="36">
        <v>140105</v>
      </c>
      <c r="C78" s="36" t="s">
        <v>40</v>
      </c>
      <c r="D78" s="37">
        <v>691618.33000000007</v>
      </c>
      <c r="E78" s="37">
        <v>542389.13000000012</v>
      </c>
      <c r="F78" s="37">
        <v>383171.41</v>
      </c>
      <c r="G78" s="37">
        <v>401006.62</v>
      </c>
      <c r="H78" s="37">
        <v>504160.03999999992</v>
      </c>
      <c r="I78" s="37">
        <v>708144.42999999993</v>
      </c>
      <c r="J78" s="37">
        <v>890248.61</v>
      </c>
      <c r="K78" s="37">
        <v>702929.58000000007</v>
      </c>
      <c r="L78" s="37">
        <v>429814.68</v>
      </c>
      <c r="M78" s="37">
        <v>407885.84999999992</v>
      </c>
      <c r="N78" s="37">
        <v>407885.84999999992</v>
      </c>
      <c r="O78" s="37">
        <v>407885.84999999992</v>
      </c>
    </row>
    <row r="79" spans="1:15">
      <c r="A79" s="36">
        <v>72</v>
      </c>
      <c r="B79" s="36">
        <v>140110</v>
      </c>
      <c r="C79" s="38" t="s">
        <v>41</v>
      </c>
      <c r="D79" s="37">
        <v>0</v>
      </c>
      <c r="E79" s="37">
        <v>0</v>
      </c>
      <c r="F79" s="37">
        <v>0</v>
      </c>
      <c r="G79" s="37">
        <v>0</v>
      </c>
      <c r="H79" s="37">
        <v>0</v>
      </c>
      <c r="I79" s="37">
        <v>0</v>
      </c>
      <c r="J79" s="37">
        <v>0</v>
      </c>
      <c r="K79" s="37">
        <v>0</v>
      </c>
      <c r="L79" s="37">
        <v>0</v>
      </c>
      <c r="M79" s="37">
        <v>0</v>
      </c>
      <c r="N79" s="37">
        <v>0</v>
      </c>
      <c r="O79" s="37">
        <v>0</v>
      </c>
    </row>
    <row r="80" spans="1:15">
      <c r="A80" s="36">
        <v>73</v>
      </c>
      <c r="B80" s="36">
        <v>140115</v>
      </c>
      <c r="C80" s="36" t="s">
        <v>90</v>
      </c>
      <c r="D80" s="37">
        <v>0</v>
      </c>
      <c r="E80" s="37">
        <v>0</v>
      </c>
      <c r="F80" s="37">
        <v>0</v>
      </c>
      <c r="G80" s="37">
        <v>0</v>
      </c>
      <c r="H80" s="37">
        <v>0</v>
      </c>
      <c r="I80" s="37">
        <v>0</v>
      </c>
      <c r="J80" s="37">
        <v>0</v>
      </c>
      <c r="K80" s="37">
        <v>0</v>
      </c>
      <c r="L80" s="37">
        <v>0</v>
      </c>
      <c r="M80" s="37">
        <v>0</v>
      </c>
      <c r="N80" s="37">
        <v>0</v>
      </c>
      <c r="O80" s="37">
        <v>0</v>
      </c>
    </row>
    <row r="81" spans="1:15">
      <c r="A81" s="36">
        <v>74</v>
      </c>
      <c r="B81" s="36">
        <v>140120</v>
      </c>
      <c r="C81" s="38" t="s">
        <v>91</v>
      </c>
      <c r="D81" s="37">
        <v>0</v>
      </c>
      <c r="E81" s="37">
        <v>0</v>
      </c>
      <c r="F81" s="37">
        <v>0</v>
      </c>
      <c r="G81" s="37">
        <v>0</v>
      </c>
      <c r="H81" s="37">
        <v>0</v>
      </c>
      <c r="I81" s="37">
        <v>0</v>
      </c>
      <c r="J81" s="37">
        <v>0</v>
      </c>
      <c r="K81" s="37">
        <v>0</v>
      </c>
      <c r="L81" s="37">
        <v>0</v>
      </c>
      <c r="M81" s="37">
        <v>0</v>
      </c>
      <c r="N81" s="37">
        <v>0</v>
      </c>
      <c r="O81" s="37">
        <v>0</v>
      </c>
    </row>
    <row r="82" spans="1:15">
      <c r="A82" s="36">
        <v>75</v>
      </c>
      <c r="B82" s="36">
        <v>140125</v>
      </c>
      <c r="C82" s="36" t="s">
        <v>92</v>
      </c>
      <c r="D82" s="37">
        <v>0</v>
      </c>
      <c r="E82" s="37">
        <v>0</v>
      </c>
      <c r="F82" s="37">
        <v>0</v>
      </c>
      <c r="G82" s="37">
        <v>0</v>
      </c>
      <c r="H82" s="37">
        <v>0</v>
      </c>
      <c r="I82" s="37">
        <v>0</v>
      </c>
      <c r="J82" s="37">
        <v>0</v>
      </c>
      <c r="K82" s="37">
        <v>0</v>
      </c>
      <c r="L82" s="37">
        <v>0</v>
      </c>
      <c r="M82" s="37">
        <v>0</v>
      </c>
      <c r="N82" s="37">
        <v>0</v>
      </c>
      <c r="O82" s="37">
        <v>0</v>
      </c>
    </row>
    <row r="83" spans="1:15">
      <c r="A83" s="36">
        <v>76</v>
      </c>
      <c r="B83" s="36">
        <v>140130</v>
      </c>
      <c r="C83" s="38" t="s">
        <v>93</v>
      </c>
      <c r="D83" s="37">
        <v>0</v>
      </c>
      <c r="E83" s="37">
        <v>0</v>
      </c>
      <c r="F83" s="37">
        <v>0</v>
      </c>
      <c r="G83" s="37">
        <v>0</v>
      </c>
      <c r="H83" s="37">
        <v>0</v>
      </c>
      <c r="I83" s="37">
        <v>0</v>
      </c>
      <c r="J83" s="37">
        <v>0</v>
      </c>
      <c r="K83" s="37">
        <v>0</v>
      </c>
      <c r="L83" s="37">
        <v>0</v>
      </c>
      <c r="M83" s="37">
        <v>0</v>
      </c>
      <c r="N83" s="37">
        <v>0</v>
      </c>
      <c r="O83" s="37">
        <v>0</v>
      </c>
    </row>
    <row r="84" spans="1:15">
      <c r="A84" s="36">
        <v>77</v>
      </c>
      <c r="B84" s="36">
        <v>1402</v>
      </c>
      <c r="C84" s="36" t="s">
        <v>321</v>
      </c>
      <c r="D84" s="37">
        <v>0</v>
      </c>
      <c r="E84" s="37">
        <v>0</v>
      </c>
      <c r="F84" s="37">
        <v>0</v>
      </c>
      <c r="G84" s="37">
        <v>0</v>
      </c>
      <c r="H84" s="37">
        <v>0</v>
      </c>
      <c r="I84" s="37">
        <v>0</v>
      </c>
      <c r="J84" s="37">
        <v>0</v>
      </c>
      <c r="K84" s="37">
        <v>0</v>
      </c>
      <c r="L84" s="37">
        <v>0</v>
      </c>
      <c r="M84" s="37">
        <v>0</v>
      </c>
      <c r="N84" s="37">
        <v>0</v>
      </c>
      <c r="O84" s="37">
        <v>0</v>
      </c>
    </row>
    <row r="85" spans="1:15">
      <c r="A85" s="36">
        <v>78</v>
      </c>
      <c r="B85" s="36">
        <v>140205</v>
      </c>
      <c r="C85" s="38" t="s">
        <v>322</v>
      </c>
      <c r="D85" s="37">
        <v>0</v>
      </c>
      <c r="E85" s="37">
        <v>0</v>
      </c>
      <c r="F85" s="37">
        <v>0</v>
      </c>
      <c r="G85" s="37">
        <v>0</v>
      </c>
      <c r="H85" s="37">
        <v>0</v>
      </c>
      <c r="I85" s="37">
        <v>0</v>
      </c>
      <c r="J85" s="37">
        <v>0</v>
      </c>
      <c r="K85" s="37">
        <v>0</v>
      </c>
      <c r="L85" s="37">
        <v>0</v>
      </c>
      <c r="M85" s="37">
        <v>0</v>
      </c>
      <c r="N85" s="37">
        <v>0</v>
      </c>
      <c r="O85" s="37">
        <v>0</v>
      </c>
    </row>
    <row r="86" spans="1:15">
      <c r="A86" s="36">
        <v>79</v>
      </c>
      <c r="B86" s="36">
        <v>140210</v>
      </c>
      <c r="C86" s="36" t="s">
        <v>323</v>
      </c>
      <c r="D86" s="37">
        <v>0</v>
      </c>
      <c r="E86" s="37">
        <v>0</v>
      </c>
      <c r="F86" s="37">
        <v>0</v>
      </c>
      <c r="G86" s="37">
        <v>0</v>
      </c>
      <c r="H86" s="37">
        <v>0</v>
      </c>
      <c r="I86" s="37">
        <v>0</v>
      </c>
      <c r="J86" s="37">
        <v>0</v>
      </c>
      <c r="K86" s="37">
        <v>0</v>
      </c>
      <c r="L86" s="37">
        <v>0</v>
      </c>
      <c r="M86" s="37">
        <v>0</v>
      </c>
      <c r="N86" s="37">
        <v>0</v>
      </c>
      <c r="O86" s="37">
        <v>0</v>
      </c>
    </row>
    <row r="87" spans="1:15">
      <c r="A87" s="36">
        <v>80</v>
      </c>
      <c r="B87" s="36">
        <v>140215</v>
      </c>
      <c r="C87" s="38" t="s">
        <v>324</v>
      </c>
      <c r="D87" s="37">
        <v>0</v>
      </c>
      <c r="E87" s="37">
        <v>0</v>
      </c>
      <c r="F87" s="37">
        <v>0</v>
      </c>
      <c r="G87" s="37">
        <v>0</v>
      </c>
      <c r="H87" s="37">
        <v>0</v>
      </c>
      <c r="I87" s="37">
        <v>0</v>
      </c>
      <c r="J87" s="37">
        <v>0</v>
      </c>
      <c r="K87" s="37">
        <v>0</v>
      </c>
      <c r="L87" s="37">
        <v>0</v>
      </c>
      <c r="M87" s="37">
        <v>0</v>
      </c>
      <c r="N87" s="37">
        <v>0</v>
      </c>
      <c r="O87" s="37">
        <v>0</v>
      </c>
    </row>
    <row r="88" spans="1:15">
      <c r="A88" s="36">
        <v>81</v>
      </c>
      <c r="B88" s="36">
        <v>1403</v>
      </c>
      <c r="C88" s="36" t="s">
        <v>325</v>
      </c>
      <c r="D88" s="37">
        <v>12874.970000000001</v>
      </c>
      <c r="E88" s="37">
        <v>12874.970000000001</v>
      </c>
      <c r="F88" s="37">
        <v>12874.970000000001</v>
      </c>
      <c r="G88" s="37">
        <v>12874.970000000001</v>
      </c>
      <c r="H88" s="37">
        <v>12874.970000000001</v>
      </c>
      <c r="I88" s="37">
        <v>12874.970000000001</v>
      </c>
      <c r="J88" s="37">
        <v>12874.970000000001</v>
      </c>
      <c r="K88" s="37">
        <v>12874.970000000001</v>
      </c>
      <c r="L88" s="37">
        <v>12874.970000000001</v>
      </c>
      <c r="M88" s="37">
        <v>12874.970000000001</v>
      </c>
      <c r="N88" s="37">
        <v>12874.970000000001</v>
      </c>
      <c r="O88" s="37">
        <v>12874.970000000001</v>
      </c>
    </row>
    <row r="89" spans="1:15">
      <c r="A89" s="36">
        <v>82</v>
      </c>
      <c r="B89" s="36">
        <v>140305</v>
      </c>
      <c r="C89" s="38" t="s">
        <v>326</v>
      </c>
      <c r="D89" s="37">
        <v>0</v>
      </c>
      <c r="E89" s="37">
        <v>0</v>
      </c>
      <c r="F89" s="37">
        <v>0</v>
      </c>
      <c r="G89" s="37">
        <v>0</v>
      </c>
      <c r="H89" s="37">
        <v>0</v>
      </c>
      <c r="I89" s="37">
        <v>0</v>
      </c>
      <c r="J89" s="37">
        <v>0</v>
      </c>
      <c r="K89" s="37">
        <v>0</v>
      </c>
      <c r="L89" s="37">
        <v>0</v>
      </c>
      <c r="M89" s="37">
        <v>0</v>
      </c>
      <c r="N89" s="37">
        <v>0</v>
      </c>
      <c r="O89" s="37">
        <v>0</v>
      </c>
    </row>
    <row r="90" spans="1:15">
      <c r="A90" s="36">
        <v>83</v>
      </c>
      <c r="B90" s="36">
        <v>140310</v>
      </c>
      <c r="C90" s="36" t="s">
        <v>327</v>
      </c>
      <c r="D90" s="37">
        <v>12874.970000000001</v>
      </c>
      <c r="E90" s="37">
        <v>12874.970000000001</v>
      </c>
      <c r="F90" s="37">
        <v>12874.970000000001</v>
      </c>
      <c r="G90" s="37">
        <v>12874.970000000001</v>
      </c>
      <c r="H90" s="37">
        <v>12874.970000000001</v>
      </c>
      <c r="I90" s="37">
        <v>12874.970000000001</v>
      </c>
      <c r="J90" s="37">
        <v>12874.970000000001</v>
      </c>
      <c r="K90" s="37">
        <v>12874.970000000001</v>
      </c>
      <c r="L90" s="37">
        <v>12874.970000000001</v>
      </c>
      <c r="M90" s="37">
        <v>12874.970000000001</v>
      </c>
      <c r="N90" s="37">
        <v>12874.970000000001</v>
      </c>
      <c r="O90" s="37">
        <v>12874.970000000001</v>
      </c>
    </row>
    <row r="91" spans="1:15">
      <c r="A91" s="36">
        <v>84</v>
      </c>
      <c r="B91" s="36">
        <v>140390</v>
      </c>
      <c r="C91" s="38" t="s">
        <v>328</v>
      </c>
      <c r="D91" s="37">
        <v>0</v>
      </c>
      <c r="E91" s="37">
        <v>0</v>
      </c>
      <c r="F91" s="37">
        <v>0</v>
      </c>
      <c r="G91" s="37">
        <v>0</v>
      </c>
      <c r="H91" s="37">
        <v>0</v>
      </c>
      <c r="I91" s="37">
        <v>0</v>
      </c>
      <c r="J91" s="37">
        <v>0</v>
      </c>
      <c r="K91" s="37">
        <v>0</v>
      </c>
      <c r="L91" s="37">
        <v>0</v>
      </c>
      <c r="M91" s="37">
        <v>0</v>
      </c>
      <c r="N91" s="37">
        <v>0</v>
      </c>
      <c r="O91" s="37">
        <v>0</v>
      </c>
    </row>
    <row r="92" spans="1:15">
      <c r="A92" s="36">
        <v>85</v>
      </c>
      <c r="B92" s="36">
        <v>1404</v>
      </c>
      <c r="C92" s="36" t="s">
        <v>329</v>
      </c>
      <c r="D92" s="37">
        <v>0</v>
      </c>
      <c r="E92" s="37">
        <v>0</v>
      </c>
      <c r="F92" s="37">
        <v>0</v>
      </c>
      <c r="G92" s="37">
        <v>0</v>
      </c>
      <c r="H92" s="37">
        <v>0</v>
      </c>
      <c r="I92" s="37">
        <v>0</v>
      </c>
      <c r="J92" s="37">
        <v>0</v>
      </c>
      <c r="K92" s="37">
        <v>0</v>
      </c>
      <c r="L92" s="37">
        <v>0</v>
      </c>
      <c r="M92" s="37">
        <v>0</v>
      </c>
      <c r="N92" s="37">
        <v>0</v>
      </c>
      <c r="O92" s="37">
        <v>0</v>
      </c>
    </row>
    <row r="93" spans="1:15">
      <c r="A93" s="36">
        <v>86</v>
      </c>
      <c r="B93" s="36">
        <v>140405</v>
      </c>
      <c r="C93" s="38" t="s">
        <v>40</v>
      </c>
      <c r="D93" s="37">
        <v>0</v>
      </c>
      <c r="E93" s="37">
        <v>0</v>
      </c>
      <c r="F93" s="37">
        <v>0</v>
      </c>
      <c r="G93" s="37">
        <v>0</v>
      </c>
      <c r="H93" s="37">
        <v>0</v>
      </c>
      <c r="I93" s="37">
        <v>0</v>
      </c>
      <c r="J93" s="37">
        <v>0</v>
      </c>
      <c r="K93" s="37">
        <v>0</v>
      </c>
      <c r="L93" s="37">
        <v>0</v>
      </c>
      <c r="M93" s="37">
        <v>0</v>
      </c>
      <c r="N93" s="37">
        <v>0</v>
      </c>
      <c r="O93" s="37">
        <v>0</v>
      </c>
    </row>
    <row r="94" spans="1:15">
      <c r="A94" s="36">
        <v>87</v>
      </c>
      <c r="B94" s="36">
        <v>140410</v>
      </c>
      <c r="C94" s="36" t="s">
        <v>41</v>
      </c>
      <c r="D94" s="37">
        <v>0</v>
      </c>
      <c r="E94" s="37">
        <v>0</v>
      </c>
      <c r="F94" s="37">
        <v>0</v>
      </c>
      <c r="G94" s="37">
        <v>0</v>
      </c>
      <c r="H94" s="37">
        <v>0</v>
      </c>
      <c r="I94" s="37">
        <v>0</v>
      </c>
      <c r="J94" s="37">
        <v>0</v>
      </c>
      <c r="K94" s="37">
        <v>0</v>
      </c>
      <c r="L94" s="37">
        <v>0</v>
      </c>
      <c r="M94" s="37">
        <v>0</v>
      </c>
      <c r="N94" s="37">
        <v>0</v>
      </c>
      <c r="O94" s="37">
        <v>0</v>
      </c>
    </row>
    <row r="95" spans="1:15">
      <c r="A95" s="36">
        <v>88</v>
      </c>
      <c r="B95" s="36">
        <v>140415</v>
      </c>
      <c r="C95" s="38" t="s">
        <v>90</v>
      </c>
      <c r="D95" s="37">
        <v>0</v>
      </c>
      <c r="E95" s="37">
        <v>0</v>
      </c>
      <c r="F95" s="37">
        <v>0</v>
      </c>
      <c r="G95" s="37">
        <v>0</v>
      </c>
      <c r="H95" s="37">
        <v>0</v>
      </c>
      <c r="I95" s="37">
        <v>0</v>
      </c>
      <c r="J95" s="37">
        <v>0</v>
      </c>
      <c r="K95" s="37">
        <v>0</v>
      </c>
      <c r="L95" s="37">
        <v>0</v>
      </c>
      <c r="M95" s="37">
        <v>0</v>
      </c>
      <c r="N95" s="37">
        <v>0</v>
      </c>
      <c r="O95" s="37">
        <v>0</v>
      </c>
    </row>
    <row r="96" spans="1:15">
      <c r="A96" s="36">
        <v>89</v>
      </c>
      <c r="B96" s="36">
        <v>140420</v>
      </c>
      <c r="C96" s="36" t="s">
        <v>91</v>
      </c>
      <c r="D96" s="37">
        <v>0</v>
      </c>
      <c r="E96" s="37">
        <v>0</v>
      </c>
      <c r="F96" s="37">
        <v>0</v>
      </c>
      <c r="G96" s="37">
        <v>0</v>
      </c>
      <c r="H96" s="37">
        <v>0</v>
      </c>
      <c r="I96" s="37">
        <v>0</v>
      </c>
      <c r="J96" s="37">
        <v>0</v>
      </c>
      <c r="K96" s="37">
        <v>0</v>
      </c>
      <c r="L96" s="37">
        <v>0</v>
      </c>
      <c r="M96" s="37">
        <v>0</v>
      </c>
      <c r="N96" s="37">
        <v>0</v>
      </c>
      <c r="O96" s="37">
        <v>0</v>
      </c>
    </row>
    <row r="97" spans="1:15">
      <c r="A97" s="36">
        <v>90</v>
      </c>
      <c r="B97" s="36">
        <v>140425</v>
      </c>
      <c r="C97" s="38" t="s">
        <v>92</v>
      </c>
      <c r="D97" s="37">
        <v>0</v>
      </c>
      <c r="E97" s="37">
        <v>0</v>
      </c>
      <c r="F97" s="37">
        <v>0</v>
      </c>
      <c r="G97" s="37">
        <v>0</v>
      </c>
      <c r="H97" s="37">
        <v>0</v>
      </c>
      <c r="I97" s="37">
        <v>0</v>
      </c>
      <c r="J97" s="37">
        <v>0</v>
      </c>
      <c r="K97" s="37">
        <v>0</v>
      </c>
      <c r="L97" s="37">
        <v>0</v>
      </c>
      <c r="M97" s="37">
        <v>0</v>
      </c>
      <c r="N97" s="37">
        <v>0</v>
      </c>
      <c r="O97" s="37">
        <v>0</v>
      </c>
    </row>
    <row r="98" spans="1:15">
      <c r="A98" s="36">
        <v>91</v>
      </c>
      <c r="B98" s="36">
        <v>140430</v>
      </c>
      <c r="C98" s="36" t="s">
        <v>93</v>
      </c>
      <c r="D98" s="37">
        <v>0</v>
      </c>
      <c r="E98" s="37">
        <v>0</v>
      </c>
      <c r="F98" s="37">
        <v>0</v>
      </c>
      <c r="G98" s="37">
        <v>0</v>
      </c>
      <c r="H98" s="37">
        <v>0</v>
      </c>
      <c r="I98" s="37">
        <v>0</v>
      </c>
      <c r="J98" s="37">
        <v>0</v>
      </c>
      <c r="K98" s="37">
        <v>0</v>
      </c>
      <c r="L98" s="37">
        <v>0</v>
      </c>
      <c r="M98" s="37">
        <v>0</v>
      </c>
      <c r="N98" s="37">
        <v>0</v>
      </c>
      <c r="O98" s="37">
        <v>0</v>
      </c>
    </row>
    <row r="99" spans="1:15">
      <c r="A99" s="36">
        <v>92</v>
      </c>
      <c r="B99" s="36">
        <v>1405</v>
      </c>
      <c r="C99" s="38" t="s">
        <v>330</v>
      </c>
      <c r="D99" s="37">
        <v>2350412.0800000015</v>
      </c>
      <c r="E99" s="37">
        <v>2350412.0800000015</v>
      </c>
      <c r="F99" s="37">
        <v>2350412.0800000015</v>
      </c>
      <c r="G99" s="37">
        <v>2350412.0800000015</v>
      </c>
      <c r="H99" s="37">
        <v>2350412.0800000015</v>
      </c>
      <c r="I99" s="37">
        <v>2350412.0800000015</v>
      </c>
      <c r="J99" s="37">
        <v>2350412.0800000015</v>
      </c>
      <c r="K99" s="37">
        <v>2350412.0800000015</v>
      </c>
      <c r="L99" s="37">
        <v>2350412.0800000015</v>
      </c>
      <c r="M99" s="37">
        <v>2350412.0800000015</v>
      </c>
      <c r="N99" s="37">
        <v>2350412.0800000015</v>
      </c>
      <c r="O99" s="37">
        <v>2350412.0800000015</v>
      </c>
    </row>
    <row r="100" spans="1:15">
      <c r="A100" s="36">
        <v>93</v>
      </c>
      <c r="B100" s="36">
        <v>140505</v>
      </c>
      <c r="C100" s="36" t="s">
        <v>331</v>
      </c>
      <c r="D100" s="37">
        <v>914022.64000000013</v>
      </c>
      <c r="E100" s="37">
        <v>914022.64000000013</v>
      </c>
      <c r="F100" s="37">
        <v>914022.64000000013</v>
      </c>
      <c r="G100" s="37">
        <v>914022.64000000013</v>
      </c>
      <c r="H100" s="37">
        <v>914022.64000000013</v>
      </c>
      <c r="I100" s="37">
        <v>914022.64000000013</v>
      </c>
      <c r="J100" s="37">
        <v>914022.64000000013</v>
      </c>
      <c r="K100" s="37">
        <v>914022.64000000013</v>
      </c>
      <c r="L100" s="37">
        <v>914022.64000000013</v>
      </c>
      <c r="M100" s="37">
        <v>914022.64000000013</v>
      </c>
      <c r="N100" s="37">
        <v>914022.64000000013</v>
      </c>
      <c r="O100" s="37">
        <v>914022.64000000013</v>
      </c>
    </row>
    <row r="101" spans="1:15">
      <c r="A101" s="36">
        <v>94</v>
      </c>
      <c r="B101" s="36">
        <v>140510</v>
      </c>
      <c r="C101" s="38" t="s">
        <v>326</v>
      </c>
      <c r="D101" s="37">
        <v>1436389.4400000013</v>
      </c>
      <c r="E101" s="37">
        <v>1436389.4400000013</v>
      </c>
      <c r="F101" s="37">
        <v>1436389.4400000013</v>
      </c>
      <c r="G101" s="37">
        <v>1436389.4400000013</v>
      </c>
      <c r="H101" s="37">
        <v>1436389.4400000013</v>
      </c>
      <c r="I101" s="37">
        <v>1436389.4400000013</v>
      </c>
      <c r="J101" s="37">
        <v>1436389.4400000013</v>
      </c>
      <c r="K101" s="37">
        <v>1436389.4400000013</v>
      </c>
      <c r="L101" s="37">
        <v>1436389.4400000013</v>
      </c>
      <c r="M101" s="37">
        <v>1436389.4400000013</v>
      </c>
      <c r="N101" s="37">
        <v>1436389.4400000013</v>
      </c>
      <c r="O101" s="37">
        <v>1436389.4400000013</v>
      </c>
    </row>
    <row r="102" spans="1:15">
      <c r="A102" s="36">
        <v>95</v>
      </c>
      <c r="B102" s="36">
        <v>1490</v>
      </c>
      <c r="C102" s="36" t="s">
        <v>332</v>
      </c>
      <c r="D102" s="37">
        <v>25339.95</v>
      </c>
      <c r="E102" s="37">
        <v>25339.95</v>
      </c>
      <c r="F102" s="37">
        <v>25339.95</v>
      </c>
      <c r="G102" s="37">
        <v>25339.95</v>
      </c>
      <c r="H102" s="37">
        <v>25339.95</v>
      </c>
      <c r="I102" s="37">
        <v>25339.95</v>
      </c>
      <c r="J102" s="37">
        <v>25339.95</v>
      </c>
      <c r="K102" s="37">
        <v>25339.95</v>
      </c>
      <c r="L102" s="37">
        <v>25339.95</v>
      </c>
      <c r="M102" s="37">
        <v>25339.95</v>
      </c>
      <c r="N102" s="37">
        <v>25339.95</v>
      </c>
      <c r="O102" s="37">
        <v>25339.95</v>
      </c>
    </row>
    <row r="103" spans="1:15">
      <c r="A103" s="36">
        <v>96</v>
      </c>
      <c r="B103" s="36">
        <v>149005</v>
      </c>
      <c r="C103" s="38" t="s">
        <v>333</v>
      </c>
      <c r="D103" s="37">
        <v>0</v>
      </c>
      <c r="E103" s="37">
        <v>0</v>
      </c>
      <c r="F103" s="37">
        <v>0</v>
      </c>
      <c r="G103" s="37">
        <v>0</v>
      </c>
      <c r="H103" s="37">
        <v>0</v>
      </c>
      <c r="I103" s="37">
        <v>0</v>
      </c>
      <c r="J103" s="37">
        <v>0</v>
      </c>
      <c r="K103" s="37">
        <v>0</v>
      </c>
      <c r="L103" s="37">
        <v>0</v>
      </c>
      <c r="M103" s="37">
        <v>0</v>
      </c>
      <c r="N103" s="37">
        <v>0</v>
      </c>
      <c r="O103" s="37">
        <v>0</v>
      </c>
    </row>
    <row r="104" spans="1:15">
      <c r="A104" s="36">
        <v>97</v>
      </c>
      <c r="B104" s="36">
        <v>149010</v>
      </c>
      <c r="C104" s="36" t="s">
        <v>334</v>
      </c>
      <c r="D104" s="37">
        <v>0</v>
      </c>
      <c r="E104" s="37">
        <v>0</v>
      </c>
      <c r="F104" s="37">
        <v>0</v>
      </c>
      <c r="G104" s="37">
        <v>0</v>
      </c>
      <c r="H104" s="37">
        <v>0</v>
      </c>
      <c r="I104" s="37">
        <v>0</v>
      </c>
      <c r="J104" s="37">
        <v>0</v>
      </c>
      <c r="K104" s="37">
        <v>0</v>
      </c>
      <c r="L104" s="37">
        <v>0</v>
      </c>
      <c r="M104" s="37">
        <v>0</v>
      </c>
      <c r="N104" s="37">
        <v>0</v>
      </c>
      <c r="O104" s="37">
        <v>0</v>
      </c>
    </row>
    <row r="105" spans="1:15">
      <c r="A105" s="36">
        <v>98</v>
      </c>
      <c r="B105" s="36">
        <v>149015</v>
      </c>
      <c r="C105" s="38" t="s">
        <v>335</v>
      </c>
      <c r="D105" s="37">
        <v>0</v>
      </c>
      <c r="E105" s="37">
        <v>0</v>
      </c>
      <c r="F105" s="37">
        <v>0</v>
      </c>
      <c r="G105" s="37">
        <v>0</v>
      </c>
      <c r="H105" s="37">
        <v>0</v>
      </c>
      <c r="I105" s="37">
        <v>0</v>
      </c>
      <c r="J105" s="37">
        <v>0</v>
      </c>
      <c r="K105" s="37">
        <v>0</v>
      </c>
      <c r="L105" s="37">
        <v>0</v>
      </c>
      <c r="M105" s="37">
        <v>0</v>
      </c>
      <c r="N105" s="37">
        <v>0</v>
      </c>
      <c r="O105" s="37">
        <v>0</v>
      </c>
    </row>
    <row r="106" spans="1:15">
      <c r="A106" s="36">
        <v>99</v>
      </c>
      <c r="B106" s="36">
        <v>149090</v>
      </c>
      <c r="C106" s="36" t="s">
        <v>13</v>
      </c>
      <c r="D106" s="37">
        <v>25339.95</v>
      </c>
      <c r="E106" s="37">
        <v>25339.95</v>
      </c>
      <c r="F106" s="37">
        <v>25339.95</v>
      </c>
      <c r="G106" s="37">
        <v>25339.95</v>
      </c>
      <c r="H106" s="37">
        <v>25339.95</v>
      </c>
      <c r="I106" s="37">
        <v>25339.95</v>
      </c>
      <c r="J106" s="37">
        <v>25339.95</v>
      </c>
      <c r="K106" s="37">
        <v>25339.95</v>
      </c>
      <c r="L106" s="37">
        <v>25339.95</v>
      </c>
      <c r="M106" s="37">
        <v>25339.95</v>
      </c>
      <c r="N106" s="37">
        <v>25339.95</v>
      </c>
      <c r="O106" s="37">
        <v>25339.95</v>
      </c>
    </row>
    <row r="107" spans="1:15">
      <c r="A107" s="36">
        <v>100</v>
      </c>
      <c r="B107" s="36">
        <v>1499</v>
      </c>
      <c r="C107" s="38" t="s">
        <v>336</v>
      </c>
      <c r="D107" s="37">
        <v>0</v>
      </c>
      <c r="E107" s="37">
        <v>0</v>
      </c>
      <c r="F107" s="37">
        <v>0</v>
      </c>
      <c r="G107" s="37">
        <v>0</v>
      </c>
      <c r="H107" s="37">
        <v>0</v>
      </c>
      <c r="I107" s="37">
        <v>0</v>
      </c>
      <c r="J107" s="37">
        <v>0</v>
      </c>
      <c r="K107" s="37">
        <v>0</v>
      </c>
      <c r="L107" s="37">
        <v>0</v>
      </c>
      <c r="M107" s="37">
        <v>0</v>
      </c>
      <c r="N107" s="37">
        <v>0</v>
      </c>
      <c r="O107" s="37">
        <v>0</v>
      </c>
    </row>
    <row r="108" spans="1:15">
      <c r="A108" s="36">
        <v>101</v>
      </c>
      <c r="B108" s="36">
        <v>149905</v>
      </c>
      <c r="C108" s="36" t="s">
        <v>337</v>
      </c>
      <c r="D108" s="37">
        <v>0</v>
      </c>
      <c r="E108" s="37">
        <v>0</v>
      </c>
      <c r="F108" s="37">
        <v>0</v>
      </c>
      <c r="G108" s="37">
        <v>0</v>
      </c>
      <c r="H108" s="37">
        <v>0</v>
      </c>
      <c r="I108" s="37">
        <v>0</v>
      </c>
      <c r="J108" s="37">
        <v>0</v>
      </c>
      <c r="K108" s="37">
        <v>0</v>
      </c>
      <c r="L108" s="37">
        <v>0</v>
      </c>
      <c r="M108" s="37">
        <v>0</v>
      </c>
      <c r="N108" s="37">
        <v>0</v>
      </c>
      <c r="O108" s="37">
        <v>0</v>
      </c>
    </row>
    <row r="109" spans="1:15">
      <c r="A109" s="36">
        <v>102</v>
      </c>
      <c r="B109" s="36">
        <v>149910</v>
      </c>
      <c r="C109" s="38" t="s">
        <v>338</v>
      </c>
      <c r="D109" s="37">
        <v>0</v>
      </c>
      <c r="E109" s="37">
        <v>0</v>
      </c>
      <c r="F109" s="37">
        <v>0</v>
      </c>
      <c r="G109" s="37">
        <v>0</v>
      </c>
      <c r="H109" s="37">
        <v>0</v>
      </c>
      <c r="I109" s="37">
        <v>0</v>
      </c>
      <c r="J109" s="37">
        <v>0</v>
      </c>
      <c r="K109" s="37">
        <v>0</v>
      </c>
      <c r="L109" s="37">
        <v>0</v>
      </c>
      <c r="M109" s="37">
        <v>0</v>
      </c>
      <c r="N109" s="37">
        <v>0</v>
      </c>
      <c r="O109" s="37">
        <v>0</v>
      </c>
    </row>
    <row r="110" spans="1:15">
      <c r="A110" s="36">
        <v>103</v>
      </c>
      <c r="B110" s="36">
        <v>149915</v>
      </c>
      <c r="C110" s="36" t="s">
        <v>339</v>
      </c>
      <c r="D110" s="37">
        <v>0</v>
      </c>
      <c r="E110" s="37">
        <v>0</v>
      </c>
      <c r="F110" s="37">
        <v>0</v>
      </c>
      <c r="G110" s="37">
        <v>0</v>
      </c>
      <c r="H110" s="37">
        <v>0</v>
      </c>
      <c r="I110" s="37">
        <v>0</v>
      </c>
      <c r="J110" s="37">
        <v>0</v>
      </c>
      <c r="K110" s="37">
        <v>0</v>
      </c>
      <c r="L110" s="37">
        <v>0</v>
      </c>
      <c r="M110" s="37">
        <v>0</v>
      </c>
      <c r="N110" s="37">
        <v>0</v>
      </c>
      <c r="O110" s="37">
        <v>0</v>
      </c>
    </row>
    <row r="111" spans="1:15">
      <c r="A111" s="36">
        <v>104</v>
      </c>
      <c r="B111" s="36">
        <v>149920</v>
      </c>
      <c r="C111" s="38" t="s">
        <v>340</v>
      </c>
      <c r="D111" s="37">
        <v>0</v>
      </c>
      <c r="E111" s="37">
        <v>0</v>
      </c>
      <c r="F111" s="37">
        <v>0</v>
      </c>
      <c r="G111" s="37">
        <v>0</v>
      </c>
      <c r="H111" s="37">
        <v>0</v>
      </c>
      <c r="I111" s="37">
        <v>0</v>
      </c>
      <c r="J111" s="37">
        <v>0</v>
      </c>
      <c r="K111" s="37">
        <v>0</v>
      </c>
      <c r="L111" s="37">
        <v>0</v>
      </c>
      <c r="M111" s="37">
        <v>0</v>
      </c>
      <c r="N111" s="37">
        <v>0</v>
      </c>
      <c r="O111" s="37">
        <v>0</v>
      </c>
    </row>
    <row r="112" spans="1:15">
      <c r="A112" s="36">
        <v>105</v>
      </c>
      <c r="B112" s="36">
        <v>149990</v>
      </c>
      <c r="C112" s="36" t="s">
        <v>302</v>
      </c>
      <c r="D112" s="37">
        <v>0</v>
      </c>
      <c r="E112" s="37">
        <v>0</v>
      </c>
      <c r="F112" s="37">
        <v>0</v>
      </c>
      <c r="G112" s="37">
        <v>0</v>
      </c>
      <c r="H112" s="37">
        <v>0</v>
      </c>
      <c r="I112" s="37">
        <v>0</v>
      </c>
      <c r="J112" s="37">
        <v>0</v>
      </c>
      <c r="K112" s="37">
        <v>0</v>
      </c>
      <c r="L112" s="37">
        <v>0</v>
      </c>
      <c r="M112" s="37">
        <v>0</v>
      </c>
      <c r="N112" s="37">
        <v>0</v>
      </c>
      <c r="O112" s="37">
        <v>0</v>
      </c>
    </row>
    <row r="113" spans="1:15">
      <c r="A113" s="36">
        <v>106</v>
      </c>
      <c r="B113" s="36">
        <v>15</v>
      </c>
      <c r="C113" s="38" t="s">
        <v>341</v>
      </c>
      <c r="D113" s="37">
        <v>0</v>
      </c>
      <c r="E113" s="37">
        <v>0</v>
      </c>
      <c r="F113" s="37">
        <v>0</v>
      </c>
      <c r="G113" s="37">
        <v>0</v>
      </c>
      <c r="H113" s="37">
        <v>0</v>
      </c>
      <c r="I113" s="37">
        <v>0</v>
      </c>
      <c r="J113" s="37">
        <v>0</v>
      </c>
      <c r="K113" s="37">
        <v>0</v>
      </c>
      <c r="L113" s="37">
        <v>0</v>
      </c>
      <c r="M113" s="37">
        <v>0</v>
      </c>
      <c r="N113" s="37">
        <v>0</v>
      </c>
      <c r="O113" s="37">
        <v>0</v>
      </c>
    </row>
    <row r="114" spans="1:15">
      <c r="A114" s="36">
        <v>107</v>
      </c>
      <c r="B114" s="36">
        <v>1501</v>
      </c>
      <c r="C114" s="36" t="s">
        <v>342</v>
      </c>
      <c r="D114" s="37">
        <v>0</v>
      </c>
      <c r="E114" s="37">
        <v>0</v>
      </c>
      <c r="F114" s="37">
        <v>0</v>
      </c>
      <c r="G114" s="37">
        <v>0</v>
      </c>
      <c r="H114" s="37">
        <v>0</v>
      </c>
      <c r="I114" s="37">
        <v>0</v>
      </c>
      <c r="J114" s="37">
        <v>0</v>
      </c>
      <c r="K114" s="37">
        <v>0</v>
      </c>
      <c r="L114" s="37">
        <v>0</v>
      </c>
      <c r="M114" s="37">
        <v>0</v>
      </c>
      <c r="N114" s="37">
        <v>0</v>
      </c>
      <c r="O114" s="37">
        <v>0</v>
      </c>
    </row>
    <row r="115" spans="1:15">
      <c r="A115" s="36">
        <v>108</v>
      </c>
      <c r="B115" s="36">
        <v>150105</v>
      </c>
      <c r="C115" s="38" t="s">
        <v>343</v>
      </c>
      <c r="D115" s="37">
        <v>0</v>
      </c>
      <c r="E115" s="37">
        <v>0</v>
      </c>
      <c r="F115" s="37">
        <v>0</v>
      </c>
      <c r="G115" s="37">
        <v>0</v>
      </c>
      <c r="H115" s="37">
        <v>0</v>
      </c>
      <c r="I115" s="37">
        <v>0</v>
      </c>
      <c r="J115" s="37">
        <v>0</v>
      </c>
      <c r="K115" s="37">
        <v>0</v>
      </c>
      <c r="L115" s="37">
        <v>0</v>
      </c>
      <c r="M115" s="37">
        <v>0</v>
      </c>
      <c r="N115" s="37">
        <v>0</v>
      </c>
      <c r="O115" s="37">
        <v>0</v>
      </c>
    </row>
    <row r="116" spans="1:15">
      <c r="A116" s="36">
        <v>109</v>
      </c>
      <c r="B116" s="36">
        <v>150110</v>
      </c>
      <c r="C116" s="36" t="s">
        <v>344</v>
      </c>
      <c r="D116" s="37">
        <v>0</v>
      </c>
      <c r="E116" s="37">
        <v>0</v>
      </c>
      <c r="F116" s="37">
        <v>0</v>
      </c>
      <c r="G116" s="37">
        <v>0</v>
      </c>
      <c r="H116" s="37">
        <v>0</v>
      </c>
      <c r="I116" s="37">
        <v>0</v>
      </c>
      <c r="J116" s="37">
        <v>0</v>
      </c>
      <c r="K116" s="37">
        <v>0</v>
      </c>
      <c r="L116" s="37">
        <v>0</v>
      </c>
      <c r="M116" s="37">
        <v>0</v>
      </c>
      <c r="N116" s="37">
        <v>0</v>
      </c>
      <c r="O116" s="37">
        <v>0</v>
      </c>
    </row>
    <row r="117" spans="1:15">
      <c r="A117" s="36">
        <v>110</v>
      </c>
      <c r="B117" s="36">
        <v>150115</v>
      </c>
      <c r="C117" s="38" t="s">
        <v>345</v>
      </c>
      <c r="D117" s="37">
        <v>0</v>
      </c>
      <c r="E117" s="37">
        <v>0</v>
      </c>
      <c r="F117" s="37">
        <v>0</v>
      </c>
      <c r="G117" s="37">
        <v>0</v>
      </c>
      <c r="H117" s="37">
        <v>0</v>
      </c>
      <c r="I117" s="37">
        <v>0</v>
      </c>
      <c r="J117" s="37">
        <v>0</v>
      </c>
      <c r="K117" s="37">
        <v>0</v>
      </c>
      <c r="L117" s="37">
        <v>0</v>
      </c>
      <c r="M117" s="37">
        <v>0</v>
      </c>
      <c r="N117" s="37">
        <v>0</v>
      </c>
      <c r="O117" s="37">
        <v>0</v>
      </c>
    </row>
    <row r="118" spans="1:15">
      <c r="A118" s="36">
        <v>111</v>
      </c>
      <c r="B118" s="36">
        <v>150120</v>
      </c>
      <c r="C118" s="36" t="s">
        <v>346</v>
      </c>
      <c r="D118" s="37">
        <v>0</v>
      </c>
      <c r="E118" s="37">
        <v>0</v>
      </c>
      <c r="F118" s="37">
        <v>0</v>
      </c>
      <c r="G118" s="37">
        <v>0</v>
      </c>
      <c r="H118" s="37">
        <v>0</v>
      </c>
      <c r="I118" s="37">
        <v>0</v>
      </c>
      <c r="J118" s="37">
        <v>0</v>
      </c>
      <c r="K118" s="37">
        <v>0</v>
      </c>
      <c r="L118" s="37">
        <v>0</v>
      </c>
      <c r="M118" s="37">
        <v>0</v>
      </c>
      <c r="N118" s="37">
        <v>0</v>
      </c>
      <c r="O118" s="37"/>
    </row>
    <row r="119" spans="1:15">
      <c r="A119" s="36">
        <v>112</v>
      </c>
      <c r="B119" s="36">
        <v>1502</v>
      </c>
      <c r="C119" s="38" t="s">
        <v>347</v>
      </c>
      <c r="D119" s="37">
        <v>0</v>
      </c>
      <c r="E119" s="37">
        <v>0</v>
      </c>
      <c r="F119" s="37">
        <v>0</v>
      </c>
      <c r="G119" s="37">
        <v>0</v>
      </c>
      <c r="H119" s="37">
        <v>0</v>
      </c>
      <c r="I119" s="37">
        <v>0</v>
      </c>
      <c r="J119" s="37">
        <v>0</v>
      </c>
      <c r="K119" s="37">
        <v>0</v>
      </c>
      <c r="L119" s="37">
        <v>0</v>
      </c>
      <c r="M119" s="37">
        <v>0</v>
      </c>
      <c r="N119" s="37">
        <v>0</v>
      </c>
      <c r="O119" s="37">
        <v>0</v>
      </c>
    </row>
    <row r="120" spans="1:15">
      <c r="A120" s="36">
        <v>113</v>
      </c>
      <c r="B120" s="36">
        <v>150205</v>
      </c>
      <c r="C120" s="36" t="s">
        <v>171</v>
      </c>
      <c r="D120" s="37">
        <v>0</v>
      </c>
      <c r="E120" s="37">
        <v>0</v>
      </c>
      <c r="F120" s="37">
        <v>0</v>
      </c>
      <c r="G120" s="37">
        <v>0</v>
      </c>
      <c r="H120" s="37">
        <v>0</v>
      </c>
      <c r="I120" s="37">
        <v>0</v>
      </c>
      <c r="J120" s="37">
        <v>0</v>
      </c>
      <c r="K120" s="37">
        <v>0</v>
      </c>
      <c r="L120" s="37">
        <v>0</v>
      </c>
      <c r="M120" s="37">
        <v>0</v>
      </c>
      <c r="N120" s="37">
        <v>0</v>
      </c>
      <c r="O120" s="37">
        <v>0</v>
      </c>
    </row>
    <row r="121" spans="1:15">
      <c r="A121" s="36">
        <v>114</v>
      </c>
      <c r="B121" s="36">
        <v>150210</v>
      </c>
      <c r="C121" s="38" t="s">
        <v>348</v>
      </c>
      <c r="D121" s="37">
        <v>0</v>
      </c>
      <c r="E121" s="37">
        <v>0</v>
      </c>
      <c r="F121" s="37">
        <v>0</v>
      </c>
      <c r="G121" s="37">
        <v>0</v>
      </c>
      <c r="H121" s="37">
        <v>0</v>
      </c>
      <c r="I121" s="37">
        <v>0</v>
      </c>
      <c r="J121" s="37">
        <v>0</v>
      </c>
      <c r="K121" s="37">
        <v>0</v>
      </c>
      <c r="L121" s="37">
        <v>0</v>
      </c>
      <c r="M121" s="37">
        <v>0</v>
      </c>
      <c r="N121" s="37">
        <v>0</v>
      </c>
      <c r="O121" s="37">
        <v>0</v>
      </c>
    </row>
    <row r="122" spans="1:15">
      <c r="A122" s="36">
        <v>115</v>
      </c>
      <c r="B122" s="36">
        <v>150299</v>
      </c>
      <c r="C122" s="36" t="s">
        <v>349</v>
      </c>
      <c r="D122" s="37">
        <v>0</v>
      </c>
      <c r="E122" s="37">
        <v>0</v>
      </c>
      <c r="F122" s="37">
        <v>0</v>
      </c>
      <c r="G122" s="37">
        <v>0</v>
      </c>
      <c r="H122" s="37">
        <v>0</v>
      </c>
      <c r="I122" s="37">
        <v>0</v>
      </c>
      <c r="J122" s="37">
        <v>0</v>
      </c>
      <c r="K122" s="37">
        <v>0</v>
      </c>
      <c r="L122" s="37">
        <v>0</v>
      </c>
      <c r="M122" s="37">
        <v>0</v>
      </c>
      <c r="N122" s="37">
        <v>0</v>
      </c>
      <c r="O122" s="37">
        <v>0</v>
      </c>
    </row>
    <row r="123" spans="1:15">
      <c r="A123" s="36">
        <v>116</v>
      </c>
      <c r="B123" s="36">
        <v>1599</v>
      </c>
      <c r="C123" s="38" t="s">
        <v>350</v>
      </c>
      <c r="D123" s="37">
        <v>0</v>
      </c>
      <c r="E123" s="37">
        <v>0</v>
      </c>
      <c r="F123" s="37">
        <v>0</v>
      </c>
      <c r="G123" s="37">
        <v>0</v>
      </c>
      <c r="H123" s="37">
        <v>0</v>
      </c>
      <c r="I123" s="37">
        <v>0</v>
      </c>
      <c r="J123" s="37">
        <v>0</v>
      </c>
      <c r="K123" s="37">
        <v>0</v>
      </c>
      <c r="L123" s="37">
        <v>0</v>
      </c>
      <c r="M123" s="37">
        <v>0</v>
      </c>
      <c r="N123" s="37">
        <v>0</v>
      </c>
      <c r="O123" s="37">
        <v>0</v>
      </c>
    </row>
    <row r="124" spans="1:15">
      <c r="A124" s="36">
        <v>117</v>
      </c>
      <c r="B124" s="36">
        <v>16</v>
      </c>
      <c r="C124" s="36" t="s">
        <v>75</v>
      </c>
      <c r="D124" s="37">
        <v>270354.75439492636</v>
      </c>
      <c r="E124" s="37">
        <v>265605.99603381578</v>
      </c>
      <c r="F124" s="37">
        <v>260890.62742270518</v>
      </c>
      <c r="G124" s="37">
        <v>256202.22547826031</v>
      </c>
      <c r="H124" s="37">
        <v>251513.8635338156</v>
      </c>
      <c r="I124" s="37">
        <v>246825.50158937171</v>
      </c>
      <c r="J124" s="37">
        <v>242169.63964492665</v>
      </c>
      <c r="K124" s="37">
        <v>237539.24978381628</v>
      </c>
      <c r="L124" s="37">
        <v>232939.55992270471</v>
      </c>
      <c r="M124" s="37">
        <v>228339.87006159313</v>
      </c>
      <c r="N124" s="37">
        <v>223740.18020048249</v>
      </c>
      <c r="O124" s="37">
        <v>232190.23895048304</v>
      </c>
    </row>
    <row r="125" spans="1:15">
      <c r="A125" s="36">
        <v>118</v>
      </c>
      <c r="B125" s="36">
        <v>1601</v>
      </c>
      <c r="C125" s="38" t="s">
        <v>351</v>
      </c>
      <c r="D125" s="37">
        <v>390507</v>
      </c>
      <c r="E125" s="37">
        <v>390507</v>
      </c>
      <c r="F125" s="37">
        <v>390507</v>
      </c>
      <c r="G125" s="37">
        <v>390507</v>
      </c>
      <c r="H125" s="37">
        <v>390507</v>
      </c>
      <c r="I125" s="37">
        <v>390507</v>
      </c>
      <c r="J125" s="37">
        <v>390507</v>
      </c>
      <c r="K125" s="37">
        <v>390507</v>
      </c>
      <c r="L125" s="37">
        <v>390507</v>
      </c>
      <c r="M125" s="37">
        <v>390507</v>
      </c>
      <c r="N125" s="37">
        <v>390507</v>
      </c>
      <c r="O125" s="37">
        <v>390507</v>
      </c>
    </row>
    <row r="126" spans="1:15">
      <c r="A126" s="36">
        <v>119</v>
      </c>
      <c r="B126" s="36">
        <v>160105</v>
      </c>
      <c r="C126" s="36" t="s">
        <v>172</v>
      </c>
      <c r="D126" s="37">
        <v>0</v>
      </c>
      <c r="E126" s="37">
        <v>0</v>
      </c>
      <c r="F126" s="37">
        <v>0</v>
      </c>
      <c r="G126" s="37">
        <v>0</v>
      </c>
      <c r="H126" s="37">
        <v>0</v>
      </c>
      <c r="I126" s="37">
        <v>0</v>
      </c>
      <c r="J126" s="37">
        <v>0</v>
      </c>
      <c r="K126" s="37">
        <v>0</v>
      </c>
      <c r="L126" s="37">
        <v>0</v>
      </c>
      <c r="M126" s="37">
        <v>0</v>
      </c>
      <c r="N126" s="37">
        <v>0</v>
      </c>
      <c r="O126" s="37">
        <v>0</v>
      </c>
    </row>
    <row r="127" spans="1:15">
      <c r="A127" s="36">
        <v>120</v>
      </c>
      <c r="B127" s="36">
        <v>160110</v>
      </c>
      <c r="C127" s="38" t="s">
        <v>45</v>
      </c>
      <c r="D127" s="37">
        <v>390507</v>
      </c>
      <c r="E127" s="37">
        <v>390507</v>
      </c>
      <c r="F127" s="37">
        <v>390507</v>
      </c>
      <c r="G127" s="37">
        <v>390507</v>
      </c>
      <c r="H127" s="37">
        <v>390507</v>
      </c>
      <c r="I127" s="37">
        <v>390507</v>
      </c>
      <c r="J127" s="37">
        <v>390507</v>
      </c>
      <c r="K127" s="37">
        <v>390507</v>
      </c>
      <c r="L127" s="37">
        <v>390507</v>
      </c>
      <c r="M127" s="37">
        <v>390507</v>
      </c>
      <c r="N127" s="37">
        <v>390507</v>
      </c>
      <c r="O127" s="37">
        <v>390507</v>
      </c>
    </row>
    <row r="128" spans="1:15">
      <c r="A128" s="36">
        <v>121</v>
      </c>
      <c r="B128" s="36">
        <v>160115</v>
      </c>
      <c r="C128" s="36" t="s">
        <v>352</v>
      </c>
      <c r="D128" s="37">
        <v>0</v>
      </c>
      <c r="E128" s="37">
        <v>0</v>
      </c>
      <c r="F128" s="37">
        <v>0</v>
      </c>
      <c r="G128" s="37">
        <v>0</v>
      </c>
      <c r="H128" s="37">
        <v>0</v>
      </c>
      <c r="I128" s="37">
        <v>0</v>
      </c>
      <c r="J128" s="37">
        <v>0</v>
      </c>
      <c r="K128" s="37">
        <v>0</v>
      </c>
      <c r="L128" s="37">
        <v>0</v>
      </c>
      <c r="M128" s="37">
        <v>0</v>
      </c>
      <c r="N128" s="37">
        <v>0</v>
      </c>
      <c r="O128" s="37">
        <v>0</v>
      </c>
    </row>
    <row r="129" spans="1:15">
      <c r="A129" s="36">
        <v>122</v>
      </c>
      <c r="B129" s="36">
        <v>1602</v>
      </c>
      <c r="C129" s="38" t="s">
        <v>353</v>
      </c>
      <c r="D129" s="37">
        <v>501229.84</v>
      </c>
      <c r="E129" s="37">
        <v>501229.84</v>
      </c>
      <c r="F129" s="37">
        <v>501229.84</v>
      </c>
      <c r="G129" s="37">
        <v>501229.84</v>
      </c>
      <c r="H129" s="37">
        <v>501229.84</v>
      </c>
      <c r="I129" s="37">
        <v>501229.84</v>
      </c>
      <c r="J129" s="37">
        <v>501229.84</v>
      </c>
      <c r="K129" s="37">
        <v>501229.84</v>
      </c>
      <c r="L129" s="37">
        <v>501229.84</v>
      </c>
      <c r="M129" s="37">
        <v>501229.84</v>
      </c>
      <c r="N129" s="37">
        <v>501229.84</v>
      </c>
      <c r="O129" s="37">
        <v>501229.84</v>
      </c>
    </row>
    <row r="130" spans="1:15">
      <c r="A130" s="36">
        <v>123</v>
      </c>
      <c r="B130" s="36">
        <v>160205</v>
      </c>
      <c r="C130" s="36" t="s">
        <v>354</v>
      </c>
      <c r="D130" s="37">
        <v>46715.07</v>
      </c>
      <c r="E130" s="37">
        <v>46715.07</v>
      </c>
      <c r="F130" s="37">
        <v>46715.07</v>
      </c>
      <c r="G130" s="37">
        <v>46715.07</v>
      </c>
      <c r="H130" s="37">
        <v>46715.07</v>
      </c>
      <c r="I130" s="37">
        <v>46715.07</v>
      </c>
      <c r="J130" s="37">
        <v>46715.07</v>
      </c>
      <c r="K130" s="37">
        <v>46715.07</v>
      </c>
      <c r="L130" s="37">
        <v>46715.07</v>
      </c>
      <c r="M130" s="37">
        <v>46715.07</v>
      </c>
      <c r="N130" s="37">
        <v>46715.07</v>
      </c>
      <c r="O130" s="37">
        <v>46715.07</v>
      </c>
    </row>
    <row r="131" spans="1:15">
      <c r="A131" s="36">
        <v>124</v>
      </c>
      <c r="B131" s="36">
        <v>160210</v>
      </c>
      <c r="C131" s="38" t="s">
        <v>355</v>
      </c>
      <c r="D131" s="37">
        <v>36297.99</v>
      </c>
      <c r="E131" s="37">
        <v>36297.99</v>
      </c>
      <c r="F131" s="37">
        <v>36297.99</v>
      </c>
      <c r="G131" s="37">
        <v>36297.99</v>
      </c>
      <c r="H131" s="37">
        <v>36297.99</v>
      </c>
      <c r="I131" s="37">
        <v>36297.99</v>
      </c>
      <c r="J131" s="37">
        <v>36297.99</v>
      </c>
      <c r="K131" s="37">
        <v>36297.99</v>
      </c>
      <c r="L131" s="37">
        <v>36297.99</v>
      </c>
      <c r="M131" s="37">
        <v>36297.99</v>
      </c>
      <c r="N131" s="37">
        <v>36297.99</v>
      </c>
      <c r="O131" s="37">
        <v>36297.99</v>
      </c>
    </row>
    <row r="132" spans="1:15">
      <c r="A132" s="36">
        <v>125</v>
      </c>
      <c r="B132" s="36">
        <v>160215</v>
      </c>
      <c r="C132" s="36" t="s">
        <v>356</v>
      </c>
      <c r="D132" s="37">
        <v>278582.03000000003</v>
      </c>
      <c r="E132" s="37">
        <v>278582.03000000003</v>
      </c>
      <c r="F132" s="37">
        <v>278582.03000000003</v>
      </c>
      <c r="G132" s="37">
        <v>278582.03000000003</v>
      </c>
      <c r="H132" s="37">
        <v>278582.03000000003</v>
      </c>
      <c r="I132" s="37">
        <v>278582.03000000003</v>
      </c>
      <c r="J132" s="37">
        <v>278582.03000000003</v>
      </c>
      <c r="K132" s="37">
        <v>278582.03000000003</v>
      </c>
      <c r="L132" s="37">
        <v>278582.03000000003</v>
      </c>
      <c r="M132" s="37">
        <v>278582.03000000003</v>
      </c>
      <c r="N132" s="37">
        <v>278582.03000000003</v>
      </c>
      <c r="O132" s="37">
        <v>278582.03000000003</v>
      </c>
    </row>
    <row r="133" spans="1:15">
      <c r="A133" s="36">
        <v>126</v>
      </c>
      <c r="B133" s="36">
        <v>160220</v>
      </c>
      <c r="C133" s="38" t="s">
        <v>357</v>
      </c>
      <c r="D133" s="37">
        <v>0</v>
      </c>
      <c r="E133" s="37">
        <v>0</v>
      </c>
      <c r="F133" s="37">
        <v>0</v>
      </c>
      <c r="G133" s="37">
        <v>0</v>
      </c>
      <c r="H133" s="37">
        <v>0</v>
      </c>
      <c r="I133" s="37">
        <v>0</v>
      </c>
      <c r="J133" s="37">
        <v>0</v>
      </c>
      <c r="K133" s="37">
        <v>0</v>
      </c>
      <c r="L133" s="37">
        <v>0</v>
      </c>
      <c r="M133" s="37">
        <v>0</v>
      </c>
      <c r="N133" s="37">
        <v>0</v>
      </c>
      <c r="O133" s="37">
        <v>0</v>
      </c>
    </row>
    <row r="134" spans="1:15">
      <c r="A134" s="36">
        <v>127</v>
      </c>
      <c r="B134" s="36">
        <v>160290</v>
      </c>
      <c r="C134" s="36" t="s">
        <v>13</v>
      </c>
      <c r="D134" s="37">
        <v>139634.75</v>
      </c>
      <c r="E134" s="37">
        <v>139634.75</v>
      </c>
      <c r="F134" s="37">
        <v>139634.75</v>
      </c>
      <c r="G134" s="37">
        <v>139634.75</v>
      </c>
      <c r="H134" s="37">
        <v>139634.75</v>
      </c>
      <c r="I134" s="37">
        <v>139634.75</v>
      </c>
      <c r="J134" s="37">
        <v>139634.75</v>
      </c>
      <c r="K134" s="37">
        <v>139634.75</v>
      </c>
      <c r="L134" s="37">
        <v>139634.75</v>
      </c>
      <c r="M134" s="37">
        <v>139634.75</v>
      </c>
      <c r="N134" s="37">
        <v>139634.75</v>
      </c>
      <c r="O134" s="37">
        <v>139634.75</v>
      </c>
    </row>
    <row r="135" spans="1:15">
      <c r="A135" s="36">
        <v>128</v>
      </c>
      <c r="B135" s="36">
        <v>1699</v>
      </c>
      <c r="C135" s="38" t="s">
        <v>358</v>
      </c>
      <c r="D135" s="37">
        <v>-621382.08560507372</v>
      </c>
      <c r="E135" s="37">
        <v>-626130.8439661843</v>
      </c>
      <c r="F135" s="37">
        <v>-630846.21257729491</v>
      </c>
      <c r="G135" s="37">
        <v>-635534.61452173977</v>
      </c>
      <c r="H135" s="37">
        <v>-640222.97646618448</v>
      </c>
      <c r="I135" s="37">
        <v>-644911.33841062838</v>
      </c>
      <c r="J135" s="37">
        <v>-649567.20035507344</v>
      </c>
      <c r="K135" s="37">
        <v>-654197.5902161838</v>
      </c>
      <c r="L135" s="37">
        <v>-658797.28007729538</v>
      </c>
      <c r="M135" s="37">
        <v>-663396.96993840695</v>
      </c>
      <c r="N135" s="37">
        <v>-667996.6597995176</v>
      </c>
      <c r="O135" s="37">
        <v>-659546.60104951705</v>
      </c>
    </row>
    <row r="136" spans="1:15">
      <c r="A136" s="36">
        <v>129</v>
      </c>
      <c r="B136" s="36">
        <v>169905</v>
      </c>
      <c r="C136" s="36" t="s">
        <v>359</v>
      </c>
      <c r="D136" s="37">
        <v>-215075.624257991</v>
      </c>
      <c r="E136" s="37">
        <v>-216734.40342465701</v>
      </c>
      <c r="F136" s="37">
        <v>-218393.182591324</v>
      </c>
      <c r="G136" s="37">
        <v>-220051.961757991</v>
      </c>
      <c r="H136" s="37">
        <v>-221710.740924657</v>
      </c>
      <c r="I136" s="37">
        <v>-223369.520091324</v>
      </c>
      <c r="J136" s="37">
        <v>-225028.29925799099</v>
      </c>
      <c r="K136" s="37">
        <v>-226687.078424657</v>
      </c>
      <c r="L136" s="37">
        <v>-228345.85759132399</v>
      </c>
      <c r="M136" s="37">
        <v>-230004.63675799099</v>
      </c>
      <c r="N136" s="37">
        <v>-231663.41592465699</v>
      </c>
      <c r="O136" s="37">
        <v>-233322.19509132401</v>
      </c>
    </row>
    <row r="137" spans="1:15">
      <c r="A137" s="36">
        <v>130</v>
      </c>
      <c r="B137" s="36">
        <v>169910</v>
      </c>
      <c r="C137" s="38" t="s">
        <v>360</v>
      </c>
      <c r="D137" s="37">
        <v>-29312.833263013701</v>
      </c>
      <c r="E137" s="37">
        <v>-29482.938346347099</v>
      </c>
      <c r="F137" s="37">
        <v>-29620.725096347101</v>
      </c>
      <c r="G137" s="37">
        <v>-29733.695179680399</v>
      </c>
      <c r="H137" s="37">
        <v>-29846.625263013699</v>
      </c>
      <c r="I137" s="37">
        <v>-29959.555346346999</v>
      </c>
      <c r="J137" s="37">
        <v>-30072.485429680401</v>
      </c>
      <c r="K137" s="37">
        <v>-30185.415513013701</v>
      </c>
      <c r="L137" s="37">
        <v>-30298.345596347001</v>
      </c>
      <c r="M137" s="37">
        <v>-30411.275679680399</v>
      </c>
      <c r="N137" s="37">
        <v>-30524.205763013699</v>
      </c>
      <c r="O137" s="37">
        <v>-30637.135846346999</v>
      </c>
    </row>
    <row r="138" spans="1:15">
      <c r="A138" s="36">
        <v>131</v>
      </c>
      <c r="B138" s="36">
        <v>169915</v>
      </c>
      <c r="C138" s="36" t="s">
        <v>361</v>
      </c>
      <c r="D138" s="37">
        <v>-29680.886493378999</v>
      </c>
      <c r="E138" s="37">
        <v>-30000.9504656012</v>
      </c>
      <c r="F138" s="37">
        <v>-30319.9430211568</v>
      </c>
      <c r="G138" s="37">
        <v>-30636.7855767123</v>
      </c>
      <c r="H138" s="37">
        <v>-30953.628132267899</v>
      </c>
      <c r="I138" s="37">
        <v>-31270.470687823399</v>
      </c>
      <c r="J138" s="37">
        <v>-31587.313243379002</v>
      </c>
      <c r="K138" s="37">
        <v>-31878.683715601201</v>
      </c>
      <c r="L138" s="37">
        <v>-32139.354187823399</v>
      </c>
      <c r="M138" s="37">
        <v>-32400.024660045601</v>
      </c>
      <c r="N138" s="37">
        <v>-32660.695132267901</v>
      </c>
      <c r="O138" s="37">
        <v>-32921.3656044901</v>
      </c>
    </row>
    <row r="139" spans="1:15">
      <c r="A139" s="36">
        <v>132</v>
      </c>
      <c r="B139" s="36">
        <v>169920</v>
      </c>
      <c r="C139" s="38" t="s">
        <v>362</v>
      </c>
      <c r="D139" s="37">
        <v>-180181.396499366</v>
      </c>
      <c r="E139" s="37">
        <v>-182131.039971588</v>
      </c>
      <c r="F139" s="37">
        <v>-184080.68344381</v>
      </c>
      <c r="G139" s="37">
        <v>-186030.32691603201</v>
      </c>
      <c r="H139" s="37">
        <v>-187979.97038825499</v>
      </c>
      <c r="I139" s="37">
        <v>-189929.61386047699</v>
      </c>
      <c r="J139" s="37">
        <v>-191879.257332699</v>
      </c>
      <c r="K139" s="37">
        <v>-193828.900804921</v>
      </c>
      <c r="L139" s="37">
        <v>-195778.54427714401</v>
      </c>
      <c r="M139" s="37">
        <v>-197728.18774936601</v>
      </c>
      <c r="N139" s="37">
        <v>-199677.83122158801</v>
      </c>
      <c r="O139" s="37">
        <v>-201624.726082699</v>
      </c>
    </row>
    <row r="140" spans="1:15">
      <c r="A140" s="36">
        <v>133</v>
      </c>
      <c r="B140" s="36">
        <v>169925</v>
      </c>
      <c r="C140" s="36" t="s">
        <v>363</v>
      </c>
      <c r="D140" s="37">
        <v>0</v>
      </c>
      <c r="E140" s="37">
        <v>0</v>
      </c>
      <c r="F140" s="37">
        <v>0</v>
      </c>
      <c r="G140" s="37">
        <v>0</v>
      </c>
      <c r="H140" s="37">
        <v>0</v>
      </c>
      <c r="I140" s="37">
        <v>0</v>
      </c>
      <c r="J140" s="37">
        <v>0</v>
      </c>
      <c r="K140" s="37">
        <v>0</v>
      </c>
      <c r="L140" s="37">
        <v>0</v>
      </c>
      <c r="M140" s="37">
        <v>0</v>
      </c>
      <c r="N140" s="37">
        <v>0</v>
      </c>
      <c r="O140" s="37">
        <v>0</v>
      </c>
    </row>
    <row r="141" spans="1:15">
      <c r="A141" s="36">
        <v>134</v>
      </c>
      <c r="B141" s="36">
        <v>169990</v>
      </c>
      <c r="C141" s="38" t="s">
        <v>364</v>
      </c>
      <c r="D141" s="37">
        <v>-167131.34509132401</v>
      </c>
      <c r="E141" s="37">
        <v>-167781.51175799099</v>
      </c>
      <c r="F141" s="37">
        <v>-168431.678424657</v>
      </c>
      <c r="G141" s="37">
        <v>-169081.84509132401</v>
      </c>
      <c r="H141" s="37">
        <v>-169732.01175799099</v>
      </c>
      <c r="I141" s="37">
        <v>-170382.178424657</v>
      </c>
      <c r="J141" s="37">
        <v>-170999.84509132401</v>
      </c>
      <c r="K141" s="37">
        <v>-171617.51175799099</v>
      </c>
      <c r="L141" s="37">
        <v>-172235.178424657</v>
      </c>
      <c r="M141" s="37">
        <v>-172852.84509132401</v>
      </c>
      <c r="N141" s="37">
        <v>-173470.51175799099</v>
      </c>
      <c r="O141" s="37">
        <v>-161041.178424657</v>
      </c>
    </row>
    <row r="142" spans="1:15">
      <c r="A142" s="36">
        <v>135</v>
      </c>
      <c r="B142" s="36">
        <v>17</v>
      </c>
      <c r="C142" s="36" t="s">
        <v>365</v>
      </c>
      <c r="D142" s="37">
        <v>0</v>
      </c>
      <c r="E142" s="37">
        <v>0</v>
      </c>
      <c r="F142" s="37">
        <v>0</v>
      </c>
      <c r="G142" s="37">
        <v>0</v>
      </c>
      <c r="H142" s="37">
        <v>0</v>
      </c>
      <c r="I142" s="37">
        <v>0</v>
      </c>
      <c r="J142" s="37">
        <v>0</v>
      </c>
      <c r="K142" s="37">
        <v>0</v>
      </c>
      <c r="L142" s="37">
        <v>0</v>
      </c>
      <c r="M142" s="37">
        <v>0</v>
      </c>
      <c r="N142" s="37">
        <v>0</v>
      </c>
      <c r="O142" s="37">
        <v>0</v>
      </c>
    </row>
    <row r="143" spans="1:15">
      <c r="A143" s="36">
        <v>136</v>
      </c>
      <c r="B143" s="36">
        <v>1701</v>
      </c>
      <c r="C143" s="38" t="s">
        <v>366</v>
      </c>
      <c r="D143" s="37">
        <v>0</v>
      </c>
      <c r="E143" s="37">
        <v>0</v>
      </c>
      <c r="F143" s="37">
        <v>0</v>
      </c>
      <c r="G143" s="37">
        <v>0</v>
      </c>
      <c r="H143" s="37">
        <v>0</v>
      </c>
      <c r="I143" s="37">
        <v>0</v>
      </c>
      <c r="J143" s="37">
        <v>0</v>
      </c>
      <c r="K143" s="37">
        <v>0</v>
      </c>
      <c r="L143" s="37">
        <v>0</v>
      </c>
      <c r="M143" s="37">
        <v>0</v>
      </c>
      <c r="N143" s="37">
        <v>0</v>
      </c>
      <c r="O143" s="37">
        <v>0</v>
      </c>
    </row>
    <row r="144" spans="1:15">
      <c r="A144" s="36">
        <v>137</v>
      </c>
      <c r="B144" s="36">
        <v>1702</v>
      </c>
      <c r="C144" s="36" t="s">
        <v>367</v>
      </c>
      <c r="D144" s="37">
        <v>0</v>
      </c>
      <c r="E144" s="37">
        <v>0</v>
      </c>
      <c r="F144" s="37">
        <v>0</v>
      </c>
      <c r="G144" s="37">
        <v>0</v>
      </c>
      <c r="H144" s="37">
        <v>0</v>
      </c>
      <c r="I144" s="37">
        <v>0</v>
      </c>
      <c r="J144" s="37">
        <v>0</v>
      </c>
      <c r="K144" s="37">
        <v>0</v>
      </c>
      <c r="L144" s="37">
        <v>0</v>
      </c>
      <c r="M144" s="37">
        <v>0</v>
      </c>
      <c r="N144" s="37">
        <v>0</v>
      </c>
      <c r="O144" s="37">
        <v>0</v>
      </c>
    </row>
    <row r="145" spans="1:15">
      <c r="A145" s="36">
        <v>138</v>
      </c>
      <c r="B145" s="36">
        <v>1703</v>
      </c>
      <c r="C145" s="38" t="s">
        <v>368</v>
      </c>
      <c r="D145" s="37">
        <v>0</v>
      </c>
      <c r="E145" s="37">
        <v>0</v>
      </c>
      <c r="F145" s="37">
        <v>0</v>
      </c>
      <c r="G145" s="37">
        <v>0</v>
      </c>
      <c r="H145" s="37">
        <v>0</v>
      </c>
      <c r="I145" s="37">
        <v>0</v>
      </c>
      <c r="J145" s="37">
        <v>0</v>
      </c>
      <c r="K145" s="37">
        <v>0</v>
      </c>
      <c r="L145" s="37">
        <v>0</v>
      </c>
      <c r="M145" s="37">
        <v>0</v>
      </c>
      <c r="N145" s="37">
        <v>0</v>
      </c>
      <c r="O145" s="37">
        <v>0</v>
      </c>
    </row>
    <row r="146" spans="1:15">
      <c r="A146" s="36">
        <v>139</v>
      </c>
      <c r="B146" s="36">
        <v>1704</v>
      </c>
      <c r="C146" s="36" t="s">
        <v>369</v>
      </c>
      <c r="D146" s="37">
        <v>0</v>
      </c>
      <c r="E146" s="37">
        <v>0</v>
      </c>
      <c r="F146" s="37">
        <v>0</v>
      </c>
      <c r="G146" s="37">
        <v>0</v>
      </c>
      <c r="H146" s="37">
        <v>0</v>
      </c>
      <c r="I146" s="37">
        <v>0</v>
      </c>
      <c r="J146" s="37">
        <v>0</v>
      </c>
      <c r="K146" s="37">
        <v>0</v>
      </c>
      <c r="L146" s="37">
        <v>0</v>
      </c>
      <c r="M146" s="37">
        <v>0</v>
      </c>
      <c r="N146" s="37">
        <v>0</v>
      </c>
      <c r="O146" s="37">
        <v>0</v>
      </c>
    </row>
    <row r="147" spans="1:15">
      <c r="A147" s="36">
        <v>140</v>
      </c>
      <c r="B147" s="36">
        <v>1705</v>
      </c>
      <c r="C147" s="38" t="s">
        <v>370</v>
      </c>
      <c r="D147" s="37">
        <v>0</v>
      </c>
      <c r="E147" s="37">
        <v>0</v>
      </c>
      <c r="F147" s="37">
        <v>0</v>
      </c>
      <c r="G147" s="37">
        <v>0</v>
      </c>
      <c r="H147" s="37">
        <v>0</v>
      </c>
      <c r="I147" s="37">
        <v>0</v>
      </c>
      <c r="J147" s="37">
        <v>0</v>
      </c>
      <c r="K147" s="37">
        <v>0</v>
      </c>
      <c r="L147" s="37">
        <v>0</v>
      </c>
      <c r="M147" s="37">
        <v>0</v>
      </c>
      <c r="N147" s="37">
        <v>0</v>
      </c>
      <c r="O147" s="37">
        <v>0</v>
      </c>
    </row>
    <row r="148" spans="1:15">
      <c r="A148" s="36">
        <v>141</v>
      </c>
      <c r="B148" s="36">
        <v>1790</v>
      </c>
      <c r="C148" s="36" t="s">
        <v>62</v>
      </c>
      <c r="D148" s="37">
        <v>0</v>
      </c>
      <c r="E148" s="37">
        <v>0</v>
      </c>
      <c r="F148" s="37">
        <v>0</v>
      </c>
      <c r="G148" s="37">
        <v>0</v>
      </c>
      <c r="H148" s="37">
        <v>0</v>
      </c>
      <c r="I148" s="37">
        <v>0</v>
      </c>
      <c r="J148" s="37">
        <v>0</v>
      </c>
      <c r="K148" s="37">
        <v>0</v>
      </c>
      <c r="L148" s="37">
        <v>0</v>
      </c>
      <c r="M148" s="37">
        <v>0</v>
      </c>
      <c r="N148" s="37">
        <v>0</v>
      </c>
      <c r="O148" s="37">
        <v>0</v>
      </c>
    </row>
    <row r="149" spans="1:15">
      <c r="A149" s="36">
        <v>142</v>
      </c>
      <c r="B149" s="36">
        <v>1799</v>
      </c>
      <c r="C149" s="38" t="s">
        <v>371</v>
      </c>
      <c r="D149" s="37">
        <v>0</v>
      </c>
      <c r="E149" s="37">
        <v>0</v>
      </c>
      <c r="F149" s="37">
        <v>0</v>
      </c>
      <c r="G149" s="37">
        <v>0</v>
      </c>
      <c r="H149" s="37">
        <v>0</v>
      </c>
      <c r="I149" s="37">
        <v>0</v>
      </c>
      <c r="J149" s="37">
        <v>0</v>
      </c>
      <c r="K149" s="37">
        <v>0</v>
      </c>
      <c r="L149" s="37">
        <v>0</v>
      </c>
      <c r="M149" s="37">
        <v>0</v>
      </c>
      <c r="N149" s="37">
        <v>0</v>
      </c>
      <c r="O149" s="37">
        <v>0</v>
      </c>
    </row>
    <row r="150" spans="1:15">
      <c r="A150" s="36">
        <v>143</v>
      </c>
      <c r="B150" s="36">
        <v>179905</v>
      </c>
      <c r="C150" s="36" t="s">
        <v>359</v>
      </c>
      <c r="D150" s="37">
        <v>0</v>
      </c>
      <c r="E150" s="37">
        <v>0</v>
      </c>
      <c r="F150" s="37">
        <v>0</v>
      </c>
      <c r="G150" s="37">
        <v>0</v>
      </c>
      <c r="H150" s="37">
        <v>0</v>
      </c>
      <c r="I150" s="37">
        <v>0</v>
      </c>
      <c r="J150" s="37">
        <v>0</v>
      </c>
      <c r="K150" s="37">
        <v>0</v>
      </c>
      <c r="L150" s="37">
        <v>0</v>
      </c>
      <c r="M150" s="37">
        <v>0</v>
      </c>
      <c r="N150" s="37">
        <v>0</v>
      </c>
      <c r="O150" s="37">
        <v>0</v>
      </c>
    </row>
    <row r="151" spans="1:15">
      <c r="A151" s="36">
        <v>144</v>
      </c>
      <c r="B151" s="36">
        <v>179910</v>
      </c>
      <c r="C151" s="38" t="s">
        <v>372</v>
      </c>
      <c r="D151" s="37">
        <v>0</v>
      </c>
      <c r="E151" s="37">
        <v>0</v>
      </c>
      <c r="F151" s="37">
        <v>0</v>
      </c>
      <c r="G151" s="37">
        <v>0</v>
      </c>
      <c r="H151" s="37">
        <v>0</v>
      </c>
      <c r="I151" s="37">
        <v>0</v>
      </c>
      <c r="J151" s="37">
        <v>0</v>
      </c>
      <c r="K151" s="37">
        <v>0</v>
      </c>
      <c r="L151" s="37">
        <v>0</v>
      </c>
      <c r="M151" s="37">
        <v>0</v>
      </c>
      <c r="N151" s="37">
        <v>0</v>
      </c>
      <c r="O151" s="37">
        <v>0</v>
      </c>
    </row>
    <row r="152" spans="1:15">
      <c r="A152" s="36">
        <v>145</v>
      </c>
      <c r="B152" s="36">
        <v>179915</v>
      </c>
      <c r="C152" s="36" t="s">
        <v>373</v>
      </c>
      <c r="D152" s="37">
        <v>0</v>
      </c>
      <c r="E152" s="37">
        <v>0</v>
      </c>
      <c r="F152" s="37">
        <v>0</v>
      </c>
      <c r="G152" s="37">
        <v>0</v>
      </c>
      <c r="H152" s="37">
        <v>0</v>
      </c>
      <c r="I152" s="37">
        <v>0</v>
      </c>
      <c r="J152" s="37">
        <v>0</v>
      </c>
      <c r="K152" s="37">
        <v>0</v>
      </c>
      <c r="L152" s="37">
        <v>0</v>
      </c>
      <c r="M152" s="37">
        <v>0</v>
      </c>
      <c r="N152" s="37">
        <v>0</v>
      </c>
      <c r="O152" s="37">
        <v>0</v>
      </c>
    </row>
    <row r="153" spans="1:15">
      <c r="A153" s="36">
        <v>146</v>
      </c>
      <c r="B153" s="36">
        <v>179920</v>
      </c>
      <c r="C153" s="38" t="s">
        <v>374</v>
      </c>
      <c r="D153" s="37">
        <v>0</v>
      </c>
      <c r="E153" s="37">
        <v>0</v>
      </c>
      <c r="F153" s="37">
        <v>0</v>
      </c>
      <c r="G153" s="37">
        <v>0</v>
      </c>
      <c r="H153" s="37">
        <v>0</v>
      </c>
      <c r="I153" s="37">
        <v>0</v>
      </c>
      <c r="J153" s="37">
        <v>0</v>
      </c>
      <c r="K153" s="37">
        <v>0</v>
      </c>
      <c r="L153" s="37">
        <v>0</v>
      </c>
      <c r="M153" s="37">
        <v>0</v>
      </c>
      <c r="N153" s="37">
        <v>0</v>
      </c>
      <c r="O153" s="37">
        <v>0</v>
      </c>
    </row>
    <row r="154" spans="1:15">
      <c r="A154" s="36">
        <v>147</v>
      </c>
      <c r="B154" s="36">
        <v>179990</v>
      </c>
      <c r="C154" s="36" t="s">
        <v>364</v>
      </c>
      <c r="D154" s="37">
        <v>0</v>
      </c>
      <c r="E154" s="37">
        <v>0</v>
      </c>
      <c r="F154" s="37">
        <v>0</v>
      </c>
      <c r="G154" s="37">
        <v>0</v>
      </c>
      <c r="H154" s="37">
        <v>0</v>
      </c>
      <c r="I154" s="37">
        <v>0</v>
      </c>
      <c r="J154" s="37">
        <v>0</v>
      </c>
      <c r="K154" s="37">
        <v>0</v>
      </c>
      <c r="L154" s="37">
        <v>0</v>
      </c>
      <c r="M154" s="37">
        <v>0</v>
      </c>
      <c r="N154" s="37">
        <v>0</v>
      </c>
      <c r="O154" s="37">
        <v>0</v>
      </c>
    </row>
    <row r="155" spans="1:15">
      <c r="A155" s="36">
        <v>148</v>
      </c>
      <c r="B155" s="36">
        <v>19</v>
      </c>
      <c r="C155" s="38" t="s">
        <v>77</v>
      </c>
      <c r="D155" s="37">
        <v>137342.75</v>
      </c>
      <c r="E155" s="37">
        <v>137342.75</v>
      </c>
      <c r="F155" s="37">
        <v>137342.75</v>
      </c>
      <c r="G155" s="37">
        <v>137342.75</v>
      </c>
      <c r="H155" s="37">
        <v>137342.75</v>
      </c>
      <c r="I155" s="37">
        <v>137342.75</v>
      </c>
      <c r="J155" s="37">
        <v>137342.75</v>
      </c>
      <c r="K155" s="37">
        <v>137342.75</v>
      </c>
      <c r="L155" s="37">
        <v>137342.75</v>
      </c>
      <c r="M155" s="37">
        <v>137342.75</v>
      </c>
      <c r="N155" s="37">
        <v>137342.75</v>
      </c>
      <c r="O155" s="37">
        <v>137342.75</v>
      </c>
    </row>
    <row r="156" spans="1:15">
      <c r="A156" s="36">
        <v>149</v>
      </c>
      <c r="B156" s="36">
        <v>1901</v>
      </c>
      <c r="C156" s="36" t="s">
        <v>375</v>
      </c>
      <c r="D156" s="37">
        <v>0</v>
      </c>
      <c r="E156" s="37">
        <v>0</v>
      </c>
      <c r="F156" s="37">
        <v>0</v>
      </c>
      <c r="G156" s="37">
        <v>0</v>
      </c>
      <c r="H156" s="37">
        <v>0</v>
      </c>
      <c r="I156" s="37">
        <v>0</v>
      </c>
      <c r="J156" s="37">
        <v>0</v>
      </c>
      <c r="K156" s="37">
        <v>0</v>
      </c>
      <c r="L156" s="37">
        <v>0</v>
      </c>
      <c r="M156" s="37">
        <v>0</v>
      </c>
      <c r="N156" s="37">
        <v>0</v>
      </c>
      <c r="O156" s="37">
        <v>0</v>
      </c>
    </row>
    <row r="157" spans="1:15">
      <c r="A157" s="36">
        <v>150</v>
      </c>
      <c r="B157" s="36">
        <v>190105</v>
      </c>
      <c r="C157" s="38" t="s">
        <v>376</v>
      </c>
      <c r="D157" s="37">
        <v>0</v>
      </c>
      <c r="E157" s="37">
        <v>0</v>
      </c>
      <c r="F157" s="37">
        <v>0</v>
      </c>
      <c r="G157" s="37">
        <v>0</v>
      </c>
      <c r="H157" s="37">
        <v>0</v>
      </c>
      <c r="I157" s="37">
        <v>0</v>
      </c>
      <c r="J157" s="37">
        <v>0</v>
      </c>
      <c r="K157" s="37">
        <v>0</v>
      </c>
      <c r="L157" s="37">
        <v>0</v>
      </c>
      <c r="M157" s="37">
        <v>0</v>
      </c>
      <c r="N157" s="37">
        <v>0</v>
      </c>
      <c r="O157" s="37">
        <v>0</v>
      </c>
    </row>
    <row r="158" spans="1:15">
      <c r="A158" s="36">
        <v>151</v>
      </c>
      <c r="B158" s="36">
        <v>190110</v>
      </c>
      <c r="C158" s="36" t="s">
        <v>377</v>
      </c>
      <c r="D158" s="37">
        <v>0</v>
      </c>
      <c r="E158" s="37">
        <v>0</v>
      </c>
      <c r="F158" s="37">
        <v>0</v>
      </c>
      <c r="G158" s="37">
        <v>0</v>
      </c>
      <c r="H158" s="37">
        <v>0</v>
      </c>
      <c r="I158" s="37">
        <v>0</v>
      </c>
      <c r="J158" s="37">
        <v>0</v>
      </c>
      <c r="K158" s="37">
        <v>0</v>
      </c>
      <c r="L158" s="37">
        <v>0</v>
      </c>
      <c r="M158" s="37">
        <v>0</v>
      </c>
      <c r="N158" s="37">
        <v>0</v>
      </c>
      <c r="O158" s="37">
        <v>0</v>
      </c>
    </row>
    <row r="159" spans="1:15">
      <c r="A159" s="36">
        <v>152</v>
      </c>
      <c r="B159" s="36">
        <v>190115</v>
      </c>
      <c r="C159" s="38" t="s">
        <v>378</v>
      </c>
      <c r="D159" s="37">
        <v>0</v>
      </c>
      <c r="E159" s="37">
        <v>0</v>
      </c>
      <c r="F159" s="37">
        <v>0</v>
      </c>
      <c r="G159" s="37">
        <v>0</v>
      </c>
      <c r="H159" s="37">
        <v>0</v>
      </c>
      <c r="I159" s="37">
        <v>0</v>
      </c>
      <c r="J159" s="37">
        <v>0</v>
      </c>
      <c r="K159" s="37">
        <v>0</v>
      </c>
      <c r="L159" s="37">
        <v>0</v>
      </c>
      <c r="M159" s="37">
        <v>0</v>
      </c>
      <c r="N159" s="37">
        <v>0</v>
      </c>
      <c r="O159" s="37">
        <v>0</v>
      </c>
    </row>
    <row r="160" spans="1:15">
      <c r="A160" s="36">
        <v>153</v>
      </c>
      <c r="B160" s="36">
        <v>190120</v>
      </c>
      <c r="C160" s="36" t="s">
        <v>379</v>
      </c>
      <c r="D160" s="37">
        <v>0</v>
      </c>
      <c r="E160" s="37">
        <v>0</v>
      </c>
      <c r="F160" s="37">
        <v>0</v>
      </c>
      <c r="G160" s="37">
        <v>0</v>
      </c>
      <c r="H160" s="37">
        <v>0</v>
      </c>
      <c r="I160" s="37">
        <v>0</v>
      </c>
      <c r="J160" s="37">
        <v>0</v>
      </c>
      <c r="K160" s="37">
        <v>0</v>
      </c>
      <c r="L160" s="37">
        <v>0</v>
      </c>
      <c r="M160" s="37">
        <v>0</v>
      </c>
      <c r="N160" s="37">
        <v>0</v>
      </c>
      <c r="O160" s="37">
        <v>0</v>
      </c>
    </row>
    <row r="161" spans="1:15">
      <c r="A161" s="36">
        <v>154</v>
      </c>
      <c r="B161" s="36">
        <v>190190</v>
      </c>
      <c r="C161" s="38" t="s">
        <v>13</v>
      </c>
      <c r="D161" s="37">
        <v>0</v>
      </c>
      <c r="E161" s="37">
        <v>0</v>
      </c>
      <c r="F161" s="37">
        <v>0</v>
      </c>
      <c r="G161" s="37">
        <v>0</v>
      </c>
      <c r="H161" s="37">
        <v>0</v>
      </c>
      <c r="I161" s="37">
        <v>0</v>
      </c>
      <c r="J161" s="37">
        <v>0</v>
      </c>
      <c r="K161" s="37">
        <v>0</v>
      </c>
      <c r="L161" s="37">
        <v>0</v>
      </c>
      <c r="M161" s="37">
        <v>0</v>
      </c>
      <c r="N161" s="37">
        <v>0</v>
      </c>
      <c r="O161" s="37">
        <v>0</v>
      </c>
    </row>
    <row r="162" spans="1:15">
      <c r="A162" s="36">
        <v>155</v>
      </c>
      <c r="B162" s="36">
        <v>190199</v>
      </c>
      <c r="C162" s="36" t="s">
        <v>380</v>
      </c>
      <c r="D162" s="37">
        <v>0</v>
      </c>
      <c r="E162" s="37">
        <v>0</v>
      </c>
      <c r="F162" s="37">
        <v>0</v>
      </c>
      <c r="G162" s="37">
        <v>0</v>
      </c>
      <c r="H162" s="37">
        <v>0</v>
      </c>
      <c r="I162" s="37">
        <v>0</v>
      </c>
      <c r="J162" s="37">
        <v>0</v>
      </c>
      <c r="K162" s="37">
        <v>0</v>
      </c>
      <c r="L162" s="37">
        <v>0</v>
      </c>
      <c r="M162" s="37">
        <v>0</v>
      </c>
      <c r="N162" s="37">
        <v>0</v>
      </c>
      <c r="O162" s="37">
        <v>0</v>
      </c>
    </row>
    <row r="163" spans="1:15">
      <c r="A163" s="36">
        <v>156</v>
      </c>
      <c r="B163" s="36">
        <v>1902</v>
      </c>
      <c r="C163" s="38" t="s">
        <v>381</v>
      </c>
      <c r="D163" s="37">
        <v>137342.75</v>
      </c>
      <c r="E163" s="37">
        <v>137342.75</v>
      </c>
      <c r="F163" s="37">
        <v>137342.75</v>
      </c>
      <c r="G163" s="37">
        <v>137342.75</v>
      </c>
      <c r="H163" s="37">
        <v>137342.75</v>
      </c>
      <c r="I163" s="37">
        <v>137342.75</v>
      </c>
      <c r="J163" s="37">
        <v>137342.75</v>
      </c>
      <c r="K163" s="37">
        <v>137342.75</v>
      </c>
      <c r="L163" s="37">
        <v>137342.75</v>
      </c>
      <c r="M163" s="37">
        <v>137342.75</v>
      </c>
      <c r="N163" s="37">
        <v>137342.75</v>
      </c>
      <c r="O163" s="37">
        <v>137342.75</v>
      </c>
    </row>
    <row r="164" spans="1:15">
      <c r="A164" s="36">
        <v>157</v>
      </c>
      <c r="B164" s="36">
        <v>190205</v>
      </c>
      <c r="C164" s="36" t="s">
        <v>382</v>
      </c>
      <c r="D164" s="37">
        <v>133821.64000000001</v>
      </c>
      <c r="E164" s="37">
        <v>133821.64000000001</v>
      </c>
      <c r="F164" s="37">
        <v>133821.64000000001</v>
      </c>
      <c r="G164" s="37">
        <v>133821.64000000001</v>
      </c>
      <c r="H164" s="37">
        <v>133821.64000000001</v>
      </c>
      <c r="I164" s="37">
        <v>133821.64000000001</v>
      </c>
      <c r="J164" s="37">
        <v>133821.64000000001</v>
      </c>
      <c r="K164" s="37">
        <v>133821.64000000001</v>
      </c>
      <c r="L164" s="37">
        <v>133821.64000000001</v>
      </c>
      <c r="M164" s="37">
        <v>133821.64000000001</v>
      </c>
      <c r="N164" s="37">
        <v>133821.64000000001</v>
      </c>
      <c r="O164" s="37">
        <v>133821.64000000001</v>
      </c>
    </row>
    <row r="165" spans="1:15">
      <c r="A165" s="36">
        <v>158</v>
      </c>
      <c r="B165" s="36">
        <v>190210</v>
      </c>
      <c r="C165" s="38" t="s">
        <v>383</v>
      </c>
      <c r="D165" s="37">
        <v>0</v>
      </c>
      <c r="E165" s="37">
        <v>0</v>
      </c>
      <c r="F165" s="37">
        <v>0</v>
      </c>
      <c r="G165" s="37">
        <v>0</v>
      </c>
      <c r="H165" s="37">
        <v>0</v>
      </c>
      <c r="I165" s="37">
        <v>0</v>
      </c>
      <c r="J165" s="37">
        <v>0</v>
      </c>
      <c r="K165" s="37">
        <v>0</v>
      </c>
      <c r="L165" s="37">
        <v>0</v>
      </c>
      <c r="M165" s="37">
        <v>0</v>
      </c>
      <c r="N165" s="37">
        <v>0</v>
      </c>
      <c r="O165" s="37">
        <v>0</v>
      </c>
    </row>
    <row r="166" spans="1:15">
      <c r="A166" s="36">
        <v>159</v>
      </c>
      <c r="B166" s="36">
        <v>190290</v>
      </c>
      <c r="C166" s="36" t="s">
        <v>13</v>
      </c>
      <c r="D166" s="37">
        <v>3521.11</v>
      </c>
      <c r="E166" s="37">
        <v>3521.11</v>
      </c>
      <c r="F166" s="37">
        <v>3521.11</v>
      </c>
      <c r="G166" s="37">
        <v>3521.11</v>
      </c>
      <c r="H166" s="37">
        <v>3521.11</v>
      </c>
      <c r="I166" s="37">
        <v>3521.11</v>
      </c>
      <c r="J166" s="37">
        <v>3521.11</v>
      </c>
      <c r="K166" s="37">
        <v>3521.11</v>
      </c>
      <c r="L166" s="37">
        <v>3521.11</v>
      </c>
      <c r="M166" s="37">
        <v>3521.11</v>
      </c>
      <c r="N166" s="37">
        <v>3521.11</v>
      </c>
      <c r="O166" s="37">
        <v>3521.11</v>
      </c>
    </row>
    <row r="167" spans="1:15">
      <c r="A167" s="36">
        <v>160</v>
      </c>
      <c r="B167" s="36">
        <v>190299</v>
      </c>
      <c r="C167" s="38" t="s">
        <v>384</v>
      </c>
      <c r="D167" s="37">
        <v>0</v>
      </c>
      <c r="E167" s="37">
        <v>0</v>
      </c>
      <c r="F167" s="37">
        <v>0</v>
      </c>
      <c r="G167" s="37">
        <v>0</v>
      </c>
      <c r="H167" s="37">
        <v>0</v>
      </c>
      <c r="I167" s="37">
        <v>0</v>
      </c>
      <c r="J167" s="37">
        <v>0</v>
      </c>
      <c r="K167" s="37">
        <v>0</v>
      </c>
      <c r="L167" s="37">
        <v>0</v>
      </c>
      <c r="M167" s="37">
        <v>0</v>
      </c>
      <c r="N167" s="37">
        <v>0</v>
      </c>
      <c r="O167" s="37">
        <v>0</v>
      </c>
    </row>
    <row r="168" spans="1:15">
      <c r="A168" s="36">
        <v>161</v>
      </c>
      <c r="B168" s="36">
        <v>1903</v>
      </c>
      <c r="C168" s="36" t="s">
        <v>385</v>
      </c>
      <c r="D168" s="37">
        <v>0</v>
      </c>
      <c r="E168" s="37">
        <v>0</v>
      </c>
      <c r="F168" s="37">
        <v>0</v>
      </c>
      <c r="G168" s="37">
        <v>0</v>
      </c>
      <c r="H168" s="37">
        <v>0</v>
      </c>
      <c r="I168" s="37">
        <v>0</v>
      </c>
      <c r="J168" s="37">
        <v>0</v>
      </c>
      <c r="K168" s="37">
        <v>0</v>
      </c>
      <c r="L168" s="37">
        <v>0</v>
      </c>
      <c r="M168" s="37">
        <v>0</v>
      </c>
      <c r="N168" s="37">
        <v>0</v>
      </c>
      <c r="O168" s="37">
        <v>0</v>
      </c>
    </row>
    <row r="169" spans="1:15">
      <c r="A169" s="36">
        <v>162</v>
      </c>
      <c r="B169" s="36">
        <v>190305</v>
      </c>
      <c r="C169" s="38" t="s">
        <v>106</v>
      </c>
      <c r="D169" s="37">
        <v>0</v>
      </c>
      <c r="E169" s="37">
        <v>0</v>
      </c>
      <c r="F169" s="37">
        <v>0</v>
      </c>
      <c r="G169" s="37">
        <v>0</v>
      </c>
      <c r="H169" s="37">
        <v>0</v>
      </c>
      <c r="I169" s="37">
        <v>0</v>
      </c>
      <c r="J169" s="37">
        <v>0</v>
      </c>
      <c r="K169" s="37">
        <v>0</v>
      </c>
      <c r="L169" s="37">
        <v>0</v>
      </c>
      <c r="M169" s="37">
        <v>0</v>
      </c>
      <c r="N169" s="37">
        <v>0</v>
      </c>
      <c r="O169" s="37">
        <v>0</v>
      </c>
    </row>
    <row r="170" spans="1:15">
      <c r="A170" s="36">
        <v>163</v>
      </c>
      <c r="B170" s="36">
        <v>190310</v>
      </c>
      <c r="C170" s="36" t="s">
        <v>107</v>
      </c>
      <c r="D170" s="37">
        <v>0</v>
      </c>
      <c r="E170" s="37">
        <v>0</v>
      </c>
      <c r="F170" s="37">
        <v>0</v>
      </c>
      <c r="G170" s="37">
        <v>0</v>
      </c>
      <c r="H170" s="37">
        <v>0</v>
      </c>
      <c r="I170" s="37">
        <v>0</v>
      </c>
      <c r="J170" s="37">
        <v>0</v>
      </c>
      <c r="K170" s="37">
        <v>0</v>
      </c>
      <c r="L170" s="37">
        <v>0</v>
      </c>
      <c r="M170" s="37">
        <v>0</v>
      </c>
      <c r="N170" s="37">
        <v>0</v>
      </c>
      <c r="O170" s="37">
        <v>0</v>
      </c>
    </row>
    <row r="171" spans="1:15">
      <c r="A171" s="36">
        <v>164</v>
      </c>
      <c r="B171" s="36">
        <v>190315</v>
      </c>
      <c r="C171" s="38" t="s">
        <v>170</v>
      </c>
      <c r="D171" s="37">
        <v>0</v>
      </c>
      <c r="E171" s="37">
        <v>0</v>
      </c>
      <c r="F171" s="37">
        <v>0</v>
      </c>
      <c r="G171" s="37">
        <v>0</v>
      </c>
      <c r="H171" s="37">
        <v>0</v>
      </c>
      <c r="I171" s="37">
        <v>0</v>
      </c>
      <c r="J171" s="37">
        <v>0</v>
      </c>
      <c r="K171" s="37">
        <v>0</v>
      </c>
      <c r="L171" s="37">
        <v>0</v>
      </c>
      <c r="M171" s="37">
        <v>0</v>
      </c>
      <c r="N171" s="37">
        <v>0</v>
      </c>
      <c r="O171" s="37">
        <v>0</v>
      </c>
    </row>
    <row r="172" spans="1:15">
      <c r="A172" s="36">
        <v>165</v>
      </c>
      <c r="B172" s="36">
        <v>190320</v>
      </c>
      <c r="C172" s="36" t="s">
        <v>109</v>
      </c>
      <c r="D172" s="37">
        <v>0</v>
      </c>
      <c r="E172" s="37">
        <v>0</v>
      </c>
      <c r="F172" s="37">
        <v>0</v>
      </c>
      <c r="G172" s="37">
        <v>0</v>
      </c>
      <c r="H172" s="37">
        <v>0</v>
      </c>
      <c r="I172" s="37">
        <v>0</v>
      </c>
      <c r="J172" s="37">
        <v>0</v>
      </c>
      <c r="K172" s="37">
        <v>0</v>
      </c>
      <c r="L172" s="37">
        <v>0</v>
      </c>
      <c r="M172" s="37">
        <v>0</v>
      </c>
      <c r="N172" s="37">
        <v>0</v>
      </c>
      <c r="O172" s="37">
        <v>0</v>
      </c>
    </row>
    <row r="173" spans="1:15">
      <c r="A173" s="36">
        <v>166</v>
      </c>
      <c r="B173" s="36">
        <v>190325</v>
      </c>
      <c r="C173" s="38" t="s">
        <v>386</v>
      </c>
      <c r="D173" s="37">
        <v>0</v>
      </c>
      <c r="E173" s="37">
        <v>0</v>
      </c>
      <c r="F173" s="37">
        <v>0</v>
      </c>
      <c r="G173" s="37">
        <v>0</v>
      </c>
      <c r="H173" s="37">
        <v>0</v>
      </c>
      <c r="I173" s="37">
        <v>0</v>
      </c>
      <c r="J173" s="37">
        <v>0</v>
      </c>
      <c r="K173" s="37">
        <v>0</v>
      </c>
      <c r="L173" s="37">
        <v>0</v>
      </c>
      <c r="M173" s="37">
        <v>0</v>
      </c>
      <c r="N173" s="37">
        <v>0</v>
      </c>
      <c r="O173" s="37">
        <v>0</v>
      </c>
    </row>
    <row r="174" spans="1:15">
      <c r="A174" s="36">
        <v>167</v>
      </c>
      <c r="B174" s="36">
        <v>190330</v>
      </c>
      <c r="C174" s="36" t="s">
        <v>56</v>
      </c>
      <c r="D174" s="37">
        <v>0</v>
      </c>
      <c r="E174" s="37">
        <v>0</v>
      </c>
      <c r="F174" s="37">
        <v>0</v>
      </c>
      <c r="G174" s="37">
        <v>0</v>
      </c>
      <c r="H174" s="37">
        <v>0</v>
      </c>
      <c r="I174" s="37">
        <v>0</v>
      </c>
      <c r="J174" s="37">
        <v>0</v>
      </c>
      <c r="K174" s="37">
        <v>0</v>
      </c>
      <c r="L174" s="37">
        <v>0</v>
      </c>
      <c r="M174" s="37">
        <v>0</v>
      </c>
      <c r="N174" s="37">
        <v>0</v>
      </c>
      <c r="O174" s="37">
        <v>0</v>
      </c>
    </row>
    <row r="175" spans="1:15">
      <c r="A175" s="36">
        <v>168</v>
      </c>
      <c r="B175" s="36">
        <v>190335</v>
      </c>
      <c r="C175" s="38" t="s">
        <v>110</v>
      </c>
      <c r="D175" s="37">
        <v>0</v>
      </c>
      <c r="E175" s="37">
        <v>0</v>
      </c>
      <c r="F175" s="37">
        <v>0</v>
      </c>
      <c r="G175" s="37">
        <v>0</v>
      </c>
      <c r="H175" s="37">
        <v>0</v>
      </c>
      <c r="I175" s="37">
        <v>0</v>
      </c>
      <c r="J175" s="37">
        <v>0</v>
      </c>
      <c r="K175" s="37">
        <v>0</v>
      </c>
      <c r="L175" s="37">
        <v>0</v>
      </c>
      <c r="M175" s="37">
        <v>0</v>
      </c>
      <c r="N175" s="37">
        <v>0</v>
      </c>
      <c r="O175" s="37">
        <v>0</v>
      </c>
    </row>
    <row r="176" spans="1:15">
      <c r="A176" s="36">
        <v>169</v>
      </c>
      <c r="B176" s="36">
        <v>1990</v>
      </c>
      <c r="C176" s="36" t="s">
        <v>62</v>
      </c>
      <c r="D176" s="37">
        <v>0</v>
      </c>
      <c r="E176" s="37">
        <v>0</v>
      </c>
      <c r="F176" s="37">
        <v>0</v>
      </c>
      <c r="G176" s="37">
        <v>0</v>
      </c>
      <c r="H176" s="37">
        <v>0</v>
      </c>
      <c r="I176" s="37">
        <v>0</v>
      </c>
      <c r="J176" s="37">
        <v>0</v>
      </c>
      <c r="K176" s="37">
        <v>0</v>
      </c>
      <c r="L176" s="37">
        <v>0</v>
      </c>
      <c r="M176" s="37">
        <v>0</v>
      </c>
      <c r="N176" s="37">
        <v>0</v>
      </c>
      <c r="O176" s="37">
        <v>0</v>
      </c>
    </row>
    <row r="177" spans="1:15">
      <c r="A177" s="36">
        <v>170</v>
      </c>
      <c r="B177" s="36">
        <v>199005</v>
      </c>
      <c r="C177" s="38" t="s">
        <v>387</v>
      </c>
      <c r="D177" s="37">
        <v>0</v>
      </c>
      <c r="E177" s="37">
        <v>0</v>
      </c>
      <c r="F177" s="37">
        <v>0</v>
      </c>
      <c r="G177" s="37">
        <v>0</v>
      </c>
      <c r="H177" s="37">
        <v>0</v>
      </c>
      <c r="I177" s="37">
        <v>0</v>
      </c>
      <c r="J177" s="37">
        <v>0</v>
      </c>
      <c r="K177" s="37">
        <v>0</v>
      </c>
      <c r="L177" s="37">
        <v>0</v>
      </c>
      <c r="M177" s="37">
        <v>0</v>
      </c>
      <c r="N177" s="37">
        <v>0</v>
      </c>
      <c r="O177" s="37">
        <v>0</v>
      </c>
    </row>
    <row r="178" spans="1:15">
      <c r="A178" s="36">
        <v>171</v>
      </c>
      <c r="B178" s="36">
        <v>199090</v>
      </c>
      <c r="C178" s="36" t="s">
        <v>388</v>
      </c>
      <c r="D178" s="37">
        <v>0</v>
      </c>
      <c r="E178" s="37">
        <v>0</v>
      </c>
      <c r="F178" s="37">
        <v>0</v>
      </c>
      <c r="G178" s="37">
        <v>0</v>
      </c>
      <c r="H178" s="37">
        <v>0</v>
      </c>
      <c r="I178" s="37">
        <v>0</v>
      </c>
      <c r="J178" s="37">
        <v>0</v>
      </c>
      <c r="K178" s="37">
        <v>0</v>
      </c>
      <c r="L178" s="37">
        <v>0</v>
      </c>
      <c r="M178" s="37">
        <v>0</v>
      </c>
      <c r="N178" s="37">
        <v>0</v>
      </c>
      <c r="O178" s="37">
        <v>0</v>
      </c>
    </row>
    <row r="179" spans="1:15">
      <c r="A179" s="36">
        <v>172</v>
      </c>
      <c r="B179" s="36">
        <v>1999</v>
      </c>
      <c r="C179" s="38" t="s">
        <v>389</v>
      </c>
      <c r="D179" s="37">
        <v>0</v>
      </c>
      <c r="E179" s="37">
        <v>0</v>
      </c>
      <c r="F179" s="37">
        <v>0</v>
      </c>
      <c r="G179" s="37">
        <v>0</v>
      </c>
      <c r="H179" s="37">
        <v>0</v>
      </c>
      <c r="I179" s="37">
        <v>0</v>
      </c>
      <c r="J179" s="37">
        <v>0</v>
      </c>
      <c r="K179" s="37">
        <v>0</v>
      </c>
      <c r="L179" s="37">
        <v>0</v>
      </c>
      <c r="M179" s="37">
        <v>0</v>
      </c>
      <c r="N179" s="37">
        <v>0</v>
      </c>
      <c r="O179" s="37">
        <v>0</v>
      </c>
    </row>
    <row r="180" spans="1:15">
      <c r="A180" s="36">
        <v>173</v>
      </c>
      <c r="B180" s="36">
        <v>199905</v>
      </c>
      <c r="C180" s="36" t="s">
        <v>390</v>
      </c>
      <c r="D180" s="37">
        <v>0</v>
      </c>
      <c r="E180" s="37">
        <v>0</v>
      </c>
      <c r="F180" s="37">
        <v>0</v>
      </c>
      <c r="G180" s="37">
        <v>0</v>
      </c>
      <c r="H180" s="37">
        <v>0</v>
      </c>
      <c r="I180" s="37">
        <v>0</v>
      </c>
      <c r="J180" s="37">
        <v>0</v>
      </c>
      <c r="K180" s="37">
        <v>0</v>
      </c>
      <c r="L180" s="37">
        <v>0</v>
      </c>
      <c r="M180" s="37">
        <v>0</v>
      </c>
      <c r="N180" s="37">
        <v>0</v>
      </c>
      <c r="O180" s="37">
        <v>0</v>
      </c>
    </row>
    <row r="181" spans="1:15">
      <c r="A181" s="36">
        <v>174</v>
      </c>
      <c r="B181" s="36">
        <v>199990</v>
      </c>
      <c r="C181" s="38" t="s">
        <v>364</v>
      </c>
      <c r="D181" s="37">
        <v>0</v>
      </c>
      <c r="E181" s="37">
        <v>0</v>
      </c>
      <c r="F181" s="37">
        <v>0</v>
      </c>
      <c r="G181" s="37">
        <v>0</v>
      </c>
      <c r="H181" s="37">
        <v>0</v>
      </c>
      <c r="I181" s="37">
        <v>0</v>
      </c>
      <c r="J181" s="37">
        <v>0</v>
      </c>
      <c r="K181" s="37">
        <v>0</v>
      </c>
      <c r="L181" s="37">
        <v>0</v>
      </c>
      <c r="M181" s="37">
        <v>0</v>
      </c>
      <c r="N181" s="37">
        <v>0</v>
      </c>
      <c r="O181" s="37">
        <v>0</v>
      </c>
    </row>
    <row r="182" spans="1:15" ht="15">
      <c r="A182" s="36">
        <v>175</v>
      </c>
      <c r="B182" s="36">
        <v>2</v>
      </c>
      <c r="C182" s="39" t="s">
        <v>78</v>
      </c>
      <c r="D182" s="37">
        <v>68045652.179999992</v>
      </c>
      <c r="E182" s="37">
        <v>67845652.179999992</v>
      </c>
      <c r="F182" s="37">
        <v>68345652.179999992</v>
      </c>
      <c r="G182" s="37">
        <v>67545652.179999992</v>
      </c>
      <c r="H182" s="37">
        <v>67845652.179999992</v>
      </c>
      <c r="I182" s="37">
        <v>68745652.179999992</v>
      </c>
      <c r="J182" s="37">
        <v>68745652.179999992</v>
      </c>
      <c r="K182" s="37">
        <v>68245652.179999992</v>
      </c>
      <c r="L182" s="37">
        <v>67645652.179999992</v>
      </c>
      <c r="M182" s="37">
        <v>67245652.179999992</v>
      </c>
      <c r="N182" s="37">
        <v>67745652.179999992</v>
      </c>
      <c r="O182" s="37">
        <v>67245652.179999992</v>
      </c>
    </row>
    <row r="183" spans="1:15">
      <c r="A183" s="36">
        <v>176</v>
      </c>
      <c r="B183" s="36">
        <v>21</v>
      </c>
      <c r="C183" s="38" t="s">
        <v>79</v>
      </c>
      <c r="D183" s="37">
        <v>61651792.07</v>
      </c>
      <c r="E183" s="37">
        <v>61651792.07</v>
      </c>
      <c r="F183" s="37">
        <v>61651792.07</v>
      </c>
      <c r="G183" s="37">
        <v>61651792.07</v>
      </c>
      <c r="H183" s="37">
        <v>61651792.07</v>
      </c>
      <c r="I183" s="37">
        <v>61651792.07</v>
      </c>
      <c r="J183" s="37">
        <v>61651792.07</v>
      </c>
      <c r="K183" s="37">
        <v>61651792.07</v>
      </c>
      <c r="L183" s="37">
        <v>61651792.07</v>
      </c>
      <c r="M183" s="37">
        <v>61651792.07</v>
      </c>
      <c r="N183" s="37">
        <v>61651792.07</v>
      </c>
      <c r="O183" s="37">
        <v>61651792.07</v>
      </c>
    </row>
    <row r="184" spans="1:15">
      <c r="A184" s="36">
        <v>177</v>
      </c>
      <c r="B184" s="36">
        <v>2101</v>
      </c>
      <c r="C184" s="36" t="s">
        <v>391</v>
      </c>
      <c r="D184" s="37">
        <v>61651792.07</v>
      </c>
      <c r="E184" s="37">
        <v>61651792.07</v>
      </c>
      <c r="F184" s="37">
        <v>61651792.07</v>
      </c>
      <c r="G184" s="37">
        <v>61651792.07</v>
      </c>
      <c r="H184" s="37">
        <v>61651792.07</v>
      </c>
      <c r="I184" s="37">
        <v>61651792.07</v>
      </c>
      <c r="J184" s="37">
        <v>61651792.07</v>
      </c>
      <c r="K184" s="37">
        <v>61651792.07</v>
      </c>
      <c r="L184" s="37">
        <v>61651792.07</v>
      </c>
      <c r="M184" s="37">
        <v>61651792.07</v>
      </c>
      <c r="N184" s="37">
        <v>61651792.07</v>
      </c>
      <c r="O184" s="37">
        <v>61651792.07</v>
      </c>
    </row>
    <row r="185" spans="1:15">
      <c r="A185" s="36">
        <v>178</v>
      </c>
      <c r="B185" s="36">
        <v>210105</v>
      </c>
      <c r="C185" s="38" t="s">
        <v>392</v>
      </c>
      <c r="D185" s="37">
        <v>54271224.109999999</v>
      </c>
      <c r="E185" s="37">
        <v>54271224.109999999</v>
      </c>
      <c r="F185" s="37">
        <v>54271224.109999999</v>
      </c>
      <c r="G185" s="37">
        <v>54271224.109999999</v>
      </c>
      <c r="H185" s="37">
        <v>54271224.109999999</v>
      </c>
      <c r="I185" s="37">
        <v>54271224.109999999</v>
      </c>
      <c r="J185" s="37">
        <v>54271224.109999999</v>
      </c>
      <c r="K185" s="37">
        <v>54271224.109999999</v>
      </c>
      <c r="L185" s="37">
        <v>54271224.109999999</v>
      </c>
      <c r="M185" s="37">
        <v>54271224.109999999</v>
      </c>
      <c r="N185" s="37">
        <v>54271224.109999999</v>
      </c>
      <c r="O185" s="37">
        <v>54271224.109999999</v>
      </c>
    </row>
    <row r="186" spans="1:15">
      <c r="A186" s="36">
        <v>179</v>
      </c>
      <c r="B186" s="36">
        <v>210110</v>
      </c>
      <c r="C186" s="36" t="s">
        <v>393</v>
      </c>
      <c r="D186" s="37">
        <v>7380567.96</v>
      </c>
      <c r="E186" s="37">
        <v>7380567.96</v>
      </c>
      <c r="F186" s="37">
        <v>7380567.96</v>
      </c>
      <c r="G186" s="37">
        <v>7380567.96</v>
      </c>
      <c r="H186" s="37">
        <v>7380567.96</v>
      </c>
      <c r="I186" s="37">
        <v>7380567.96</v>
      </c>
      <c r="J186" s="37">
        <v>7380567.96</v>
      </c>
      <c r="K186" s="37">
        <v>7380567.96</v>
      </c>
      <c r="L186" s="37">
        <v>7380567.96</v>
      </c>
      <c r="M186" s="37">
        <v>7380567.96</v>
      </c>
      <c r="N186" s="37">
        <v>7380567.96</v>
      </c>
      <c r="O186" s="37">
        <v>7380567.96</v>
      </c>
    </row>
    <row r="187" spans="1:15">
      <c r="A187" s="36">
        <v>180</v>
      </c>
      <c r="B187" s="36">
        <v>210115</v>
      </c>
      <c r="C187" s="38" t="s">
        <v>394</v>
      </c>
      <c r="D187" s="37">
        <v>0</v>
      </c>
      <c r="E187" s="37">
        <v>0</v>
      </c>
      <c r="F187" s="37">
        <v>0</v>
      </c>
      <c r="G187" s="37">
        <v>0</v>
      </c>
      <c r="H187" s="37">
        <v>0</v>
      </c>
      <c r="I187" s="37">
        <v>0</v>
      </c>
      <c r="J187" s="37">
        <v>0</v>
      </c>
      <c r="K187" s="37">
        <v>0</v>
      </c>
      <c r="L187" s="37">
        <v>0</v>
      </c>
      <c r="M187" s="37">
        <v>0</v>
      </c>
      <c r="N187" s="37">
        <v>0</v>
      </c>
      <c r="O187" s="37">
        <v>0</v>
      </c>
    </row>
    <row r="188" spans="1:15">
      <c r="A188" s="36">
        <v>181</v>
      </c>
      <c r="B188" s="36">
        <v>210120</v>
      </c>
      <c r="C188" s="36" t="s">
        <v>395</v>
      </c>
      <c r="D188" s="37">
        <v>0</v>
      </c>
      <c r="E188" s="37">
        <v>0</v>
      </c>
      <c r="F188" s="37">
        <v>0</v>
      </c>
      <c r="G188" s="37">
        <v>0</v>
      </c>
      <c r="H188" s="37">
        <v>0</v>
      </c>
      <c r="I188" s="37">
        <v>0</v>
      </c>
      <c r="J188" s="37">
        <v>0</v>
      </c>
      <c r="K188" s="37">
        <v>0</v>
      </c>
      <c r="L188" s="37">
        <v>0</v>
      </c>
      <c r="M188" s="37">
        <v>0</v>
      </c>
      <c r="N188" s="37">
        <v>0</v>
      </c>
      <c r="O188" s="37">
        <v>0</v>
      </c>
    </row>
    <row r="189" spans="1:15">
      <c r="A189" s="36">
        <v>182</v>
      </c>
      <c r="B189" s="36">
        <v>2102</v>
      </c>
      <c r="C189" s="38" t="s">
        <v>396</v>
      </c>
      <c r="D189" s="37">
        <v>0</v>
      </c>
      <c r="E189" s="37">
        <v>0</v>
      </c>
      <c r="F189" s="37">
        <v>0</v>
      </c>
      <c r="G189" s="37">
        <v>0</v>
      </c>
      <c r="H189" s="37">
        <v>0</v>
      </c>
      <c r="I189" s="37">
        <v>0</v>
      </c>
      <c r="J189" s="37">
        <v>0</v>
      </c>
      <c r="K189" s="37">
        <v>0</v>
      </c>
      <c r="L189" s="37">
        <v>0</v>
      </c>
      <c r="M189" s="37">
        <v>0</v>
      </c>
      <c r="N189" s="37">
        <v>0</v>
      </c>
      <c r="O189" s="37">
        <v>0</v>
      </c>
    </row>
    <row r="190" spans="1:15">
      <c r="A190" s="36">
        <v>183</v>
      </c>
      <c r="B190" s="36">
        <v>210205</v>
      </c>
      <c r="C190" s="36" t="s">
        <v>392</v>
      </c>
      <c r="D190" s="37">
        <v>0</v>
      </c>
      <c r="E190" s="37">
        <v>0</v>
      </c>
      <c r="F190" s="37">
        <v>0</v>
      </c>
      <c r="G190" s="37">
        <v>0</v>
      </c>
      <c r="H190" s="37">
        <v>0</v>
      </c>
      <c r="I190" s="37">
        <v>0</v>
      </c>
      <c r="J190" s="37">
        <v>0</v>
      </c>
      <c r="K190" s="37">
        <v>0</v>
      </c>
      <c r="L190" s="37">
        <v>0</v>
      </c>
      <c r="M190" s="37">
        <v>0</v>
      </c>
      <c r="N190" s="37">
        <v>0</v>
      </c>
      <c r="O190" s="37">
        <v>0</v>
      </c>
    </row>
    <row r="191" spans="1:15">
      <c r="A191" s="36">
        <v>184</v>
      </c>
      <c r="B191" s="36">
        <v>210210</v>
      </c>
      <c r="C191" s="38" t="s">
        <v>393</v>
      </c>
      <c r="D191" s="37">
        <v>0</v>
      </c>
      <c r="E191" s="37">
        <v>0</v>
      </c>
      <c r="F191" s="37">
        <v>0</v>
      </c>
      <c r="G191" s="37">
        <v>0</v>
      </c>
      <c r="H191" s="37">
        <v>0</v>
      </c>
      <c r="I191" s="37">
        <v>0</v>
      </c>
      <c r="J191" s="37">
        <v>0</v>
      </c>
      <c r="K191" s="37">
        <v>0</v>
      </c>
      <c r="L191" s="37">
        <v>0</v>
      </c>
      <c r="M191" s="37">
        <v>0</v>
      </c>
      <c r="N191" s="37">
        <v>0</v>
      </c>
      <c r="O191" s="37">
        <v>0</v>
      </c>
    </row>
    <row r="192" spans="1:15">
      <c r="A192" s="36">
        <v>185</v>
      </c>
      <c r="B192" s="36">
        <v>210215</v>
      </c>
      <c r="C192" s="36" t="s">
        <v>397</v>
      </c>
      <c r="D192" s="37">
        <v>0</v>
      </c>
      <c r="E192" s="37">
        <v>0</v>
      </c>
      <c r="F192" s="37">
        <v>0</v>
      </c>
      <c r="G192" s="37">
        <v>0</v>
      </c>
      <c r="H192" s="37">
        <v>0</v>
      </c>
      <c r="I192" s="37">
        <v>0</v>
      </c>
      <c r="J192" s="37">
        <v>0</v>
      </c>
      <c r="K192" s="37">
        <v>0</v>
      </c>
      <c r="L192" s="37">
        <v>0</v>
      </c>
      <c r="M192" s="37">
        <v>0</v>
      </c>
      <c r="N192" s="37">
        <v>0</v>
      </c>
      <c r="O192" s="37">
        <v>0</v>
      </c>
    </row>
    <row r="193" spans="1:15">
      <c r="A193" s="36">
        <v>186</v>
      </c>
      <c r="B193" s="36">
        <v>210220</v>
      </c>
      <c r="C193" s="38" t="s">
        <v>398</v>
      </c>
      <c r="D193" s="37">
        <v>0</v>
      </c>
      <c r="E193" s="37">
        <v>0</v>
      </c>
      <c r="F193" s="37">
        <v>0</v>
      </c>
      <c r="G193" s="37">
        <v>0</v>
      </c>
      <c r="H193" s="37">
        <v>0</v>
      </c>
      <c r="I193" s="37">
        <v>0</v>
      </c>
      <c r="J193" s="37">
        <v>0</v>
      </c>
      <c r="K193" s="37">
        <v>0</v>
      </c>
      <c r="L193" s="37">
        <v>0</v>
      </c>
      <c r="M193" s="37">
        <v>0</v>
      </c>
      <c r="N193" s="37">
        <v>0</v>
      </c>
      <c r="O193" s="37">
        <v>0</v>
      </c>
    </row>
    <row r="194" spans="1:15">
      <c r="A194" s="36">
        <v>187</v>
      </c>
      <c r="B194" s="36">
        <v>210225</v>
      </c>
      <c r="C194" s="36" t="s">
        <v>399</v>
      </c>
      <c r="D194" s="37">
        <v>0</v>
      </c>
      <c r="E194" s="37">
        <v>0</v>
      </c>
      <c r="F194" s="37">
        <v>0</v>
      </c>
      <c r="G194" s="37">
        <v>0</v>
      </c>
      <c r="H194" s="37">
        <v>0</v>
      </c>
      <c r="I194" s="37">
        <v>0</v>
      </c>
      <c r="J194" s="37">
        <v>0</v>
      </c>
      <c r="K194" s="37">
        <v>0</v>
      </c>
      <c r="L194" s="37">
        <v>0</v>
      </c>
      <c r="M194" s="37">
        <v>0</v>
      </c>
      <c r="N194" s="37">
        <v>0</v>
      </c>
      <c r="O194" s="37">
        <v>0</v>
      </c>
    </row>
    <row r="195" spans="1:15">
      <c r="A195" s="36">
        <v>188</v>
      </c>
      <c r="B195" s="36">
        <v>22</v>
      </c>
      <c r="C195" s="38" t="s">
        <v>80</v>
      </c>
      <c r="D195" s="37">
        <v>0</v>
      </c>
      <c r="E195" s="37">
        <v>0</v>
      </c>
      <c r="F195" s="37">
        <v>0</v>
      </c>
      <c r="G195" s="37">
        <v>0</v>
      </c>
      <c r="H195" s="37">
        <v>0</v>
      </c>
      <c r="I195" s="37">
        <v>0</v>
      </c>
      <c r="J195" s="37">
        <v>0</v>
      </c>
      <c r="K195" s="37">
        <v>0</v>
      </c>
      <c r="L195" s="37">
        <v>0</v>
      </c>
      <c r="M195" s="37">
        <v>0</v>
      </c>
      <c r="N195" s="37">
        <v>0</v>
      </c>
      <c r="O195" s="37">
        <v>0</v>
      </c>
    </row>
    <row r="196" spans="1:15">
      <c r="A196" s="36">
        <v>189</v>
      </c>
      <c r="B196" s="36">
        <v>2201</v>
      </c>
      <c r="C196" s="36" t="s">
        <v>391</v>
      </c>
      <c r="D196" s="37">
        <v>0</v>
      </c>
      <c r="E196" s="37">
        <v>0</v>
      </c>
      <c r="F196" s="37">
        <v>0</v>
      </c>
      <c r="G196" s="37">
        <v>0</v>
      </c>
      <c r="H196" s="37">
        <v>0</v>
      </c>
      <c r="I196" s="37">
        <v>0</v>
      </c>
      <c r="J196" s="37">
        <v>0</v>
      </c>
      <c r="K196" s="37">
        <v>0</v>
      </c>
      <c r="L196" s="37">
        <v>0</v>
      </c>
      <c r="M196" s="37">
        <v>0</v>
      </c>
      <c r="N196" s="37">
        <v>0</v>
      </c>
      <c r="O196" s="37">
        <v>0</v>
      </c>
    </row>
    <row r="197" spans="1:15">
      <c r="A197" s="36">
        <v>190</v>
      </c>
      <c r="B197" s="36">
        <v>220105</v>
      </c>
      <c r="C197" s="38" t="s">
        <v>392</v>
      </c>
      <c r="D197" s="37">
        <v>0</v>
      </c>
      <c r="E197" s="37">
        <v>0</v>
      </c>
      <c r="F197" s="37">
        <v>0</v>
      </c>
      <c r="G197" s="37">
        <v>0</v>
      </c>
      <c r="H197" s="37">
        <v>0</v>
      </c>
      <c r="I197" s="37">
        <v>0</v>
      </c>
      <c r="J197" s="37">
        <v>0</v>
      </c>
      <c r="K197" s="37">
        <v>0</v>
      </c>
      <c r="L197" s="37">
        <v>0</v>
      </c>
      <c r="M197" s="37">
        <v>0</v>
      </c>
      <c r="N197" s="37">
        <v>0</v>
      </c>
      <c r="O197" s="37">
        <v>0</v>
      </c>
    </row>
    <row r="198" spans="1:15">
      <c r="A198" s="36">
        <v>191</v>
      </c>
      <c r="B198" s="36">
        <v>220110</v>
      </c>
      <c r="C198" s="36" t="s">
        <v>393</v>
      </c>
      <c r="D198" s="37">
        <v>0</v>
      </c>
      <c r="E198" s="37">
        <v>0</v>
      </c>
      <c r="F198" s="37">
        <v>0</v>
      </c>
      <c r="G198" s="37">
        <v>0</v>
      </c>
      <c r="H198" s="37">
        <v>0</v>
      </c>
      <c r="I198" s="37">
        <v>0</v>
      </c>
      <c r="J198" s="37">
        <v>0</v>
      </c>
      <c r="K198" s="37">
        <v>0</v>
      </c>
      <c r="L198" s="37">
        <v>0</v>
      </c>
      <c r="M198" s="37">
        <v>0</v>
      </c>
      <c r="N198" s="37">
        <v>0</v>
      </c>
      <c r="O198" s="37">
        <v>0</v>
      </c>
    </row>
    <row r="199" spans="1:15">
      <c r="A199" s="36">
        <v>192</v>
      </c>
      <c r="B199" s="36">
        <v>220115</v>
      </c>
      <c r="C199" s="38" t="s">
        <v>394</v>
      </c>
      <c r="D199" s="37">
        <v>0</v>
      </c>
      <c r="E199" s="37">
        <v>0</v>
      </c>
      <c r="F199" s="37">
        <v>0</v>
      </c>
      <c r="G199" s="37">
        <v>0</v>
      </c>
      <c r="H199" s="37">
        <v>0</v>
      </c>
      <c r="I199" s="37">
        <v>0</v>
      </c>
      <c r="J199" s="37">
        <v>0</v>
      </c>
      <c r="K199" s="37">
        <v>0</v>
      </c>
      <c r="L199" s="37">
        <v>0</v>
      </c>
      <c r="M199" s="37">
        <v>0</v>
      </c>
      <c r="N199" s="37">
        <v>0</v>
      </c>
      <c r="O199" s="37">
        <v>0</v>
      </c>
    </row>
    <row r="200" spans="1:15">
      <c r="A200" s="36">
        <v>193</v>
      </c>
      <c r="B200" s="36">
        <v>2202</v>
      </c>
      <c r="C200" s="36" t="s">
        <v>396</v>
      </c>
      <c r="D200" s="37">
        <v>0</v>
      </c>
      <c r="E200" s="37">
        <v>0</v>
      </c>
      <c r="F200" s="37">
        <v>0</v>
      </c>
      <c r="G200" s="37">
        <v>0</v>
      </c>
      <c r="H200" s="37">
        <v>0</v>
      </c>
      <c r="I200" s="37">
        <v>0</v>
      </c>
      <c r="J200" s="37">
        <v>0</v>
      </c>
      <c r="K200" s="37">
        <v>0</v>
      </c>
      <c r="L200" s="37">
        <v>0</v>
      </c>
      <c r="M200" s="37">
        <v>0</v>
      </c>
      <c r="N200" s="37">
        <v>0</v>
      </c>
      <c r="O200" s="37">
        <v>0</v>
      </c>
    </row>
    <row r="201" spans="1:15">
      <c r="A201" s="36">
        <v>194</v>
      </c>
      <c r="B201" s="36">
        <v>220205</v>
      </c>
      <c r="C201" s="38" t="s">
        <v>392</v>
      </c>
      <c r="D201" s="37">
        <v>0</v>
      </c>
      <c r="E201" s="37">
        <v>0</v>
      </c>
      <c r="F201" s="37">
        <v>0</v>
      </c>
      <c r="G201" s="37">
        <v>0</v>
      </c>
      <c r="H201" s="37">
        <v>0</v>
      </c>
      <c r="I201" s="37">
        <v>0</v>
      </c>
      <c r="J201" s="37">
        <v>0</v>
      </c>
      <c r="K201" s="37">
        <v>0</v>
      </c>
      <c r="L201" s="37">
        <v>0</v>
      </c>
      <c r="M201" s="37">
        <v>0</v>
      </c>
      <c r="N201" s="37">
        <v>0</v>
      </c>
      <c r="O201" s="37">
        <v>0</v>
      </c>
    </row>
    <row r="202" spans="1:15">
      <c r="A202" s="36">
        <v>195</v>
      </c>
      <c r="B202" s="36">
        <v>220210</v>
      </c>
      <c r="C202" s="36" t="s">
        <v>393</v>
      </c>
      <c r="D202" s="37">
        <v>0</v>
      </c>
      <c r="E202" s="37">
        <v>0</v>
      </c>
      <c r="F202" s="37">
        <v>0</v>
      </c>
      <c r="G202" s="37">
        <v>0</v>
      </c>
      <c r="H202" s="37">
        <v>0</v>
      </c>
      <c r="I202" s="37">
        <v>0</v>
      </c>
      <c r="J202" s="37">
        <v>0</v>
      </c>
      <c r="K202" s="37">
        <v>0</v>
      </c>
      <c r="L202" s="37">
        <v>0</v>
      </c>
      <c r="M202" s="37">
        <v>0</v>
      </c>
      <c r="N202" s="37">
        <v>0</v>
      </c>
      <c r="O202" s="37">
        <v>0</v>
      </c>
    </row>
    <row r="203" spans="1:15">
      <c r="A203" s="36">
        <v>196</v>
      </c>
      <c r="B203" s="36">
        <v>220215</v>
      </c>
      <c r="C203" s="38" t="s">
        <v>394</v>
      </c>
      <c r="D203" s="37">
        <v>0</v>
      </c>
      <c r="E203" s="37">
        <v>0</v>
      </c>
      <c r="F203" s="37">
        <v>0</v>
      </c>
      <c r="G203" s="37">
        <v>0</v>
      </c>
      <c r="H203" s="37">
        <v>0</v>
      </c>
      <c r="I203" s="37">
        <v>0</v>
      </c>
      <c r="J203" s="37">
        <v>0</v>
      </c>
      <c r="K203" s="37">
        <v>0</v>
      </c>
      <c r="L203" s="37">
        <v>0</v>
      </c>
      <c r="M203" s="37">
        <v>0</v>
      </c>
      <c r="N203" s="37">
        <v>0</v>
      </c>
      <c r="O203" s="37">
        <v>0</v>
      </c>
    </row>
    <row r="204" spans="1:15">
      <c r="A204" s="36">
        <v>197</v>
      </c>
      <c r="B204" s="36">
        <v>23</v>
      </c>
      <c r="C204" s="36" t="s">
        <v>400</v>
      </c>
      <c r="D204" s="37">
        <v>5059084.37</v>
      </c>
      <c r="E204" s="37">
        <v>5059084.37</v>
      </c>
      <c r="F204" s="37">
        <v>5059084.37</v>
      </c>
      <c r="G204" s="37">
        <v>5059084.37</v>
      </c>
      <c r="H204" s="37">
        <v>5059084.37</v>
      </c>
      <c r="I204" s="37">
        <v>5059084.37</v>
      </c>
      <c r="J204" s="37">
        <v>5059084.37</v>
      </c>
      <c r="K204" s="37">
        <v>5059084.37</v>
      </c>
      <c r="L204" s="37">
        <v>5059084.37</v>
      </c>
      <c r="M204" s="37">
        <v>5059084.37</v>
      </c>
      <c r="N204" s="37">
        <v>5059084.37</v>
      </c>
      <c r="O204" s="37">
        <v>5059084.37</v>
      </c>
    </row>
    <row r="205" spans="1:15">
      <c r="A205" s="36">
        <v>198</v>
      </c>
      <c r="B205" s="36">
        <v>2301</v>
      </c>
      <c r="C205" s="38" t="s">
        <v>401</v>
      </c>
      <c r="D205" s="37">
        <v>5033764.59</v>
      </c>
      <c r="E205" s="37">
        <v>5033764.59</v>
      </c>
      <c r="F205" s="37">
        <v>5033764.59</v>
      </c>
      <c r="G205" s="37">
        <v>5033764.59</v>
      </c>
      <c r="H205" s="37">
        <v>5033764.59</v>
      </c>
      <c r="I205" s="37">
        <v>5033764.59</v>
      </c>
      <c r="J205" s="37">
        <v>5033764.59</v>
      </c>
      <c r="K205" s="37">
        <v>5033764.59</v>
      </c>
      <c r="L205" s="37">
        <v>5033764.59</v>
      </c>
      <c r="M205" s="37">
        <v>5033764.59</v>
      </c>
      <c r="N205" s="37">
        <v>5033764.59</v>
      </c>
      <c r="O205" s="37">
        <v>5033764.59</v>
      </c>
    </row>
    <row r="206" spans="1:15">
      <c r="A206" s="36">
        <v>199</v>
      </c>
      <c r="B206" s="36">
        <v>230105</v>
      </c>
      <c r="C206" s="36" t="s">
        <v>402</v>
      </c>
      <c r="D206" s="37">
        <v>4594078.09</v>
      </c>
      <c r="E206" s="37">
        <v>4594078.09</v>
      </c>
      <c r="F206" s="37">
        <v>4594078.09</v>
      </c>
      <c r="G206" s="37">
        <v>4594078.09</v>
      </c>
      <c r="H206" s="37">
        <v>4594078.09</v>
      </c>
      <c r="I206" s="37">
        <v>4594078.09</v>
      </c>
      <c r="J206" s="37">
        <v>4594078.09</v>
      </c>
      <c r="K206" s="37">
        <v>4594078.09</v>
      </c>
      <c r="L206" s="37">
        <v>4594078.09</v>
      </c>
      <c r="M206" s="37">
        <v>4594078.09</v>
      </c>
      <c r="N206" s="37">
        <v>4594078.09</v>
      </c>
      <c r="O206" s="37">
        <v>4594078.09</v>
      </c>
    </row>
    <row r="207" spans="1:15">
      <c r="A207" s="36">
        <v>200</v>
      </c>
      <c r="B207" s="36">
        <v>230110</v>
      </c>
      <c r="C207" s="38" t="s">
        <v>403</v>
      </c>
      <c r="D207" s="37">
        <v>0</v>
      </c>
      <c r="E207" s="37">
        <v>0</v>
      </c>
      <c r="F207" s="37">
        <v>0</v>
      </c>
      <c r="G207" s="37">
        <v>0</v>
      </c>
      <c r="H207" s="37">
        <v>0</v>
      </c>
      <c r="I207" s="37">
        <v>0</v>
      </c>
      <c r="J207" s="37">
        <v>0</v>
      </c>
      <c r="K207" s="37">
        <v>0</v>
      </c>
      <c r="L207" s="37">
        <v>0</v>
      </c>
      <c r="M207" s="37">
        <v>0</v>
      </c>
      <c r="N207" s="37">
        <v>0</v>
      </c>
      <c r="O207" s="37">
        <v>0</v>
      </c>
    </row>
    <row r="208" spans="1:15">
      <c r="A208" s="36">
        <v>201</v>
      </c>
      <c r="B208" s="36">
        <v>230115</v>
      </c>
      <c r="C208" s="36" t="s">
        <v>404</v>
      </c>
      <c r="D208" s="37">
        <v>439686.5</v>
      </c>
      <c r="E208" s="37">
        <v>439686.5</v>
      </c>
      <c r="F208" s="37">
        <v>439686.5</v>
      </c>
      <c r="G208" s="37">
        <v>439686.5</v>
      </c>
      <c r="H208" s="37">
        <v>439686.5</v>
      </c>
      <c r="I208" s="37">
        <v>439686.5</v>
      </c>
      <c r="J208" s="37">
        <v>439686.5</v>
      </c>
      <c r="K208" s="37">
        <v>439686.5</v>
      </c>
      <c r="L208" s="37">
        <v>439686.5</v>
      </c>
      <c r="M208" s="37">
        <v>439686.5</v>
      </c>
      <c r="N208" s="37">
        <v>439686.5</v>
      </c>
      <c r="O208" s="37">
        <v>439686.5</v>
      </c>
    </row>
    <row r="209" spans="1:15">
      <c r="A209" s="36">
        <v>202</v>
      </c>
      <c r="B209" s="36">
        <v>2302</v>
      </c>
      <c r="C209" s="38" t="s">
        <v>405</v>
      </c>
      <c r="D209" s="37">
        <v>0</v>
      </c>
      <c r="E209" s="37">
        <v>0</v>
      </c>
      <c r="F209" s="37">
        <v>0</v>
      </c>
      <c r="G209" s="37">
        <v>0</v>
      </c>
      <c r="H209" s="37">
        <v>0</v>
      </c>
      <c r="I209" s="37">
        <v>0</v>
      </c>
      <c r="J209" s="37">
        <v>0</v>
      </c>
      <c r="K209" s="37">
        <v>0</v>
      </c>
      <c r="L209" s="37">
        <v>0</v>
      </c>
      <c r="M209" s="37">
        <v>0</v>
      </c>
      <c r="N209" s="37">
        <v>0</v>
      </c>
      <c r="O209" s="37">
        <v>0</v>
      </c>
    </row>
    <row r="210" spans="1:15">
      <c r="A210" s="36">
        <v>203</v>
      </c>
      <c r="B210" s="36">
        <v>230205</v>
      </c>
      <c r="C210" s="36" t="s">
        <v>331</v>
      </c>
      <c r="D210" s="37">
        <v>0</v>
      </c>
      <c r="E210" s="37">
        <v>0</v>
      </c>
      <c r="F210" s="37">
        <v>0</v>
      </c>
      <c r="G210" s="37">
        <v>0</v>
      </c>
      <c r="H210" s="37">
        <v>0</v>
      </c>
      <c r="I210" s="37">
        <v>0</v>
      </c>
      <c r="J210" s="37">
        <v>0</v>
      </c>
      <c r="K210" s="37">
        <v>0</v>
      </c>
      <c r="L210" s="37">
        <v>0</v>
      </c>
      <c r="M210" s="37">
        <v>0</v>
      </c>
      <c r="N210" s="37">
        <v>0</v>
      </c>
      <c r="O210" s="37">
        <v>0</v>
      </c>
    </row>
    <row r="211" spans="1:15">
      <c r="A211" s="36">
        <v>204</v>
      </c>
      <c r="B211" s="36">
        <v>230210</v>
      </c>
      <c r="C211" s="38" t="s">
        <v>326</v>
      </c>
      <c r="D211" s="37">
        <v>0</v>
      </c>
      <c r="E211" s="37">
        <v>0</v>
      </c>
      <c r="F211" s="37">
        <v>0</v>
      </c>
      <c r="G211" s="37">
        <v>0</v>
      </c>
      <c r="H211" s="37">
        <v>0</v>
      </c>
      <c r="I211" s="37">
        <v>0</v>
      </c>
      <c r="J211" s="37">
        <v>0</v>
      </c>
      <c r="K211" s="37">
        <v>0</v>
      </c>
      <c r="L211" s="37">
        <v>0</v>
      </c>
      <c r="M211" s="37">
        <v>0</v>
      </c>
      <c r="N211" s="37">
        <v>0</v>
      </c>
      <c r="O211" s="37">
        <v>0</v>
      </c>
    </row>
    <row r="212" spans="1:15">
      <c r="A212" s="36">
        <v>205</v>
      </c>
      <c r="B212" s="36">
        <v>2303</v>
      </c>
      <c r="C212" s="36" t="s">
        <v>406</v>
      </c>
      <c r="D212" s="37">
        <v>0</v>
      </c>
      <c r="E212" s="37">
        <v>0</v>
      </c>
      <c r="F212" s="37">
        <v>0</v>
      </c>
      <c r="G212" s="37">
        <v>0</v>
      </c>
      <c r="H212" s="37">
        <v>0</v>
      </c>
      <c r="I212" s="37">
        <v>0</v>
      </c>
      <c r="J212" s="37">
        <v>0</v>
      </c>
      <c r="K212" s="37">
        <v>0</v>
      </c>
      <c r="L212" s="37">
        <v>0</v>
      </c>
      <c r="M212" s="37">
        <v>0</v>
      </c>
      <c r="N212" s="37">
        <v>0</v>
      </c>
      <c r="O212" s="37">
        <v>0</v>
      </c>
    </row>
    <row r="213" spans="1:15">
      <c r="A213" s="36">
        <v>206</v>
      </c>
      <c r="B213" s="36">
        <v>230305</v>
      </c>
      <c r="C213" s="38" t="s">
        <v>407</v>
      </c>
      <c r="D213" s="37">
        <v>0</v>
      </c>
      <c r="E213" s="37">
        <v>0</v>
      </c>
      <c r="F213" s="37">
        <v>0</v>
      </c>
      <c r="G213" s="37">
        <v>0</v>
      </c>
      <c r="H213" s="37">
        <v>0</v>
      </c>
      <c r="I213" s="37">
        <v>0</v>
      </c>
      <c r="J213" s="37">
        <v>0</v>
      </c>
      <c r="K213" s="37">
        <v>0</v>
      </c>
      <c r="L213" s="37">
        <v>0</v>
      </c>
      <c r="M213" s="37">
        <v>0</v>
      </c>
      <c r="N213" s="37">
        <v>0</v>
      </c>
      <c r="O213" s="37">
        <v>0</v>
      </c>
    </row>
    <row r="214" spans="1:15">
      <c r="A214" s="36">
        <v>207</v>
      </c>
      <c r="B214" s="36">
        <v>230390</v>
      </c>
      <c r="C214" s="36" t="s">
        <v>13</v>
      </c>
      <c r="D214" s="37">
        <v>0</v>
      </c>
      <c r="E214" s="37">
        <v>0</v>
      </c>
      <c r="F214" s="37">
        <v>0</v>
      </c>
      <c r="G214" s="37">
        <v>0</v>
      </c>
      <c r="H214" s="37">
        <v>0</v>
      </c>
      <c r="I214" s="37">
        <v>0</v>
      </c>
      <c r="J214" s="37">
        <v>0</v>
      </c>
      <c r="K214" s="37">
        <v>0</v>
      </c>
      <c r="L214" s="37">
        <v>0</v>
      </c>
      <c r="M214" s="37">
        <v>0</v>
      </c>
      <c r="N214" s="37">
        <v>0</v>
      </c>
      <c r="O214" s="37">
        <v>0</v>
      </c>
    </row>
    <row r="215" spans="1:15">
      <c r="A215" s="36">
        <v>208</v>
      </c>
      <c r="B215" s="36">
        <v>2304</v>
      </c>
      <c r="C215" s="38" t="s">
        <v>408</v>
      </c>
      <c r="D215" s="37">
        <v>4509.04</v>
      </c>
      <c r="E215" s="37">
        <v>4509.04</v>
      </c>
      <c r="F215" s="37">
        <v>4509.04</v>
      </c>
      <c r="G215" s="37">
        <v>4509.04</v>
      </c>
      <c r="H215" s="37">
        <v>4509.04</v>
      </c>
      <c r="I215" s="37">
        <v>4509.04</v>
      </c>
      <c r="J215" s="37">
        <v>4509.04</v>
      </c>
      <c r="K215" s="37">
        <v>4509.04</v>
      </c>
      <c r="L215" s="37">
        <v>4509.04</v>
      </c>
      <c r="M215" s="37">
        <v>4509.04</v>
      </c>
      <c r="N215" s="37">
        <v>4509.04</v>
      </c>
      <c r="O215" s="37">
        <v>4509.04</v>
      </c>
    </row>
    <row r="216" spans="1:15">
      <c r="A216" s="36">
        <v>209</v>
      </c>
      <c r="B216" s="36">
        <v>230405</v>
      </c>
      <c r="C216" s="36" t="s">
        <v>409</v>
      </c>
      <c r="D216" s="37">
        <v>0</v>
      </c>
      <c r="E216" s="37">
        <v>0</v>
      </c>
      <c r="F216" s="37">
        <v>0</v>
      </c>
      <c r="G216" s="37">
        <v>0</v>
      </c>
      <c r="H216" s="37">
        <v>0</v>
      </c>
      <c r="I216" s="37">
        <v>0</v>
      </c>
      <c r="J216" s="37">
        <v>0</v>
      </c>
      <c r="K216" s="37">
        <v>0</v>
      </c>
      <c r="L216" s="37">
        <v>0</v>
      </c>
      <c r="M216" s="37">
        <v>0</v>
      </c>
      <c r="N216" s="37">
        <v>0</v>
      </c>
      <c r="O216" s="37">
        <v>0</v>
      </c>
    </row>
    <row r="217" spans="1:15">
      <c r="A217" s="36">
        <v>210</v>
      </c>
      <c r="B217" s="36">
        <v>230410</v>
      </c>
      <c r="C217" s="38" t="s">
        <v>410</v>
      </c>
      <c r="D217" s="37">
        <v>4509.04</v>
      </c>
      <c r="E217" s="37">
        <v>4509.04</v>
      </c>
      <c r="F217" s="37">
        <v>4509.04</v>
      </c>
      <c r="G217" s="37">
        <v>4509.04</v>
      </c>
      <c r="H217" s="37">
        <v>4509.04</v>
      </c>
      <c r="I217" s="37">
        <v>4509.04</v>
      </c>
      <c r="J217" s="37">
        <v>4509.04</v>
      </c>
      <c r="K217" s="37">
        <v>4509.04</v>
      </c>
      <c r="L217" s="37">
        <v>4509.04</v>
      </c>
      <c r="M217" s="37">
        <v>4509.04</v>
      </c>
      <c r="N217" s="37">
        <v>4509.04</v>
      </c>
      <c r="O217" s="37">
        <v>4509.04</v>
      </c>
    </row>
    <row r="218" spans="1:15">
      <c r="A218" s="36">
        <v>211</v>
      </c>
      <c r="B218" s="36">
        <v>230490</v>
      </c>
      <c r="C218" s="36" t="s">
        <v>13</v>
      </c>
      <c r="D218" s="37">
        <v>0</v>
      </c>
      <c r="E218" s="37">
        <v>0</v>
      </c>
      <c r="F218" s="37">
        <v>0</v>
      </c>
      <c r="G218" s="37">
        <v>0</v>
      </c>
      <c r="H218" s="37">
        <v>0</v>
      </c>
      <c r="I218" s="37">
        <v>0</v>
      </c>
      <c r="J218" s="37">
        <v>0</v>
      </c>
      <c r="K218" s="37">
        <v>0</v>
      </c>
      <c r="L218" s="37">
        <v>0</v>
      </c>
      <c r="M218" s="37">
        <v>0</v>
      </c>
      <c r="N218" s="37">
        <v>0</v>
      </c>
      <c r="O218" s="37">
        <v>0</v>
      </c>
    </row>
    <row r="219" spans="1:15">
      <c r="A219" s="36">
        <v>212</v>
      </c>
      <c r="B219" s="36">
        <v>2305</v>
      </c>
      <c r="C219" s="38" t="s">
        <v>411</v>
      </c>
      <c r="D219" s="37">
        <v>19809.330000000002</v>
      </c>
      <c r="E219" s="37">
        <v>19809.330000000002</v>
      </c>
      <c r="F219" s="37">
        <v>19809.330000000002</v>
      </c>
      <c r="G219" s="37">
        <v>19809.330000000002</v>
      </c>
      <c r="H219" s="37">
        <v>19809.330000000002</v>
      </c>
      <c r="I219" s="37">
        <v>19809.330000000002</v>
      </c>
      <c r="J219" s="37">
        <v>19809.330000000002</v>
      </c>
      <c r="K219" s="37">
        <v>19809.330000000002</v>
      </c>
      <c r="L219" s="37">
        <v>19809.330000000002</v>
      </c>
      <c r="M219" s="37">
        <v>19809.330000000002</v>
      </c>
      <c r="N219" s="37">
        <v>19809.330000000002</v>
      </c>
      <c r="O219" s="37">
        <v>19809.330000000002</v>
      </c>
    </row>
    <row r="220" spans="1:15">
      <c r="A220" s="36">
        <v>213</v>
      </c>
      <c r="B220" s="36" t="s">
        <v>412</v>
      </c>
      <c r="C220" s="38" t="s">
        <v>413</v>
      </c>
      <c r="D220" s="37">
        <v>19809.330000000002</v>
      </c>
      <c r="E220" s="37">
        <v>19809.330000000002</v>
      </c>
      <c r="F220" s="37">
        <v>19809.330000000002</v>
      </c>
      <c r="G220" s="37">
        <v>19809.330000000002</v>
      </c>
      <c r="H220" s="37">
        <v>19809.330000000002</v>
      </c>
      <c r="I220" s="37">
        <v>19809.330000000002</v>
      </c>
      <c r="J220" s="37">
        <v>19809.330000000002</v>
      </c>
      <c r="K220" s="37">
        <v>19809.330000000002</v>
      </c>
      <c r="L220" s="37">
        <v>19809.330000000002</v>
      </c>
      <c r="M220" s="37">
        <v>19809.330000000002</v>
      </c>
      <c r="N220" s="37">
        <v>19809.330000000002</v>
      </c>
      <c r="O220" s="37">
        <v>19809.330000000002</v>
      </c>
    </row>
    <row r="221" spans="1:15">
      <c r="A221" s="36">
        <v>214</v>
      </c>
      <c r="B221" s="36">
        <v>2390</v>
      </c>
      <c r="C221" s="36" t="s">
        <v>414</v>
      </c>
      <c r="D221" s="37">
        <v>1001.4100000000326</v>
      </c>
      <c r="E221" s="37">
        <v>1001.4100000000326</v>
      </c>
      <c r="F221" s="37">
        <v>1001.4100000000326</v>
      </c>
      <c r="G221" s="37">
        <v>1001.4100000000326</v>
      </c>
      <c r="H221" s="37">
        <v>1001.4100000000326</v>
      </c>
      <c r="I221" s="37">
        <v>1001.4100000000326</v>
      </c>
      <c r="J221" s="37">
        <v>1001.4100000000326</v>
      </c>
      <c r="K221" s="37">
        <v>1001.4100000000326</v>
      </c>
      <c r="L221" s="37">
        <v>1001.4100000000326</v>
      </c>
      <c r="M221" s="37">
        <v>1001.4100000000326</v>
      </c>
      <c r="N221" s="37">
        <v>1001.4100000000326</v>
      </c>
      <c r="O221" s="37">
        <v>1001.4100000000326</v>
      </c>
    </row>
    <row r="222" spans="1:15">
      <c r="A222" s="36">
        <v>215</v>
      </c>
      <c r="B222" s="36">
        <v>239005</v>
      </c>
      <c r="C222" s="38" t="s">
        <v>415</v>
      </c>
      <c r="D222" s="37">
        <v>0</v>
      </c>
      <c r="E222" s="37">
        <v>0</v>
      </c>
      <c r="F222" s="37">
        <v>0</v>
      </c>
      <c r="G222" s="37">
        <v>0</v>
      </c>
      <c r="H222" s="37">
        <v>0</v>
      </c>
      <c r="I222" s="37">
        <v>0</v>
      </c>
      <c r="J222" s="37">
        <v>0</v>
      </c>
      <c r="K222" s="37">
        <v>0</v>
      </c>
      <c r="L222" s="37">
        <v>0</v>
      </c>
      <c r="M222" s="37">
        <v>0</v>
      </c>
      <c r="N222" s="37">
        <v>0</v>
      </c>
      <c r="O222" s="37">
        <v>0</v>
      </c>
    </row>
    <row r="223" spans="1:15">
      <c r="A223" s="36">
        <v>216</v>
      </c>
      <c r="B223" s="36">
        <v>239010</v>
      </c>
      <c r="C223" s="36" t="s">
        <v>416</v>
      </c>
      <c r="D223" s="37">
        <v>0</v>
      </c>
      <c r="E223" s="37">
        <v>0</v>
      </c>
      <c r="F223" s="37">
        <v>0</v>
      </c>
      <c r="G223" s="37">
        <v>0</v>
      </c>
      <c r="H223" s="37">
        <v>0</v>
      </c>
      <c r="I223" s="37">
        <v>0</v>
      </c>
      <c r="J223" s="37">
        <v>0</v>
      </c>
      <c r="K223" s="37">
        <v>0</v>
      </c>
      <c r="L223" s="37">
        <v>0</v>
      </c>
      <c r="M223" s="37">
        <v>0</v>
      </c>
      <c r="N223" s="37">
        <v>0</v>
      </c>
      <c r="O223" s="37">
        <v>0</v>
      </c>
    </row>
    <row r="224" spans="1:15">
      <c r="A224" s="36">
        <v>217</v>
      </c>
      <c r="B224" s="36">
        <v>239015</v>
      </c>
      <c r="C224" s="38" t="s">
        <v>417</v>
      </c>
      <c r="D224" s="37">
        <v>0</v>
      </c>
      <c r="E224" s="37">
        <v>0</v>
      </c>
      <c r="F224" s="37">
        <v>0</v>
      </c>
      <c r="G224" s="37">
        <v>0</v>
      </c>
      <c r="H224" s="37">
        <v>0</v>
      </c>
      <c r="I224" s="37">
        <v>0</v>
      </c>
      <c r="J224" s="37">
        <v>0</v>
      </c>
      <c r="K224" s="37">
        <v>0</v>
      </c>
      <c r="L224" s="37">
        <v>0</v>
      </c>
      <c r="M224" s="37">
        <v>0</v>
      </c>
      <c r="N224" s="37">
        <v>0</v>
      </c>
      <c r="O224" s="37">
        <v>0</v>
      </c>
    </row>
    <row r="225" spans="1:15">
      <c r="A225" s="36">
        <v>218</v>
      </c>
      <c r="B225" s="36">
        <v>239020</v>
      </c>
      <c r="C225" s="36" t="s">
        <v>418</v>
      </c>
      <c r="D225" s="37">
        <v>0</v>
      </c>
      <c r="E225" s="37">
        <v>0</v>
      </c>
      <c r="F225" s="37">
        <v>0</v>
      </c>
      <c r="G225" s="37">
        <v>0</v>
      </c>
      <c r="H225" s="37">
        <v>0</v>
      </c>
      <c r="I225" s="37">
        <v>0</v>
      </c>
      <c r="J225" s="37">
        <v>0</v>
      </c>
      <c r="K225" s="37">
        <v>0</v>
      </c>
      <c r="L225" s="37">
        <v>0</v>
      </c>
      <c r="M225" s="37">
        <v>0</v>
      </c>
      <c r="N225" s="37">
        <v>0</v>
      </c>
      <c r="O225" s="37">
        <v>0</v>
      </c>
    </row>
    <row r="226" spans="1:15">
      <c r="A226" s="36">
        <v>219</v>
      </c>
      <c r="B226" s="36">
        <v>239025</v>
      </c>
      <c r="C226" s="38" t="s">
        <v>419</v>
      </c>
      <c r="D226" s="37">
        <v>0</v>
      </c>
      <c r="E226" s="37">
        <v>0</v>
      </c>
      <c r="F226" s="37">
        <v>0</v>
      </c>
      <c r="G226" s="37">
        <v>0</v>
      </c>
      <c r="H226" s="37">
        <v>0</v>
      </c>
      <c r="I226" s="37">
        <v>0</v>
      </c>
      <c r="J226" s="37">
        <v>0</v>
      </c>
      <c r="K226" s="37">
        <v>0</v>
      </c>
      <c r="L226" s="37">
        <v>0</v>
      </c>
      <c r="M226" s="37">
        <v>0</v>
      </c>
      <c r="N226" s="37">
        <v>0</v>
      </c>
      <c r="O226" s="37">
        <v>0</v>
      </c>
    </row>
    <row r="227" spans="1:15">
      <c r="A227" s="36">
        <v>220</v>
      </c>
      <c r="B227" s="36">
        <v>239030</v>
      </c>
      <c r="C227" s="36" t="s">
        <v>420</v>
      </c>
      <c r="D227" s="37">
        <v>0</v>
      </c>
      <c r="E227" s="37">
        <v>0</v>
      </c>
      <c r="F227" s="37">
        <v>0</v>
      </c>
      <c r="G227" s="37">
        <v>0</v>
      </c>
      <c r="H227" s="37">
        <v>0</v>
      </c>
      <c r="I227" s="37">
        <v>0</v>
      </c>
      <c r="J227" s="37">
        <v>0</v>
      </c>
      <c r="K227" s="37">
        <v>0</v>
      </c>
      <c r="L227" s="37">
        <v>0</v>
      </c>
      <c r="M227" s="37">
        <v>0</v>
      </c>
      <c r="N227" s="37">
        <v>0</v>
      </c>
      <c r="O227" s="37">
        <v>0</v>
      </c>
    </row>
    <row r="228" spans="1:15">
      <c r="A228" s="36">
        <v>221</v>
      </c>
      <c r="B228" s="36">
        <v>239090</v>
      </c>
      <c r="C228" s="38" t="s">
        <v>421</v>
      </c>
      <c r="D228" s="37">
        <v>1001.4100000000326</v>
      </c>
      <c r="E228" s="37">
        <v>1001.4100000000326</v>
      </c>
      <c r="F228" s="37">
        <v>1001.4100000000326</v>
      </c>
      <c r="G228" s="37">
        <v>1001.4100000000326</v>
      </c>
      <c r="H228" s="37">
        <v>1001.4100000000326</v>
      </c>
      <c r="I228" s="37">
        <v>1001.4100000000326</v>
      </c>
      <c r="J228" s="37">
        <v>1001.4100000000326</v>
      </c>
      <c r="K228" s="37">
        <v>1001.4100000000326</v>
      </c>
      <c r="L228" s="37">
        <v>1001.4100000000326</v>
      </c>
      <c r="M228" s="37">
        <v>1001.4100000000326</v>
      </c>
      <c r="N228" s="37">
        <v>1001.4100000000326</v>
      </c>
      <c r="O228" s="37">
        <v>1001.4100000000326</v>
      </c>
    </row>
    <row r="229" spans="1:15">
      <c r="A229" s="36">
        <v>222</v>
      </c>
      <c r="B229" s="36">
        <v>24</v>
      </c>
      <c r="C229" s="36" t="s">
        <v>422</v>
      </c>
      <c r="D229" s="37">
        <v>0</v>
      </c>
      <c r="E229" s="37">
        <v>0</v>
      </c>
      <c r="F229" s="37">
        <v>0</v>
      </c>
      <c r="G229" s="37">
        <v>0</v>
      </c>
      <c r="H229" s="37">
        <v>0</v>
      </c>
      <c r="I229" s="37">
        <v>0</v>
      </c>
      <c r="J229" s="37">
        <v>0</v>
      </c>
      <c r="K229" s="37">
        <v>0</v>
      </c>
      <c r="L229" s="37">
        <v>0</v>
      </c>
      <c r="M229" s="37">
        <v>0</v>
      </c>
      <c r="N229" s="37">
        <v>0</v>
      </c>
      <c r="O229" s="37">
        <v>0</v>
      </c>
    </row>
    <row r="230" spans="1:15">
      <c r="A230" s="36">
        <v>223</v>
      </c>
      <c r="B230" s="36">
        <v>2401</v>
      </c>
      <c r="C230" s="38" t="s">
        <v>423</v>
      </c>
      <c r="D230" s="37">
        <v>0</v>
      </c>
      <c r="E230" s="37">
        <v>0</v>
      </c>
      <c r="F230" s="37">
        <v>0</v>
      </c>
      <c r="G230" s="37">
        <v>0</v>
      </c>
      <c r="H230" s="37">
        <v>0</v>
      </c>
      <c r="I230" s="37">
        <v>0</v>
      </c>
      <c r="J230" s="37">
        <v>0</v>
      </c>
      <c r="K230" s="37">
        <v>0</v>
      </c>
      <c r="L230" s="37">
        <v>0</v>
      </c>
      <c r="M230" s="37">
        <v>0</v>
      </c>
      <c r="N230" s="37">
        <v>0</v>
      </c>
      <c r="O230" s="37">
        <v>0</v>
      </c>
    </row>
    <row r="231" spans="1:15">
      <c r="A231" s="36">
        <v>224</v>
      </c>
      <c r="B231" s="36">
        <v>2402</v>
      </c>
      <c r="C231" s="36" t="s">
        <v>424</v>
      </c>
      <c r="D231" s="37">
        <v>0</v>
      </c>
      <c r="E231" s="37">
        <v>0</v>
      </c>
      <c r="F231" s="37">
        <v>0</v>
      </c>
      <c r="G231" s="37">
        <v>0</v>
      </c>
      <c r="H231" s="37">
        <v>0</v>
      </c>
      <c r="I231" s="37">
        <v>0</v>
      </c>
      <c r="J231" s="37">
        <v>0</v>
      </c>
      <c r="K231" s="37">
        <v>0</v>
      </c>
      <c r="L231" s="37">
        <v>0</v>
      </c>
      <c r="M231" s="37">
        <v>0</v>
      </c>
      <c r="N231" s="37">
        <v>0</v>
      </c>
      <c r="O231" s="37">
        <v>0</v>
      </c>
    </row>
    <row r="232" spans="1:15">
      <c r="A232" s="36">
        <v>225</v>
      </c>
      <c r="B232" s="36">
        <v>2403</v>
      </c>
      <c r="C232" s="38" t="s">
        <v>425</v>
      </c>
      <c r="D232" s="37">
        <v>0</v>
      </c>
      <c r="E232" s="37">
        <v>0</v>
      </c>
      <c r="F232" s="37">
        <v>0</v>
      </c>
      <c r="G232" s="37">
        <v>0</v>
      </c>
      <c r="H232" s="37">
        <v>0</v>
      </c>
      <c r="I232" s="37">
        <v>0</v>
      </c>
      <c r="J232" s="37">
        <v>0</v>
      </c>
      <c r="K232" s="37">
        <v>0</v>
      </c>
      <c r="L232" s="37">
        <v>0</v>
      </c>
      <c r="M232" s="37">
        <v>0</v>
      </c>
      <c r="N232" s="37">
        <v>0</v>
      </c>
      <c r="O232" s="37">
        <v>0</v>
      </c>
    </row>
    <row r="233" spans="1:15">
      <c r="A233" s="36">
        <v>226</v>
      </c>
      <c r="B233" s="36">
        <v>2490</v>
      </c>
      <c r="C233" s="36" t="s">
        <v>426</v>
      </c>
      <c r="D233" s="37">
        <v>0</v>
      </c>
      <c r="E233" s="37">
        <v>0</v>
      </c>
      <c r="F233" s="37">
        <v>0</v>
      </c>
      <c r="G233" s="37">
        <v>0</v>
      </c>
      <c r="H233" s="37">
        <v>0</v>
      </c>
      <c r="I233" s="37">
        <v>0</v>
      </c>
      <c r="J233" s="37">
        <v>0</v>
      </c>
      <c r="K233" s="37">
        <v>0</v>
      </c>
      <c r="L233" s="37">
        <v>0</v>
      </c>
      <c r="M233" s="37">
        <v>0</v>
      </c>
      <c r="N233" s="37">
        <v>0</v>
      </c>
      <c r="O233" s="37">
        <v>0</v>
      </c>
    </row>
    <row r="234" spans="1:15">
      <c r="A234" s="36">
        <v>227</v>
      </c>
      <c r="B234" s="36">
        <v>25</v>
      </c>
      <c r="C234" s="38" t="s">
        <v>427</v>
      </c>
      <c r="D234" s="37">
        <v>21680.03</v>
      </c>
      <c r="E234" s="37">
        <v>21680.03</v>
      </c>
      <c r="F234" s="37">
        <v>21680.03</v>
      </c>
      <c r="G234" s="37">
        <v>21680.03</v>
      </c>
      <c r="H234" s="37">
        <v>21680.03</v>
      </c>
      <c r="I234" s="37">
        <v>21680.03</v>
      </c>
      <c r="J234" s="37">
        <v>21680.03</v>
      </c>
      <c r="K234" s="37">
        <v>21680.03</v>
      </c>
      <c r="L234" s="37">
        <v>21680.03</v>
      </c>
      <c r="M234" s="37">
        <v>21680.03</v>
      </c>
      <c r="N234" s="37">
        <v>21680.03</v>
      </c>
      <c r="O234" s="37">
        <v>21680.03</v>
      </c>
    </row>
    <row r="235" spans="1:15">
      <c r="A235" s="36">
        <v>228</v>
      </c>
      <c r="B235" s="36">
        <v>2501</v>
      </c>
      <c r="C235" s="36" t="s">
        <v>428</v>
      </c>
      <c r="D235" s="37">
        <v>0</v>
      </c>
      <c r="E235" s="37">
        <v>0</v>
      </c>
      <c r="F235" s="37">
        <v>0</v>
      </c>
      <c r="G235" s="37">
        <v>0</v>
      </c>
      <c r="H235" s="37">
        <v>0</v>
      </c>
      <c r="I235" s="37">
        <v>0</v>
      </c>
      <c r="J235" s="37">
        <v>0</v>
      </c>
      <c r="K235" s="37">
        <v>0</v>
      </c>
      <c r="L235" s="37">
        <v>0</v>
      </c>
      <c r="M235" s="37">
        <v>0</v>
      </c>
      <c r="N235" s="37">
        <v>0</v>
      </c>
      <c r="O235" s="37">
        <v>0</v>
      </c>
    </row>
    <row r="236" spans="1:15">
      <c r="A236" s="36">
        <v>229</v>
      </c>
      <c r="B236" s="36">
        <v>2502</v>
      </c>
      <c r="C236" s="38" t="s">
        <v>429</v>
      </c>
      <c r="D236" s="37">
        <v>14610.9</v>
      </c>
      <c r="E236" s="37">
        <v>14610.9</v>
      </c>
      <c r="F236" s="37">
        <v>14610.9</v>
      </c>
      <c r="G236" s="37">
        <v>14610.9</v>
      </c>
      <c r="H236" s="37">
        <v>14610.9</v>
      </c>
      <c r="I236" s="37">
        <v>14610.9</v>
      </c>
      <c r="J236" s="37">
        <v>14610.9</v>
      </c>
      <c r="K236" s="37">
        <v>14610.9</v>
      </c>
      <c r="L236" s="37">
        <v>14610.9</v>
      </c>
      <c r="M236" s="37">
        <v>14610.9</v>
      </c>
      <c r="N236" s="37">
        <v>14610.9</v>
      </c>
      <c r="O236" s="37">
        <v>14610.9</v>
      </c>
    </row>
    <row r="237" spans="1:15">
      <c r="A237" s="36">
        <v>230</v>
      </c>
      <c r="B237" s="36">
        <v>2503</v>
      </c>
      <c r="C237" s="36" t="s">
        <v>430</v>
      </c>
      <c r="D237" s="37">
        <v>6883.7199999999993</v>
      </c>
      <c r="E237" s="37">
        <v>6883.7199999999993</v>
      </c>
      <c r="F237" s="37">
        <v>6883.7199999999993</v>
      </c>
      <c r="G237" s="37">
        <v>6883.7199999999993</v>
      </c>
      <c r="H237" s="37">
        <v>6883.7199999999993</v>
      </c>
      <c r="I237" s="37">
        <v>6883.7199999999993</v>
      </c>
      <c r="J237" s="37">
        <v>6883.7199999999993</v>
      </c>
      <c r="K237" s="37">
        <v>6883.7199999999993</v>
      </c>
      <c r="L237" s="37">
        <v>6883.7199999999993</v>
      </c>
      <c r="M237" s="37">
        <v>6883.7199999999993</v>
      </c>
      <c r="N237" s="37">
        <v>6883.7199999999993</v>
      </c>
      <c r="O237" s="37">
        <v>6883.7199999999993</v>
      </c>
    </row>
    <row r="238" spans="1:15">
      <c r="A238" s="36">
        <v>231</v>
      </c>
      <c r="B238" s="36">
        <v>2504</v>
      </c>
      <c r="C238" s="38" t="s">
        <v>431</v>
      </c>
      <c r="D238" s="37">
        <v>135.78</v>
      </c>
      <c r="E238" s="37">
        <v>135.78</v>
      </c>
      <c r="F238" s="37">
        <v>135.78</v>
      </c>
      <c r="G238" s="37">
        <v>135.78</v>
      </c>
      <c r="H238" s="37">
        <v>135.78</v>
      </c>
      <c r="I238" s="37">
        <v>135.78</v>
      </c>
      <c r="J238" s="37">
        <v>135.78</v>
      </c>
      <c r="K238" s="37">
        <v>135.78</v>
      </c>
      <c r="L238" s="37">
        <v>135.78</v>
      </c>
      <c r="M238" s="37">
        <v>135.78</v>
      </c>
      <c r="N238" s="37">
        <v>135.78</v>
      </c>
      <c r="O238" s="37">
        <v>135.78</v>
      </c>
    </row>
    <row r="239" spans="1:15">
      <c r="A239" s="36">
        <v>232</v>
      </c>
      <c r="B239" s="36">
        <v>2505</v>
      </c>
      <c r="C239" s="36" t="s">
        <v>432</v>
      </c>
      <c r="D239" s="37">
        <v>0</v>
      </c>
      <c r="E239" s="37">
        <v>0</v>
      </c>
      <c r="F239" s="37">
        <v>0</v>
      </c>
      <c r="G239" s="37">
        <v>0</v>
      </c>
      <c r="H239" s="37">
        <v>0</v>
      </c>
      <c r="I239" s="37">
        <v>0</v>
      </c>
      <c r="J239" s="37">
        <v>0</v>
      </c>
      <c r="K239" s="37">
        <v>0</v>
      </c>
      <c r="L239" s="37">
        <v>0</v>
      </c>
      <c r="M239" s="37">
        <v>0</v>
      </c>
      <c r="N239" s="37">
        <v>0</v>
      </c>
      <c r="O239" s="37">
        <v>0</v>
      </c>
    </row>
    <row r="240" spans="1:15">
      <c r="A240" s="36">
        <v>233</v>
      </c>
      <c r="B240" s="36">
        <v>2506</v>
      </c>
      <c r="C240" s="38" t="s">
        <v>433</v>
      </c>
      <c r="D240" s="37">
        <v>0</v>
      </c>
      <c r="E240" s="37">
        <v>0</v>
      </c>
      <c r="F240" s="37">
        <v>0</v>
      </c>
      <c r="G240" s="37">
        <v>0</v>
      </c>
      <c r="H240" s="37">
        <v>0</v>
      </c>
      <c r="I240" s="37">
        <v>0</v>
      </c>
      <c r="J240" s="37">
        <v>0</v>
      </c>
      <c r="K240" s="37">
        <v>0</v>
      </c>
      <c r="L240" s="37">
        <v>0</v>
      </c>
      <c r="M240" s="37">
        <v>0</v>
      </c>
      <c r="N240" s="37">
        <v>0</v>
      </c>
      <c r="O240" s="37">
        <v>0</v>
      </c>
    </row>
    <row r="241" spans="1:15">
      <c r="A241" s="36">
        <v>234</v>
      </c>
      <c r="B241" s="36">
        <v>2507</v>
      </c>
      <c r="C241" s="36" t="s">
        <v>434</v>
      </c>
      <c r="D241" s="37">
        <v>0</v>
      </c>
      <c r="E241" s="37">
        <v>0</v>
      </c>
      <c r="F241" s="37">
        <v>0</v>
      </c>
      <c r="G241" s="37">
        <v>0</v>
      </c>
      <c r="H241" s="37">
        <v>0</v>
      </c>
      <c r="I241" s="37">
        <v>0</v>
      </c>
      <c r="J241" s="37">
        <v>0</v>
      </c>
      <c r="K241" s="37">
        <v>0</v>
      </c>
      <c r="L241" s="37">
        <v>0</v>
      </c>
      <c r="M241" s="37">
        <v>0</v>
      </c>
      <c r="N241" s="37">
        <v>0</v>
      </c>
      <c r="O241" s="37">
        <v>0</v>
      </c>
    </row>
    <row r="242" spans="1:15">
      <c r="A242" s="36">
        <v>235</v>
      </c>
      <c r="B242" s="36">
        <v>2590</v>
      </c>
      <c r="C242" s="38" t="s">
        <v>435</v>
      </c>
      <c r="D242" s="37">
        <v>49.629999999999995</v>
      </c>
      <c r="E242" s="37">
        <v>49.629999999999995</v>
      </c>
      <c r="F242" s="37">
        <v>49.629999999999995</v>
      </c>
      <c r="G242" s="37">
        <v>49.629999999999995</v>
      </c>
      <c r="H242" s="37">
        <v>49.629999999999995</v>
      </c>
      <c r="I242" s="37">
        <v>49.629999999999995</v>
      </c>
      <c r="J242" s="37">
        <v>49.629999999999995</v>
      </c>
      <c r="K242" s="37">
        <v>49.629999999999995</v>
      </c>
      <c r="L242" s="37">
        <v>49.629999999999995</v>
      </c>
      <c r="M242" s="37">
        <v>49.629999999999995</v>
      </c>
      <c r="N242" s="37">
        <v>49.629999999999995</v>
      </c>
      <c r="O242" s="37">
        <v>49.629999999999995</v>
      </c>
    </row>
    <row r="243" spans="1:15">
      <c r="A243" s="36">
        <v>236</v>
      </c>
      <c r="B243" s="36">
        <v>29</v>
      </c>
      <c r="C243" s="36" t="s">
        <v>84</v>
      </c>
      <c r="D243" s="37">
        <v>1313095.71</v>
      </c>
      <c r="E243" s="37">
        <v>1113095.71</v>
      </c>
      <c r="F243" s="37">
        <v>1613095.71</v>
      </c>
      <c r="G243" s="37">
        <v>813095.71</v>
      </c>
      <c r="H243" s="37">
        <v>1113095.71</v>
      </c>
      <c r="I243" s="37">
        <v>2013095.71</v>
      </c>
      <c r="J243" s="37">
        <v>2013095.71</v>
      </c>
      <c r="K243" s="37">
        <v>1513095.71</v>
      </c>
      <c r="L243" s="37">
        <v>913095.71</v>
      </c>
      <c r="M243" s="37">
        <v>513095.70999999996</v>
      </c>
      <c r="N243" s="37">
        <v>1013095.71</v>
      </c>
      <c r="O243" s="37">
        <v>513095.70999999996</v>
      </c>
    </row>
    <row r="244" spans="1:15">
      <c r="A244" s="36">
        <v>237</v>
      </c>
      <c r="B244" s="36">
        <v>2901</v>
      </c>
      <c r="C244" s="38" t="s">
        <v>436</v>
      </c>
      <c r="D244" s="37">
        <v>0</v>
      </c>
      <c r="E244" s="37">
        <v>0</v>
      </c>
      <c r="F244" s="37">
        <v>0</v>
      </c>
      <c r="G244" s="37">
        <v>0</v>
      </c>
      <c r="H244" s="37">
        <v>0</v>
      </c>
      <c r="I244" s="37">
        <v>0</v>
      </c>
      <c r="J244" s="37">
        <v>0</v>
      </c>
      <c r="K244" s="37">
        <v>0</v>
      </c>
      <c r="L244" s="37">
        <v>0</v>
      </c>
      <c r="M244" s="37">
        <v>0</v>
      </c>
      <c r="N244" s="37">
        <v>0</v>
      </c>
      <c r="O244" s="37">
        <v>0</v>
      </c>
    </row>
    <row r="245" spans="1:15">
      <c r="A245" s="36">
        <v>238</v>
      </c>
      <c r="B245" s="36">
        <v>290105</v>
      </c>
      <c r="C245" s="36" t="s">
        <v>437</v>
      </c>
      <c r="D245" s="37">
        <v>0</v>
      </c>
      <c r="E245" s="37">
        <v>0</v>
      </c>
      <c r="F245" s="37">
        <v>0</v>
      </c>
      <c r="G245" s="37">
        <v>0</v>
      </c>
      <c r="H245" s="37">
        <v>0</v>
      </c>
      <c r="I245" s="37">
        <v>0</v>
      </c>
      <c r="J245" s="37">
        <v>0</v>
      </c>
      <c r="K245" s="37">
        <v>0</v>
      </c>
      <c r="L245" s="37">
        <v>0</v>
      </c>
      <c r="M245" s="37">
        <v>0</v>
      </c>
      <c r="N245" s="37">
        <v>0</v>
      </c>
      <c r="O245" s="37">
        <v>0</v>
      </c>
    </row>
    <row r="246" spans="1:15">
      <c r="A246" s="36">
        <v>239</v>
      </c>
      <c r="B246" s="36">
        <v>290110</v>
      </c>
      <c r="C246" s="38" t="s">
        <v>438</v>
      </c>
      <c r="D246" s="37">
        <v>0</v>
      </c>
      <c r="E246" s="37">
        <v>0</v>
      </c>
      <c r="F246" s="37">
        <v>0</v>
      </c>
      <c r="G246" s="37">
        <v>0</v>
      </c>
      <c r="H246" s="37">
        <v>0</v>
      </c>
      <c r="I246" s="37">
        <v>0</v>
      </c>
      <c r="J246" s="37">
        <v>0</v>
      </c>
      <c r="K246" s="37">
        <v>0</v>
      </c>
      <c r="L246" s="37">
        <v>0</v>
      </c>
      <c r="M246" s="37">
        <v>0</v>
      </c>
      <c r="N246" s="37">
        <v>0</v>
      </c>
      <c r="O246" s="37">
        <v>0</v>
      </c>
    </row>
    <row r="247" spans="1:15">
      <c r="A247" s="36">
        <v>240</v>
      </c>
      <c r="B247" s="36">
        <v>290115</v>
      </c>
      <c r="C247" s="36" t="s">
        <v>439</v>
      </c>
      <c r="D247" s="37">
        <v>0</v>
      </c>
      <c r="E247" s="37">
        <v>0</v>
      </c>
      <c r="F247" s="37">
        <v>0</v>
      </c>
      <c r="G247" s="37">
        <v>0</v>
      </c>
      <c r="H247" s="37">
        <v>0</v>
      </c>
      <c r="I247" s="37">
        <v>0</v>
      </c>
      <c r="J247" s="37">
        <v>0</v>
      </c>
      <c r="K247" s="37">
        <v>0</v>
      </c>
      <c r="L247" s="37">
        <v>0</v>
      </c>
      <c r="M247" s="37">
        <v>0</v>
      </c>
      <c r="N247" s="37">
        <v>0</v>
      </c>
      <c r="O247" s="37">
        <v>0</v>
      </c>
    </row>
    <row r="248" spans="1:15">
      <c r="A248" s="36">
        <v>241</v>
      </c>
      <c r="B248" s="36">
        <v>290120</v>
      </c>
      <c r="C248" s="38" t="s">
        <v>440</v>
      </c>
      <c r="D248" s="37">
        <v>0</v>
      </c>
      <c r="E248" s="37">
        <v>0</v>
      </c>
      <c r="F248" s="37">
        <v>0</v>
      </c>
      <c r="G248" s="37">
        <v>0</v>
      </c>
      <c r="H248" s="37">
        <v>0</v>
      </c>
      <c r="I248" s="37">
        <v>0</v>
      </c>
      <c r="J248" s="37">
        <v>0</v>
      </c>
      <c r="K248" s="37">
        <v>0</v>
      </c>
      <c r="L248" s="37">
        <v>0</v>
      </c>
      <c r="M248" s="37">
        <v>0</v>
      </c>
      <c r="N248" s="37">
        <v>0</v>
      </c>
      <c r="O248" s="37">
        <v>0</v>
      </c>
    </row>
    <row r="249" spans="1:15">
      <c r="A249" s="36">
        <v>242</v>
      </c>
      <c r="B249" s="36">
        <v>290190</v>
      </c>
      <c r="C249" s="36" t="s">
        <v>13</v>
      </c>
      <c r="D249" s="37">
        <v>0</v>
      </c>
      <c r="E249" s="37">
        <v>0</v>
      </c>
      <c r="F249" s="37">
        <v>0</v>
      </c>
      <c r="G249" s="37">
        <v>0</v>
      </c>
      <c r="H249" s="37">
        <v>0</v>
      </c>
      <c r="I249" s="37">
        <v>0</v>
      </c>
      <c r="J249" s="37">
        <v>0</v>
      </c>
      <c r="K249" s="37">
        <v>0</v>
      </c>
      <c r="L249" s="37">
        <v>0</v>
      </c>
      <c r="M249" s="37">
        <v>0</v>
      </c>
      <c r="N249" s="37">
        <v>0</v>
      </c>
      <c r="O249" s="37">
        <v>0</v>
      </c>
    </row>
    <row r="250" spans="1:15">
      <c r="A250" s="36">
        <v>243</v>
      </c>
      <c r="B250" s="36">
        <v>2903</v>
      </c>
      <c r="C250" s="38" t="s">
        <v>441</v>
      </c>
      <c r="D250" s="37">
        <v>0</v>
      </c>
      <c r="E250" s="37">
        <v>0</v>
      </c>
      <c r="F250" s="37">
        <v>0</v>
      </c>
      <c r="G250" s="37">
        <v>0</v>
      </c>
      <c r="H250" s="37">
        <v>0</v>
      </c>
      <c r="I250" s="37">
        <v>0</v>
      </c>
      <c r="J250" s="37">
        <v>0</v>
      </c>
      <c r="K250" s="37">
        <v>0</v>
      </c>
      <c r="L250" s="37">
        <v>0</v>
      </c>
      <c r="M250" s="37">
        <v>0</v>
      </c>
      <c r="N250" s="37">
        <v>0</v>
      </c>
      <c r="O250" s="37">
        <v>0</v>
      </c>
    </row>
    <row r="251" spans="1:15">
      <c r="A251" s="36">
        <v>244</v>
      </c>
      <c r="B251" s="36">
        <v>290305</v>
      </c>
      <c r="C251" s="36" t="s">
        <v>442</v>
      </c>
      <c r="D251" s="37">
        <v>0</v>
      </c>
      <c r="E251" s="37">
        <v>0</v>
      </c>
      <c r="F251" s="37">
        <v>0</v>
      </c>
      <c r="G251" s="37">
        <v>0</v>
      </c>
      <c r="H251" s="37">
        <v>0</v>
      </c>
      <c r="I251" s="37">
        <v>0</v>
      </c>
      <c r="J251" s="37">
        <v>0</v>
      </c>
      <c r="K251" s="37">
        <v>0</v>
      </c>
      <c r="L251" s="37">
        <v>0</v>
      </c>
      <c r="M251" s="37">
        <v>0</v>
      </c>
      <c r="N251" s="37">
        <v>0</v>
      </c>
      <c r="O251" s="37">
        <v>0</v>
      </c>
    </row>
    <row r="252" spans="1:15">
      <c r="A252" s="36">
        <v>245</v>
      </c>
      <c r="B252" s="36">
        <v>290310</v>
      </c>
      <c r="C252" s="38" t="s">
        <v>443</v>
      </c>
      <c r="D252" s="37">
        <v>0</v>
      </c>
      <c r="E252" s="37">
        <v>0</v>
      </c>
      <c r="F252" s="37">
        <v>0</v>
      </c>
      <c r="G252" s="37">
        <v>0</v>
      </c>
      <c r="H252" s="37">
        <v>0</v>
      </c>
      <c r="I252" s="37">
        <v>0</v>
      </c>
      <c r="J252" s="37">
        <v>0</v>
      </c>
      <c r="K252" s="37">
        <v>0</v>
      </c>
      <c r="L252" s="37">
        <v>0</v>
      </c>
      <c r="M252" s="37">
        <v>0</v>
      </c>
      <c r="N252" s="37">
        <v>0</v>
      </c>
      <c r="O252" s="37">
        <v>0</v>
      </c>
    </row>
    <row r="253" spans="1:15">
      <c r="A253" s="36">
        <v>246</v>
      </c>
      <c r="B253" s="36">
        <v>2904</v>
      </c>
      <c r="C253" s="36" t="s">
        <v>444</v>
      </c>
      <c r="D253" s="37">
        <v>187006.71</v>
      </c>
      <c r="E253" s="37">
        <v>187006.71</v>
      </c>
      <c r="F253" s="37">
        <v>187006.71</v>
      </c>
      <c r="G253" s="37">
        <v>187006.71</v>
      </c>
      <c r="H253" s="37">
        <v>187006.71</v>
      </c>
      <c r="I253" s="37">
        <v>187006.71</v>
      </c>
      <c r="J253" s="37">
        <v>187006.71</v>
      </c>
      <c r="K253" s="37">
        <v>187006.71</v>
      </c>
      <c r="L253" s="37">
        <v>187006.71</v>
      </c>
      <c r="M253" s="37">
        <v>187006.71</v>
      </c>
      <c r="N253" s="37">
        <v>187006.71</v>
      </c>
      <c r="O253" s="37">
        <v>187006.71</v>
      </c>
    </row>
    <row r="254" spans="1:15">
      <c r="A254" s="36">
        <v>247</v>
      </c>
      <c r="B254" s="36">
        <v>2990</v>
      </c>
      <c r="C254" s="38" t="s">
        <v>62</v>
      </c>
      <c r="D254" s="37">
        <v>1126089</v>
      </c>
      <c r="E254" s="37">
        <v>926089</v>
      </c>
      <c r="F254" s="37">
        <v>1426089</v>
      </c>
      <c r="G254" s="37">
        <v>626089</v>
      </c>
      <c r="H254" s="37">
        <v>926089</v>
      </c>
      <c r="I254" s="37">
        <v>1826089</v>
      </c>
      <c r="J254" s="37">
        <v>1826089</v>
      </c>
      <c r="K254" s="37">
        <v>1326089</v>
      </c>
      <c r="L254" s="37">
        <v>726089</v>
      </c>
      <c r="M254" s="37">
        <v>326089</v>
      </c>
      <c r="N254" s="37">
        <v>826089</v>
      </c>
      <c r="O254" s="37">
        <v>326089</v>
      </c>
    </row>
    <row r="255" spans="1:15">
      <c r="A255" s="36">
        <v>248</v>
      </c>
      <c r="B255" s="36">
        <v>299005</v>
      </c>
      <c r="C255" s="36" t="s">
        <v>445</v>
      </c>
      <c r="D255" s="37">
        <v>0</v>
      </c>
      <c r="E255" s="37">
        <v>0</v>
      </c>
      <c r="F255" s="37">
        <v>0</v>
      </c>
      <c r="G255" s="37">
        <v>0</v>
      </c>
      <c r="H255" s="37">
        <v>0</v>
      </c>
      <c r="I255" s="37">
        <v>0</v>
      </c>
      <c r="J255" s="37">
        <v>0</v>
      </c>
      <c r="K255" s="37">
        <v>0</v>
      </c>
      <c r="L255" s="37">
        <v>0</v>
      </c>
      <c r="M255" s="37">
        <v>0</v>
      </c>
      <c r="N255" s="37">
        <v>0</v>
      </c>
      <c r="O255" s="37">
        <v>0</v>
      </c>
    </row>
    <row r="256" spans="1:15">
      <c r="A256" s="36">
        <v>249</v>
      </c>
      <c r="B256" s="36">
        <v>299090</v>
      </c>
      <c r="C256" s="38" t="s">
        <v>446</v>
      </c>
      <c r="D256" s="37">
        <v>1126089</v>
      </c>
      <c r="E256" s="37">
        <v>926089</v>
      </c>
      <c r="F256" s="37">
        <v>1426089</v>
      </c>
      <c r="G256" s="37">
        <v>626089</v>
      </c>
      <c r="H256" s="37">
        <v>926089</v>
      </c>
      <c r="I256" s="37">
        <v>1826089</v>
      </c>
      <c r="J256" s="37">
        <v>1826089</v>
      </c>
      <c r="K256" s="37">
        <v>1326089</v>
      </c>
      <c r="L256" s="37">
        <v>726089</v>
      </c>
      <c r="M256" s="37">
        <v>326089</v>
      </c>
      <c r="N256" s="37">
        <v>826089</v>
      </c>
      <c r="O256" s="37">
        <v>326089</v>
      </c>
    </row>
    <row r="257" spans="1:15" ht="15">
      <c r="A257" s="36">
        <v>250</v>
      </c>
      <c r="B257" s="36">
        <v>3</v>
      </c>
      <c r="C257" s="39" t="s">
        <v>85</v>
      </c>
      <c r="D257" s="37">
        <v>431349.51130288886</v>
      </c>
      <c r="E257" s="37">
        <v>862712.18260577775</v>
      </c>
      <c r="F257" s="37">
        <v>1294108.2436586665</v>
      </c>
      <c r="G257" s="37">
        <v>1725531.2713782219</v>
      </c>
      <c r="H257" s="37">
        <v>2156954.3390977774</v>
      </c>
      <c r="I257" s="37">
        <v>2588377.4068173328</v>
      </c>
      <c r="J257" s="37">
        <v>3019832.9745368883</v>
      </c>
      <c r="K257" s="37">
        <v>3451314.0143397772</v>
      </c>
      <c r="L257" s="37">
        <v>3882825.7541426662</v>
      </c>
      <c r="M257" s="37">
        <v>4314337.4939455548</v>
      </c>
      <c r="N257" s="37">
        <v>4745849.2337484434</v>
      </c>
      <c r="O257" s="37">
        <v>5177513.7221624432</v>
      </c>
    </row>
    <row r="258" spans="1:15">
      <c r="A258" s="36">
        <v>251</v>
      </c>
      <c r="B258" s="36">
        <v>31</v>
      </c>
      <c r="C258" s="38" t="s">
        <v>447</v>
      </c>
      <c r="D258" s="37">
        <v>0</v>
      </c>
      <c r="E258" s="37">
        <v>0</v>
      </c>
      <c r="F258" s="37">
        <v>0</v>
      </c>
      <c r="G258" s="37">
        <v>0</v>
      </c>
      <c r="H258" s="37">
        <v>0</v>
      </c>
      <c r="I258" s="37">
        <v>0</v>
      </c>
      <c r="J258" s="37">
        <v>0</v>
      </c>
      <c r="K258" s="37">
        <v>0</v>
      </c>
      <c r="L258" s="37">
        <v>0</v>
      </c>
      <c r="M258" s="37">
        <v>0</v>
      </c>
      <c r="N258" s="37">
        <v>0</v>
      </c>
      <c r="O258" s="37">
        <v>0</v>
      </c>
    </row>
    <row r="259" spans="1:15">
      <c r="A259" s="36">
        <v>252</v>
      </c>
      <c r="B259" s="36">
        <v>3101</v>
      </c>
      <c r="C259" s="36" t="s">
        <v>448</v>
      </c>
      <c r="D259" s="37">
        <v>0</v>
      </c>
      <c r="E259" s="37">
        <v>0</v>
      </c>
      <c r="F259" s="37">
        <v>0</v>
      </c>
      <c r="G259" s="37">
        <v>0</v>
      </c>
      <c r="H259" s="37">
        <v>0</v>
      </c>
      <c r="I259" s="37">
        <v>0</v>
      </c>
      <c r="J259" s="37">
        <v>0</v>
      </c>
      <c r="K259" s="37">
        <v>0</v>
      </c>
      <c r="L259" s="37">
        <v>0</v>
      </c>
      <c r="M259" s="37">
        <v>0</v>
      </c>
      <c r="N259" s="37">
        <v>0</v>
      </c>
      <c r="O259" s="37">
        <v>0</v>
      </c>
    </row>
    <row r="260" spans="1:15">
      <c r="A260" s="36">
        <v>253</v>
      </c>
      <c r="B260" s="36">
        <v>32</v>
      </c>
      <c r="C260" s="38" t="s">
        <v>449</v>
      </c>
      <c r="D260" s="37">
        <v>0</v>
      </c>
      <c r="E260" s="37">
        <v>0</v>
      </c>
      <c r="F260" s="37">
        <v>0</v>
      </c>
      <c r="G260" s="37">
        <v>0</v>
      </c>
      <c r="H260" s="37">
        <v>0</v>
      </c>
      <c r="I260" s="37">
        <v>0</v>
      </c>
      <c r="J260" s="37">
        <v>0</v>
      </c>
      <c r="K260" s="37">
        <v>0</v>
      </c>
      <c r="L260" s="37">
        <v>0</v>
      </c>
      <c r="M260" s="37">
        <v>0</v>
      </c>
      <c r="N260" s="37">
        <v>0</v>
      </c>
      <c r="O260" s="37">
        <v>0</v>
      </c>
    </row>
    <row r="261" spans="1:15">
      <c r="A261" s="36">
        <v>254</v>
      </c>
      <c r="B261" s="36">
        <v>3201</v>
      </c>
      <c r="C261" s="36" t="s">
        <v>450</v>
      </c>
      <c r="D261" s="37">
        <v>0</v>
      </c>
      <c r="E261" s="37">
        <v>0</v>
      </c>
      <c r="F261" s="37">
        <v>0</v>
      </c>
      <c r="G261" s="37">
        <v>0</v>
      </c>
      <c r="H261" s="37">
        <v>0</v>
      </c>
      <c r="I261" s="37">
        <v>0</v>
      </c>
      <c r="J261" s="37">
        <v>0</v>
      </c>
      <c r="K261" s="37">
        <v>0</v>
      </c>
      <c r="L261" s="37">
        <v>0</v>
      </c>
      <c r="M261" s="37">
        <v>0</v>
      </c>
      <c r="N261" s="37">
        <v>0</v>
      </c>
      <c r="O261" s="37">
        <v>0</v>
      </c>
    </row>
    <row r="262" spans="1:15">
      <c r="A262" s="36">
        <v>255</v>
      </c>
      <c r="B262" s="36">
        <v>3202</v>
      </c>
      <c r="C262" s="38" t="s">
        <v>451</v>
      </c>
      <c r="D262" s="37">
        <v>0</v>
      </c>
      <c r="E262" s="37">
        <v>0</v>
      </c>
      <c r="F262" s="37">
        <v>0</v>
      </c>
      <c r="G262" s="37">
        <v>0</v>
      </c>
      <c r="H262" s="37">
        <v>0</v>
      </c>
      <c r="I262" s="37">
        <v>0</v>
      </c>
      <c r="J262" s="37">
        <v>0</v>
      </c>
      <c r="K262" s="37">
        <v>0</v>
      </c>
      <c r="L262" s="37">
        <v>0</v>
      </c>
      <c r="M262" s="37">
        <v>0</v>
      </c>
      <c r="N262" s="37">
        <v>0</v>
      </c>
      <c r="O262" s="37">
        <v>0</v>
      </c>
    </row>
    <row r="263" spans="1:15">
      <c r="A263" s="36">
        <v>256</v>
      </c>
      <c r="B263" s="36">
        <v>33</v>
      </c>
      <c r="C263" s="36" t="s">
        <v>452</v>
      </c>
      <c r="D263" s="37">
        <v>0</v>
      </c>
      <c r="E263" s="37">
        <v>0</v>
      </c>
      <c r="F263" s="37">
        <v>0</v>
      </c>
      <c r="G263" s="37">
        <v>0</v>
      </c>
      <c r="H263" s="37">
        <v>0</v>
      </c>
      <c r="I263" s="37">
        <v>0</v>
      </c>
      <c r="J263" s="37">
        <v>0</v>
      </c>
      <c r="K263" s="37">
        <v>0</v>
      </c>
      <c r="L263" s="37">
        <v>0</v>
      </c>
      <c r="M263" s="37">
        <v>0</v>
      </c>
      <c r="N263" s="37">
        <v>0</v>
      </c>
      <c r="O263" s="37">
        <v>0</v>
      </c>
    </row>
    <row r="264" spans="1:15">
      <c r="A264" s="36">
        <v>257</v>
      </c>
      <c r="B264" s="36">
        <v>3301</v>
      </c>
      <c r="C264" s="38" t="s">
        <v>391</v>
      </c>
      <c r="D264" s="37">
        <v>0</v>
      </c>
      <c r="E264" s="37">
        <v>0</v>
      </c>
      <c r="F264" s="37">
        <v>0</v>
      </c>
      <c r="G264" s="37">
        <v>0</v>
      </c>
      <c r="H264" s="37">
        <v>0</v>
      </c>
      <c r="I264" s="37">
        <v>0</v>
      </c>
      <c r="J264" s="37">
        <v>0</v>
      </c>
      <c r="K264" s="37">
        <v>0</v>
      </c>
      <c r="L264" s="37">
        <v>0</v>
      </c>
      <c r="M264" s="37">
        <v>0</v>
      </c>
      <c r="N264" s="37">
        <v>0</v>
      </c>
      <c r="O264" s="37">
        <v>0</v>
      </c>
    </row>
    <row r="265" spans="1:15">
      <c r="A265" s="36">
        <v>258</v>
      </c>
      <c r="B265" s="36">
        <v>3302</v>
      </c>
      <c r="C265" s="36" t="s">
        <v>396</v>
      </c>
      <c r="D265" s="37">
        <v>0</v>
      </c>
      <c r="E265" s="37">
        <v>0</v>
      </c>
      <c r="F265" s="37">
        <v>0</v>
      </c>
      <c r="G265" s="37">
        <v>0</v>
      </c>
      <c r="H265" s="37">
        <v>0</v>
      </c>
      <c r="I265" s="37">
        <v>0</v>
      </c>
      <c r="J265" s="37">
        <v>0</v>
      </c>
      <c r="K265" s="37">
        <v>0</v>
      </c>
      <c r="L265" s="37">
        <v>0</v>
      </c>
      <c r="M265" s="37">
        <v>0</v>
      </c>
      <c r="N265" s="37">
        <v>0</v>
      </c>
      <c r="O265" s="37">
        <v>0</v>
      </c>
    </row>
    <row r="266" spans="1:15">
      <c r="A266" s="36">
        <v>259</v>
      </c>
      <c r="B266" s="36">
        <v>34</v>
      </c>
      <c r="C266" s="38" t="s">
        <v>86</v>
      </c>
      <c r="D266" s="37">
        <v>431349.51130288886</v>
      </c>
      <c r="E266" s="37">
        <v>862712.18260577775</v>
      </c>
      <c r="F266" s="37">
        <v>1294108.2436586665</v>
      </c>
      <c r="G266" s="37">
        <v>1725531.2713782219</v>
      </c>
      <c r="H266" s="37">
        <v>2156954.3390977774</v>
      </c>
      <c r="I266" s="37">
        <v>2588377.4068173328</v>
      </c>
      <c r="J266" s="37">
        <v>3019832.9745368883</v>
      </c>
      <c r="K266" s="37">
        <v>3451314.0143397772</v>
      </c>
      <c r="L266" s="37">
        <v>3882825.7541426662</v>
      </c>
      <c r="M266" s="37">
        <v>4314337.4939455548</v>
      </c>
      <c r="N266" s="37">
        <v>4745849.2337484434</v>
      </c>
      <c r="O266" s="37">
        <v>5177513.7221624432</v>
      </c>
    </row>
    <row r="267" spans="1:15">
      <c r="A267" s="36">
        <v>260</v>
      </c>
      <c r="B267" s="36">
        <v>3401</v>
      </c>
      <c r="C267" s="36" t="s">
        <v>453</v>
      </c>
      <c r="D267" s="37">
        <v>0</v>
      </c>
      <c r="E267" s="37">
        <v>0</v>
      </c>
      <c r="F267" s="37">
        <v>0</v>
      </c>
      <c r="G267" s="37">
        <v>0</v>
      </c>
      <c r="H267" s="37">
        <v>0</v>
      </c>
      <c r="I267" s="37">
        <v>0</v>
      </c>
      <c r="J267" s="37">
        <v>0</v>
      </c>
      <c r="K267" s="37">
        <v>0</v>
      </c>
      <c r="L267" s="37">
        <v>0</v>
      </c>
      <c r="M267" s="37">
        <v>0</v>
      </c>
      <c r="N267" s="37">
        <v>0</v>
      </c>
      <c r="O267" s="37">
        <v>0</v>
      </c>
    </row>
    <row r="268" spans="1:15">
      <c r="A268" s="36">
        <v>261</v>
      </c>
      <c r="B268" s="36">
        <v>3402</v>
      </c>
      <c r="C268" s="38" t="s">
        <v>454</v>
      </c>
      <c r="D268" s="37">
        <v>0</v>
      </c>
      <c r="E268" s="37">
        <v>0</v>
      </c>
      <c r="F268" s="37">
        <v>0</v>
      </c>
      <c r="G268" s="37">
        <v>0</v>
      </c>
      <c r="H268" s="37">
        <v>0</v>
      </c>
      <c r="I268" s="37">
        <v>0</v>
      </c>
      <c r="J268" s="37">
        <v>0</v>
      </c>
      <c r="K268" s="37">
        <v>0</v>
      </c>
      <c r="L268" s="37">
        <v>0</v>
      </c>
      <c r="M268" s="37">
        <v>0</v>
      </c>
      <c r="N268" s="37">
        <v>0</v>
      </c>
      <c r="O268" s="37">
        <v>0</v>
      </c>
    </row>
    <row r="269" spans="1:15">
      <c r="A269" s="36">
        <v>262</v>
      </c>
      <c r="B269" s="36">
        <v>3403</v>
      </c>
      <c r="C269" s="36" t="s">
        <v>455</v>
      </c>
      <c r="D269" s="37">
        <v>431349.51130288886</v>
      </c>
      <c r="E269" s="37">
        <v>862712.18260577775</v>
      </c>
      <c r="F269" s="37">
        <v>1294108.2436586665</v>
      </c>
      <c r="G269" s="37">
        <v>1725531.2713782219</v>
      </c>
      <c r="H269" s="37">
        <v>2156954.3390977774</v>
      </c>
      <c r="I269" s="37">
        <v>2588377.4068173328</v>
      </c>
      <c r="J269" s="37">
        <v>3019832.9745368883</v>
      </c>
      <c r="K269" s="37">
        <v>3451314.0143397772</v>
      </c>
      <c r="L269" s="37">
        <v>3882825.7541426662</v>
      </c>
      <c r="M269" s="37">
        <v>4314337.4939455548</v>
      </c>
      <c r="N269" s="37">
        <v>4745849.2337484434</v>
      </c>
      <c r="O269" s="37">
        <v>5177513.7221624432</v>
      </c>
    </row>
    <row r="270" spans="1:15">
      <c r="A270" s="36">
        <v>263</v>
      </c>
      <c r="B270" s="36">
        <v>3404</v>
      </c>
      <c r="C270" s="38" t="s">
        <v>456</v>
      </c>
      <c r="D270" s="37">
        <v>0</v>
      </c>
      <c r="E270" s="37">
        <v>0</v>
      </c>
      <c r="F270" s="37">
        <v>0</v>
      </c>
      <c r="G270" s="37">
        <v>0</v>
      </c>
      <c r="H270" s="37">
        <v>0</v>
      </c>
      <c r="I270" s="37">
        <v>0</v>
      </c>
      <c r="J270" s="37">
        <v>0</v>
      </c>
      <c r="K270" s="37">
        <v>0</v>
      </c>
      <c r="L270" s="37">
        <v>0</v>
      </c>
      <c r="M270" s="37">
        <v>0</v>
      </c>
      <c r="N270" s="37">
        <v>0</v>
      </c>
      <c r="O270" s="37">
        <v>0</v>
      </c>
    </row>
    <row r="271" spans="1:15" ht="15">
      <c r="A271" s="36">
        <v>264</v>
      </c>
      <c r="B271" s="36">
        <v>4</v>
      </c>
      <c r="C271" s="39" t="s">
        <v>2</v>
      </c>
      <c r="D271" s="37">
        <v>91696.808697111119</v>
      </c>
      <c r="E271" s="37">
        <v>91683.648697111115</v>
      </c>
      <c r="F271" s="37">
        <v>91650.258947111113</v>
      </c>
      <c r="G271" s="37">
        <v>91623.292280444453</v>
      </c>
      <c r="H271" s="37">
        <v>91623.252280444445</v>
      </c>
      <c r="I271" s="37">
        <v>91623.252280444445</v>
      </c>
      <c r="J271" s="37">
        <v>91590.752280444445</v>
      </c>
      <c r="K271" s="37">
        <v>91565.280197111118</v>
      </c>
      <c r="L271" s="37">
        <v>91534.580197111121</v>
      </c>
      <c r="M271" s="37">
        <v>91534.580197111121</v>
      </c>
      <c r="N271" s="37">
        <v>91534.580197111121</v>
      </c>
      <c r="O271" s="37">
        <v>91381.831586</v>
      </c>
    </row>
    <row r="272" spans="1:15">
      <c r="A272" s="36">
        <v>265</v>
      </c>
      <c r="B272" s="36">
        <v>41</v>
      </c>
      <c r="C272" s="38" t="s">
        <v>54</v>
      </c>
      <c r="D272" s="37">
        <v>0</v>
      </c>
      <c r="E272" s="37">
        <v>0</v>
      </c>
      <c r="F272" s="37">
        <v>0</v>
      </c>
      <c r="G272" s="37">
        <v>0</v>
      </c>
      <c r="H272" s="37">
        <v>0</v>
      </c>
      <c r="I272" s="37">
        <v>0</v>
      </c>
      <c r="J272" s="37">
        <v>0</v>
      </c>
      <c r="K272" s="37">
        <v>0</v>
      </c>
      <c r="L272" s="37">
        <v>0</v>
      </c>
      <c r="M272" s="37">
        <v>0</v>
      </c>
      <c r="N272" s="37">
        <v>0</v>
      </c>
      <c r="O272" s="37">
        <v>0</v>
      </c>
    </row>
    <row r="273" spans="1:15">
      <c r="A273" s="36">
        <v>266</v>
      </c>
      <c r="B273" s="36">
        <v>4101</v>
      </c>
      <c r="C273" s="36" t="s">
        <v>457</v>
      </c>
      <c r="D273" s="37">
        <v>0</v>
      </c>
      <c r="E273" s="37">
        <v>0</v>
      </c>
      <c r="F273" s="37">
        <v>0</v>
      </c>
      <c r="G273" s="37">
        <v>0</v>
      </c>
      <c r="H273" s="37">
        <v>0</v>
      </c>
      <c r="I273" s="37">
        <v>0</v>
      </c>
      <c r="J273" s="37">
        <v>0</v>
      </c>
      <c r="K273" s="37">
        <v>0</v>
      </c>
      <c r="L273" s="37">
        <v>0</v>
      </c>
      <c r="M273" s="37">
        <v>0</v>
      </c>
      <c r="N273" s="37">
        <v>0</v>
      </c>
      <c r="O273" s="37">
        <v>0</v>
      </c>
    </row>
    <row r="274" spans="1:15">
      <c r="A274" s="36">
        <v>267</v>
      </c>
      <c r="B274" s="36">
        <v>410105</v>
      </c>
      <c r="C274" s="38" t="s">
        <v>40</v>
      </c>
      <c r="D274" s="37">
        <v>0</v>
      </c>
      <c r="E274" s="37">
        <v>0</v>
      </c>
      <c r="F274" s="37">
        <v>0</v>
      </c>
      <c r="G274" s="37">
        <v>0</v>
      </c>
      <c r="H274" s="37">
        <v>0</v>
      </c>
      <c r="I274" s="37">
        <v>0</v>
      </c>
      <c r="J274" s="37">
        <v>0</v>
      </c>
      <c r="K274" s="37">
        <v>0</v>
      </c>
      <c r="L274" s="37">
        <v>0</v>
      </c>
      <c r="M274" s="37">
        <v>0</v>
      </c>
      <c r="N274" s="37">
        <v>0</v>
      </c>
      <c r="O274" s="37">
        <v>0</v>
      </c>
    </row>
    <row r="275" spans="1:15">
      <c r="A275" s="36">
        <v>268</v>
      </c>
      <c r="B275" s="36">
        <v>410110</v>
      </c>
      <c r="C275" s="36" t="s">
        <v>41</v>
      </c>
      <c r="D275" s="37">
        <v>0</v>
      </c>
      <c r="E275" s="37">
        <v>0</v>
      </c>
      <c r="F275" s="37">
        <v>0</v>
      </c>
      <c r="G275" s="37">
        <v>0</v>
      </c>
      <c r="H275" s="37">
        <v>0</v>
      </c>
      <c r="I275" s="37">
        <v>0</v>
      </c>
      <c r="J275" s="37">
        <v>0</v>
      </c>
      <c r="K275" s="37">
        <v>0</v>
      </c>
      <c r="L275" s="37">
        <v>0</v>
      </c>
      <c r="M275" s="37">
        <v>0</v>
      </c>
      <c r="N275" s="37">
        <v>0</v>
      </c>
      <c r="O275" s="37">
        <v>0</v>
      </c>
    </row>
    <row r="276" spans="1:15">
      <c r="A276" s="36">
        <v>269</v>
      </c>
      <c r="B276" s="36">
        <v>410115</v>
      </c>
      <c r="C276" s="38" t="s">
        <v>90</v>
      </c>
      <c r="D276" s="37">
        <v>0</v>
      </c>
      <c r="E276" s="37">
        <v>0</v>
      </c>
      <c r="F276" s="37">
        <v>0</v>
      </c>
      <c r="G276" s="37">
        <v>0</v>
      </c>
      <c r="H276" s="37">
        <v>0</v>
      </c>
      <c r="I276" s="37">
        <v>0</v>
      </c>
      <c r="J276" s="37">
        <v>0</v>
      </c>
      <c r="K276" s="37">
        <v>0</v>
      </c>
      <c r="L276" s="37">
        <v>0</v>
      </c>
      <c r="M276" s="37">
        <v>0</v>
      </c>
      <c r="N276" s="37">
        <v>0</v>
      </c>
      <c r="O276" s="37">
        <v>0</v>
      </c>
    </row>
    <row r="277" spans="1:15">
      <c r="A277" s="36">
        <v>270</v>
      </c>
      <c r="B277" s="36">
        <v>410120</v>
      </c>
      <c r="C277" s="36" t="s">
        <v>91</v>
      </c>
      <c r="D277" s="37">
        <v>0</v>
      </c>
      <c r="E277" s="37">
        <v>0</v>
      </c>
      <c r="F277" s="37">
        <v>0</v>
      </c>
      <c r="G277" s="37">
        <v>0</v>
      </c>
      <c r="H277" s="37">
        <v>0</v>
      </c>
      <c r="I277" s="37">
        <v>0</v>
      </c>
      <c r="J277" s="37">
        <v>0</v>
      </c>
      <c r="K277" s="37">
        <v>0</v>
      </c>
      <c r="L277" s="37">
        <v>0</v>
      </c>
      <c r="M277" s="37">
        <v>0</v>
      </c>
      <c r="N277" s="37">
        <v>0</v>
      </c>
      <c r="O277" s="37">
        <v>0</v>
      </c>
    </row>
    <row r="278" spans="1:15">
      <c r="A278" s="36">
        <v>271</v>
      </c>
      <c r="B278" s="36">
        <v>410125</v>
      </c>
      <c r="C278" s="38" t="s">
        <v>92</v>
      </c>
      <c r="D278" s="37">
        <v>0</v>
      </c>
      <c r="E278" s="37">
        <v>0</v>
      </c>
      <c r="F278" s="37">
        <v>0</v>
      </c>
      <c r="G278" s="37">
        <v>0</v>
      </c>
      <c r="H278" s="37">
        <v>0</v>
      </c>
      <c r="I278" s="37">
        <v>0</v>
      </c>
      <c r="J278" s="37">
        <v>0</v>
      </c>
      <c r="K278" s="37">
        <v>0</v>
      </c>
      <c r="L278" s="37">
        <v>0</v>
      </c>
      <c r="M278" s="37">
        <v>0</v>
      </c>
      <c r="N278" s="37">
        <v>0</v>
      </c>
      <c r="O278" s="37">
        <v>0</v>
      </c>
    </row>
    <row r="279" spans="1:15">
      <c r="A279" s="36">
        <v>272</v>
      </c>
      <c r="B279" s="36">
        <v>410130</v>
      </c>
      <c r="C279" s="36" t="s">
        <v>93</v>
      </c>
      <c r="D279" s="37">
        <v>0</v>
      </c>
      <c r="E279" s="37">
        <v>0</v>
      </c>
      <c r="F279" s="37">
        <v>0</v>
      </c>
      <c r="G279" s="37">
        <v>0</v>
      </c>
      <c r="H279" s="37">
        <v>0</v>
      </c>
      <c r="I279" s="37">
        <v>0</v>
      </c>
      <c r="J279" s="37">
        <v>0</v>
      </c>
      <c r="K279" s="37">
        <v>0</v>
      </c>
      <c r="L279" s="37">
        <v>0</v>
      </c>
      <c r="M279" s="37">
        <v>0</v>
      </c>
      <c r="N279" s="37">
        <v>0</v>
      </c>
      <c r="O279" s="37">
        <v>0</v>
      </c>
    </row>
    <row r="280" spans="1:15">
      <c r="A280" s="36">
        <v>273</v>
      </c>
      <c r="B280" s="36">
        <v>4102</v>
      </c>
      <c r="C280" s="38" t="s">
        <v>458</v>
      </c>
      <c r="D280" s="37">
        <v>0</v>
      </c>
      <c r="E280" s="37">
        <v>0</v>
      </c>
      <c r="F280" s="37">
        <v>0</v>
      </c>
      <c r="G280" s="37">
        <v>0</v>
      </c>
      <c r="H280" s="37">
        <v>0</v>
      </c>
      <c r="I280" s="37">
        <v>0</v>
      </c>
      <c r="J280" s="37">
        <v>0</v>
      </c>
      <c r="K280" s="37">
        <v>0</v>
      </c>
      <c r="L280" s="37">
        <v>0</v>
      </c>
      <c r="M280" s="37">
        <v>0</v>
      </c>
      <c r="N280" s="37">
        <v>0</v>
      </c>
      <c r="O280" s="37">
        <v>0</v>
      </c>
    </row>
    <row r="281" spans="1:15">
      <c r="A281" s="36">
        <v>274</v>
      </c>
      <c r="B281" s="36">
        <v>410205</v>
      </c>
      <c r="C281" s="36" t="s">
        <v>40</v>
      </c>
      <c r="D281" s="37">
        <v>0</v>
      </c>
      <c r="E281" s="37">
        <v>0</v>
      </c>
      <c r="F281" s="37">
        <v>0</v>
      </c>
      <c r="G281" s="37">
        <v>0</v>
      </c>
      <c r="H281" s="37">
        <v>0</v>
      </c>
      <c r="I281" s="37">
        <v>0</v>
      </c>
      <c r="J281" s="37">
        <v>0</v>
      </c>
      <c r="K281" s="37">
        <v>0</v>
      </c>
      <c r="L281" s="37">
        <v>0</v>
      </c>
      <c r="M281" s="37">
        <v>0</v>
      </c>
      <c r="N281" s="37">
        <v>0</v>
      </c>
      <c r="O281" s="37">
        <v>0</v>
      </c>
    </row>
    <row r="282" spans="1:15">
      <c r="A282" s="36">
        <v>275</v>
      </c>
      <c r="B282" s="36">
        <v>410210</v>
      </c>
      <c r="C282" s="38" t="s">
        <v>41</v>
      </c>
      <c r="D282" s="37">
        <v>0</v>
      </c>
      <c r="E282" s="37">
        <v>0</v>
      </c>
      <c r="F282" s="37">
        <v>0</v>
      </c>
      <c r="G282" s="37">
        <v>0</v>
      </c>
      <c r="H282" s="37">
        <v>0</v>
      </c>
      <c r="I282" s="37">
        <v>0</v>
      </c>
      <c r="J282" s="37">
        <v>0</v>
      </c>
      <c r="K282" s="37">
        <v>0</v>
      </c>
      <c r="L282" s="37">
        <v>0</v>
      </c>
      <c r="M282" s="37">
        <v>0</v>
      </c>
      <c r="N282" s="37">
        <v>0</v>
      </c>
      <c r="O282" s="37">
        <v>0</v>
      </c>
    </row>
    <row r="283" spans="1:15">
      <c r="A283" s="36">
        <v>276</v>
      </c>
      <c r="B283" s="36">
        <v>410215</v>
      </c>
      <c r="C283" s="36" t="s">
        <v>90</v>
      </c>
      <c r="D283" s="37">
        <v>0</v>
      </c>
      <c r="E283" s="37">
        <v>0</v>
      </c>
      <c r="F283" s="37">
        <v>0</v>
      </c>
      <c r="G283" s="37">
        <v>0</v>
      </c>
      <c r="H283" s="37">
        <v>0</v>
      </c>
      <c r="I283" s="37">
        <v>0</v>
      </c>
      <c r="J283" s="37">
        <v>0</v>
      </c>
      <c r="K283" s="37">
        <v>0</v>
      </c>
      <c r="L283" s="37">
        <v>0</v>
      </c>
      <c r="M283" s="37">
        <v>0</v>
      </c>
      <c r="N283" s="37">
        <v>0</v>
      </c>
      <c r="O283" s="37">
        <v>0</v>
      </c>
    </row>
    <row r="284" spans="1:15">
      <c r="A284" s="36">
        <v>277</v>
      </c>
      <c r="B284" s="36">
        <v>410220</v>
      </c>
      <c r="C284" s="38" t="s">
        <v>91</v>
      </c>
      <c r="D284" s="37">
        <v>0</v>
      </c>
      <c r="E284" s="37">
        <v>0</v>
      </c>
      <c r="F284" s="37">
        <v>0</v>
      </c>
      <c r="G284" s="37">
        <v>0</v>
      </c>
      <c r="H284" s="37">
        <v>0</v>
      </c>
      <c r="I284" s="37">
        <v>0</v>
      </c>
      <c r="J284" s="37">
        <v>0</v>
      </c>
      <c r="K284" s="37">
        <v>0</v>
      </c>
      <c r="L284" s="37">
        <v>0</v>
      </c>
      <c r="M284" s="37">
        <v>0</v>
      </c>
      <c r="N284" s="37">
        <v>0</v>
      </c>
      <c r="O284" s="37">
        <v>0</v>
      </c>
    </row>
    <row r="285" spans="1:15">
      <c r="A285" s="36">
        <v>278</v>
      </c>
      <c r="B285" s="36">
        <v>410225</v>
      </c>
      <c r="C285" s="36" t="s">
        <v>92</v>
      </c>
      <c r="D285" s="37">
        <v>0</v>
      </c>
      <c r="E285" s="37">
        <v>0</v>
      </c>
      <c r="F285" s="37">
        <v>0</v>
      </c>
      <c r="G285" s="37">
        <v>0</v>
      </c>
      <c r="H285" s="37">
        <v>0</v>
      </c>
      <c r="I285" s="37">
        <v>0</v>
      </c>
      <c r="J285" s="37">
        <v>0</v>
      </c>
      <c r="K285" s="37">
        <v>0</v>
      </c>
      <c r="L285" s="37">
        <v>0</v>
      </c>
      <c r="M285" s="37">
        <v>0</v>
      </c>
      <c r="N285" s="37">
        <v>0</v>
      </c>
      <c r="O285" s="37">
        <v>0</v>
      </c>
    </row>
    <row r="286" spans="1:15">
      <c r="A286" s="36">
        <v>279</v>
      </c>
      <c r="B286" s="36">
        <v>410230</v>
      </c>
      <c r="C286" s="38" t="s">
        <v>93</v>
      </c>
      <c r="D286" s="37">
        <v>0</v>
      </c>
      <c r="E286" s="37">
        <v>0</v>
      </c>
      <c r="F286" s="37">
        <v>0</v>
      </c>
      <c r="G286" s="37">
        <v>0</v>
      </c>
      <c r="H286" s="37">
        <v>0</v>
      </c>
      <c r="I286" s="37">
        <v>0</v>
      </c>
      <c r="J286" s="37">
        <v>0</v>
      </c>
      <c r="K286" s="37">
        <v>0</v>
      </c>
      <c r="L286" s="37">
        <v>0</v>
      </c>
      <c r="M286" s="37">
        <v>0</v>
      </c>
      <c r="N286" s="37">
        <v>0</v>
      </c>
      <c r="O286" s="37">
        <v>0</v>
      </c>
    </row>
    <row r="287" spans="1:15">
      <c r="A287" s="36">
        <v>280</v>
      </c>
      <c r="B287" s="36">
        <v>4103</v>
      </c>
      <c r="C287" s="36" t="s">
        <v>116</v>
      </c>
      <c r="D287" s="37">
        <v>0</v>
      </c>
      <c r="E287" s="37">
        <v>0</v>
      </c>
      <c r="F287" s="37">
        <v>0</v>
      </c>
      <c r="G287" s="37">
        <v>0</v>
      </c>
      <c r="H287" s="37">
        <v>0</v>
      </c>
      <c r="I287" s="37">
        <v>0</v>
      </c>
      <c r="J287" s="37">
        <v>0</v>
      </c>
      <c r="K287" s="37">
        <v>0</v>
      </c>
      <c r="L287" s="37">
        <v>0</v>
      </c>
      <c r="M287" s="37">
        <v>0</v>
      </c>
      <c r="N287" s="37">
        <v>0</v>
      </c>
      <c r="O287" s="37">
        <v>0</v>
      </c>
    </row>
    <row r="288" spans="1:15">
      <c r="A288" s="36">
        <v>281</v>
      </c>
      <c r="B288" s="36">
        <v>410305</v>
      </c>
      <c r="C288" s="38" t="s">
        <v>117</v>
      </c>
      <c r="D288" s="37">
        <v>0</v>
      </c>
      <c r="E288" s="37">
        <v>0</v>
      </c>
      <c r="F288" s="37">
        <v>0</v>
      </c>
      <c r="G288" s="37">
        <v>0</v>
      </c>
      <c r="H288" s="37">
        <v>0</v>
      </c>
      <c r="I288" s="37">
        <v>0</v>
      </c>
      <c r="J288" s="37">
        <v>0</v>
      </c>
      <c r="K288" s="37">
        <v>0</v>
      </c>
      <c r="L288" s="37">
        <v>0</v>
      </c>
      <c r="M288" s="37">
        <v>0</v>
      </c>
      <c r="N288" s="37">
        <v>0</v>
      </c>
      <c r="O288" s="37">
        <v>0</v>
      </c>
    </row>
    <row r="289" spans="1:15">
      <c r="A289" s="36">
        <v>282</v>
      </c>
      <c r="B289" s="36">
        <v>410310</v>
      </c>
      <c r="C289" s="36" t="s">
        <v>118</v>
      </c>
      <c r="D289" s="37">
        <v>0</v>
      </c>
      <c r="E289" s="37">
        <v>0</v>
      </c>
      <c r="F289" s="37">
        <v>0</v>
      </c>
      <c r="G289" s="37">
        <v>0</v>
      </c>
      <c r="H289" s="37">
        <v>0</v>
      </c>
      <c r="I289" s="37">
        <v>0</v>
      </c>
      <c r="J289" s="37">
        <v>0</v>
      </c>
      <c r="K289" s="37">
        <v>0</v>
      </c>
      <c r="L289" s="37">
        <v>0</v>
      </c>
      <c r="M289" s="37">
        <v>0</v>
      </c>
      <c r="N289" s="37">
        <v>0</v>
      </c>
      <c r="O289" s="37">
        <v>0</v>
      </c>
    </row>
    <row r="290" spans="1:15">
      <c r="A290" s="36">
        <v>283</v>
      </c>
      <c r="B290" s="36">
        <v>410315</v>
      </c>
      <c r="C290" s="38" t="s">
        <v>119</v>
      </c>
      <c r="D290" s="37">
        <v>0</v>
      </c>
      <c r="E290" s="37">
        <v>0</v>
      </c>
      <c r="F290" s="37">
        <v>0</v>
      </c>
      <c r="G290" s="37">
        <v>0</v>
      </c>
      <c r="H290" s="37">
        <v>0</v>
      </c>
      <c r="I290" s="37">
        <v>0</v>
      </c>
      <c r="J290" s="37">
        <v>0</v>
      </c>
      <c r="K290" s="37">
        <v>0</v>
      </c>
      <c r="L290" s="37">
        <v>0</v>
      </c>
      <c r="M290" s="37">
        <v>0</v>
      </c>
      <c r="N290" s="37">
        <v>0</v>
      </c>
      <c r="O290" s="37">
        <v>0</v>
      </c>
    </row>
    <row r="291" spans="1:15">
      <c r="A291" s="36">
        <v>284</v>
      </c>
      <c r="B291" s="36">
        <v>410320</v>
      </c>
      <c r="C291" s="36" t="s">
        <v>120</v>
      </c>
      <c r="D291" s="37">
        <v>0</v>
      </c>
      <c r="E291" s="37">
        <v>0</v>
      </c>
      <c r="F291" s="37">
        <v>0</v>
      </c>
      <c r="G291" s="37">
        <v>0</v>
      </c>
      <c r="H291" s="37">
        <v>0</v>
      </c>
      <c r="I291" s="37">
        <v>0</v>
      </c>
      <c r="J291" s="37">
        <v>0</v>
      </c>
      <c r="K291" s="37">
        <v>0</v>
      </c>
      <c r="L291" s="37">
        <v>0</v>
      </c>
      <c r="M291" s="37">
        <v>0</v>
      </c>
      <c r="N291" s="37">
        <v>0</v>
      </c>
      <c r="O291" s="37">
        <v>0</v>
      </c>
    </row>
    <row r="292" spans="1:15">
      <c r="A292" s="36">
        <v>285</v>
      </c>
      <c r="B292" s="36">
        <v>4104</v>
      </c>
      <c r="C292" s="38" t="s">
        <v>459</v>
      </c>
      <c r="D292" s="37">
        <v>0</v>
      </c>
      <c r="E292" s="37">
        <v>0</v>
      </c>
      <c r="F292" s="37">
        <v>0</v>
      </c>
      <c r="G292" s="37">
        <v>0</v>
      </c>
      <c r="H292" s="37">
        <v>0</v>
      </c>
      <c r="I292" s="37">
        <v>0</v>
      </c>
      <c r="J292" s="37">
        <v>0</v>
      </c>
      <c r="K292" s="37">
        <v>0</v>
      </c>
      <c r="L292" s="37">
        <v>0</v>
      </c>
      <c r="M292" s="37">
        <v>0</v>
      </c>
      <c r="N292" s="37">
        <v>0</v>
      </c>
      <c r="O292" s="37">
        <v>0</v>
      </c>
    </row>
    <row r="293" spans="1:15">
      <c r="A293" s="36">
        <v>286</v>
      </c>
      <c r="B293" s="36">
        <v>410405</v>
      </c>
      <c r="C293" s="36" t="s">
        <v>122</v>
      </c>
      <c r="D293" s="37">
        <v>0</v>
      </c>
      <c r="E293" s="37">
        <v>0</v>
      </c>
      <c r="F293" s="37">
        <v>0</v>
      </c>
      <c r="G293" s="37">
        <v>0</v>
      </c>
      <c r="H293" s="37">
        <v>0</v>
      </c>
      <c r="I293" s="37">
        <v>0</v>
      </c>
      <c r="J293" s="37">
        <v>0</v>
      </c>
      <c r="K293" s="37">
        <v>0</v>
      </c>
      <c r="L293" s="37">
        <v>0</v>
      </c>
      <c r="M293" s="37">
        <v>0</v>
      </c>
      <c r="N293" s="37">
        <v>0</v>
      </c>
      <c r="O293" s="37">
        <v>0</v>
      </c>
    </row>
    <row r="294" spans="1:15">
      <c r="A294" s="36">
        <v>287</v>
      </c>
      <c r="B294" s="36">
        <v>410410</v>
      </c>
      <c r="C294" s="38" t="s">
        <v>123</v>
      </c>
      <c r="D294" s="37">
        <v>0</v>
      </c>
      <c r="E294" s="37">
        <v>0</v>
      </c>
      <c r="F294" s="37">
        <v>0</v>
      </c>
      <c r="G294" s="37">
        <v>0</v>
      </c>
      <c r="H294" s="37">
        <v>0</v>
      </c>
      <c r="I294" s="37">
        <v>0</v>
      </c>
      <c r="J294" s="37">
        <v>0</v>
      </c>
      <c r="K294" s="37">
        <v>0</v>
      </c>
      <c r="L294" s="37">
        <v>0</v>
      </c>
      <c r="M294" s="37">
        <v>0</v>
      </c>
      <c r="N294" s="37">
        <v>0</v>
      </c>
      <c r="O294" s="37">
        <v>0</v>
      </c>
    </row>
    <row r="295" spans="1:15">
      <c r="A295" s="36">
        <v>288</v>
      </c>
      <c r="B295" s="36">
        <v>410415</v>
      </c>
      <c r="C295" s="36" t="s">
        <v>124</v>
      </c>
      <c r="D295" s="37">
        <v>0</v>
      </c>
      <c r="E295" s="37">
        <v>0</v>
      </c>
      <c r="F295" s="37">
        <v>0</v>
      </c>
      <c r="G295" s="37">
        <v>0</v>
      </c>
      <c r="H295" s="37">
        <v>0</v>
      </c>
      <c r="I295" s="37">
        <v>0</v>
      </c>
      <c r="J295" s="37">
        <v>0</v>
      </c>
      <c r="K295" s="37">
        <v>0</v>
      </c>
      <c r="L295" s="37">
        <v>0</v>
      </c>
      <c r="M295" s="37">
        <v>0</v>
      </c>
      <c r="N295" s="37">
        <v>0</v>
      </c>
      <c r="O295" s="37">
        <v>0</v>
      </c>
    </row>
    <row r="296" spans="1:15">
      <c r="A296" s="36">
        <v>289</v>
      </c>
      <c r="B296" s="36">
        <v>4105</v>
      </c>
      <c r="C296" s="38" t="s">
        <v>55</v>
      </c>
      <c r="D296" s="37">
        <v>0</v>
      </c>
      <c r="E296" s="37">
        <v>0</v>
      </c>
      <c r="F296" s="37">
        <v>0</v>
      </c>
      <c r="G296" s="37">
        <v>0</v>
      </c>
      <c r="H296" s="37">
        <v>0</v>
      </c>
      <c r="I296" s="37">
        <v>0</v>
      </c>
      <c r="J296" s="37">
        <v>0</v>
      </c>
      <c r="K296" s="37">
        <v>0</v>
      </c>
      <c r="L296" s="37">
        <v>0</v>
      </c>
      <c r="M296" s="37">
        <v>0</v>
      </c>
      <c r="N296" s="37">
        <v>0</v>
      </c>
      <c r="O296" s="37">
        <v>0</v>
      </c>
    </row>
    <row r="297" spans="1:15">
      <c r="A297" s="36">
        <v>290</v>
      </c>
      <c r="B297" s="36">
        <v>410505</v>
      </c>
      <c r="C297" s="36" t="s">
        <v>106</v>
      </c>
      <c r="D297" s="37">
        <v>0</v>
      </c>
      <c r="E297" s="37">
        <v>0</v>
      </c>
      <c r="F297" s="37">
        <v>0</v>
      </c>
      <c r="G297" s="37">
        <v>0</v>
      </c>
      <c r="H297" s="37">
        <v>0</v>
      </c>
      <c r="I297" s="37">
        <v>0</v>
      </c>
      <c r="J297" s="37">
        <v>0</v>
      </c>
      <c r="K297" s="37">
        <v>0</v>
      </c>
      <c r="L297" s="37">
        <v>0</v>
      </c>
      <c r="M297" s="37">
        <v>0</v>
      </c>
      <c r="N297" s="37">
        <v>0</v>
      </c>
      <c r="O297" s="37">
        <v>0</v>
      </c>
    </row>
    <row r="298" spans="1:15">
      <c r="A298" s="36">
        <v>291</v>
      </c>
      <c r="B298" s="36">
        <v>410510</v>
      </c>
      <c r="C298" s="38" t="s">
        <v>107</v>
      </c>
      <c r="D298" s="37">
        <v>0</v>
      </c>
      <c r="E298" s="37">
        <v>0</v>
      </c>
      <c r="F298" s="37">
        <v>0</v>
      </c>
      <c r="G298" s="37">
        <v>0</v>
      </c>
      <c r="H298" s="37">
        <v>0</v>
      </c>
      <c r="I298" s="37">
        <v>0</v>
      </c>
      <c r="J298" s="37">
        <v>0</v>
      </c>
      <c r="K298" s="37">
        <v>0</v>
      </c>
      <c r="L298" s="37">
        <v>0</v>
      </c>
      <c r="M298" s="37">
        <v>0</v>
      </c>
      <c r="N298" s="37">
        <v>0</v>
      </c>
      <c r="O298" s="37">
        <v>0</v>
      </c>
    </row>
    <row r="299" spans="1:15">
      <c r="A299" s="36">
        <v>292</v>
      </c>
      <c r="B299" s="36">
        <v>410515</v>
      </c>
      <c r="C299" s="36" t="s">
        <v>170</v>
      </c>
      <c r="D299" s="37">
        <v>0</v>
      </c>
      <c r="E299" s="37">
        <v>0</v>
      </c>
      <c r="F299" s="37">
        <v>0</v>
      </c>
      <c r="G299" s="37">
        <v>0</v>
      </c>
      <c r="H299" s="37">
        <v>0</v>
      </c>
      <c r="I299" s="37">
        <v>0</v>
      </c>
      <c r="J299" s="37">
        <v>0</v>
      </c>
      <c r="K299" s="37">
        <v>0</v>
      </c>
      <c r="L299" s="37">
        <v>0</v>
      </c>
      <c r="M299" s="37">
        <v>0</v>
      </c>
      <c r="N299" s="37">
        <v>0</v>
      </c>
      <c r="O299" s="37">
        <v>0</v>
      </c>
    </row>
    <row r="300" spans="1:15">
      <c r="A300" s="36">
        <v>293</v>
      </c>
      <c r="B300" s="36">
        <v>410520</v>
      </c>
      <c r="C300" s="38" t="s">
        <v>109</v>
      </c>
      <c r="D300" s="37">
        <v>0</v>
      </c>
      <c r="E300" s="37">
        <v>0</v>
      </c>
      <c r="F300" s="37">
        <v>0</v>
      </c>
      <c r="G300" s="37">
        <v>0</v>
      </c>
      <c r="H300" s="37">
        <v>0</v>
      </c>
      <c r="I300" s="37">
        <v>0</v>
      </c>
      <c r="J300" s="37">
        <v>0</v>
      </c>
      <c r="K300" s="37">
        <v>0</v>
      </c>
      <c r="L300" s="37">
        <v>0</v>
      </c>
      <c r="M300" s="37">
        <v>0</v>
      </c>
      <c r="N300" s="37">
        <v>0</v>
      </c>
      <c r="O300" s="37">
        <v>0</v>
      </c>
    </row>
    <row r="301" spans="1:15">
      <c r="A301" s="36">
        <v>294</v>
      </c>
      <c r="B301" s="36">
        <v>410525</v>
      </c>
      <c r="C301" s="36" t="s">
        <v>56</v>
      </c>
      <c r="D301" s="37">
        <v>0</v>
      </c>
      <c r="E301" s="37">
        <v>0</v>
      </c>
      <c r="F301" s="37">
        <v>0</v>
      </c>
      <c r="G301" s="37">
        <v>0</v>
      </c>
      <c r="H301" s="37">
        <v>0</v>
      </c>
      <c r="I301" s="37">
        <v>0</v>
      </c>
      <c r="J301" s="37">
        <v>0</v>
      </c>
      <c r="K301" s="37">
        <v>0</v>
      </c>
      <c r="L301" s="37">
        <v>0</v>
      </c>
      <c r="M301" s="37">
        <v>0</v>
      </c>
      <c r="N301" s="37">
        <v>0</v>
      </c>
      <c r="O301" s="37">
        <v>0</v>
      </c>
    </row>
    <row r="302" spans="1:15">
      <c r="A302" s="36">
        <v>295</v>
      </c>
      <c r="B302" s="36">
        <v>410530</v>
      </c>
      <c r="C302" s="38" t="s">
        <v>110</v>
      </c>
      <c r="D302" s="37">
        <v>0</v>
      </c>
      <c r="E302" s="37">
        <v>0</v>
      </c>
      <c r="F302" s="37">
        <v>0</v>
      </c>
      <c r="G302" s="37">
        <v>0</v>
      </c>
      <c r="H302" s="37">
        <v>0</v>
      </c>
      <c r="I302" s="37">
        <v>0</v>
      </c>
      <c r="J302" s="37">
        <v>0</v>
      </c>
      <c r="K302" s="37">
        <v>0</v>
      </c>
      <c r="L302" s="37">
        <v>0</v>
      </c>
      <c r="M302" s="37">
        <v>0</v>
      </c>
      <c r="N302" s="37">
        <v>0</v>
      </c>
      <c r="O302" s="37">
        <v>0</v>
      </c>
    </row>
    <row r="303" spans="1:15">
      <c r="A303" s="36">
        <v>296</v>
      </c>
      <c r="B303" s="36">
        <v>43</v>
      </c>
      <c r="C303" s="36" t="s">
        <v>3</v>
      </c>
      <c r="D303" s="37">
        <v>32645.77133333333</v>
      </c>
      <c r="E303" s="37">
        <v>32645.77133333333</v>
      </c>
      <c r="F303" s="37">
        <v>32645.77133333333</v>
      </c>
      <c r="G303" s="37">
        <v>32645.77133333333</v>
      </c>
      <c r="H303" s="37">
        <v>32645.77133333333</v>
      </c>
      <c r="I303" s="37">
        <v>32645.77133333333</v>
      </c>
      <c r="J303" s="37">
        <v>32645.77133333333</v>
      </c>
      <c r="K303" s="37">
        <v>32645.77133333333</v>
      </c>
      <c r="L303" s="37">
        <v>32645.77133333333</v>
      </c>
      <c r="M303" s="37">
        <v>32645.77133333333</v>
      </c>
      <c r="N303" s="37">
        <v>32645.77133333333</v>
      </c>
      <c r="O303" s="37">
        <v>32645.77133333333</v>
      </c>
    </row>
    <row r="304" spans="1:15">
      <c r="A304" s="36">
        <v>297</v>
      </c>
      <c r="B304" s="36">
        <v>4301</v>
      </c>
      <c r="C304" s="38" t="s">
        <v>36</v>
      </c>
      <c r="D304" s="37">
        <v>32645.77133333333</v>
      </c>
      <c r="E304" s="37">
        <v>32645.77133333333</v>
      </c>
      <c r="F304" s="37">
        <v>32645.77133333333</v>
      </c>
      <c r="G304" s="37">
        <v>32645.77133333333</v>
      </c>
      <c r="H304" s="37">
        <v>32645.77133333333</v>
      </c>
      <c r="I304" s="37">
        <v>32645.77133333333</v>
      </c>
      <c r="J304" s="37">
        <v>32645.77133333333</v>
      </c>
      <c r="K304" s="37">
        <v>32645.77133333333</v>
      </c>
      <c r="L304" s="37">
        <v>32645.77133333333</v>
      </c>
      <c r="M304" s="37">
        <v>32645.77133333333</v>
      </c>
      <c r="N304" s="37">
        <v>32645.77133333333</v>
      </c>
      <c r="O304" s="37">
        <v>32645.77133333333</v>
      </c>
    </row>
    <row r="305" spans="1:15">
      <c r="A305" s="36">
        <v>298</v>
      </c>
      <c r="B305" s="36">
        <v>430105</v>
      </c>
      <c r="C305" s="36" t="s">
        <v>460</v>
      </c>
      <c r="D305" s="37">
        <v>23110</v>
      </c>
      <c r="E305" s="37">
        <v>23110</v>
      </c>
      <c r="F305" s="37">
        <v>23110</v>
      </c>
      <c r="G305" s="37">
        <v>23110</v>
      </c>
      <c r="H305" s="37">
        <v>23110</v>
      </c>
      <c r="I305" s="37">
        <v>23110</v>
      </c>
      <c r="J305" s="37">
        <v>23110</v>
      </c>
      <c r="K305" s="37">
        <v>23110</v>
      </c>
      <c r="L305" s="37">
        <v>23110</v>
      </c>
      <c r="M305" s="37">
        <v>23110</v>
      </c>
      <c r="N305" s="37">
        <v>23110</v>
      </c>
      <c r="O305" s="37">
        <v>23110</v>
      </c>
    </row>
    <row r="306" spans="1:15">
      <c r="A306" s="36">
        <v>299</v>
      </c>
      <c r="B306" s="36">
        <v>430110</v>
      </c>
      <c r="C306" s="38" t="s">
        <v>8</v>
      </c>
      <c r="D306" s="37">
        <v>500</v>
      </c>
      <c r="E306" s="37">
        <v>500</v>
      </c>
      <c r="F306" s="37">
        <v>500</v>
      </c>
      <c r="G306" s="37">
        <v>500</v>
      </c>
      <c r="H306" s="37">
        <v>500</v>
      </c>
      <c r="I306" s="37">
        <v>500</v>
      </c>
      <c r="J306" s="37">
        <v>500</v>
      </c>
      <c r="K306" s="37">
        <v>500</v>
      </c>
      <c r="L306" s="37">
        <v>500</v>
      </c>
      <c r="M306" s="37">
        <v>500</v>
      </c>
      <c r="N306" s="37">
        <v>500</v>
      </c>
      <c r="O306" s="37">
        <v>500</v>
      </c>
    </row>
    <row r="307" spans="1:15">
      <c r="A307" s="36">
        <v>300</v>
      </c>
      <c r="B307" s="36">
        <v>430115</v>
      </c>
      <c r="C307" s="36" t="s">
        <v>9</v>
      </c>
      <c r="D307" s="37">
        <v>2615.3333333333335</v>
      </c>
      <c r="E307" s="37">
        <v>2615.3333333333335</v>
      </c>
      <c r="F307" s="37">
        <v>2615.3333333333335</v>
      </c>
      <c r="G307" s="37">
        <v>2615.3333333333335</v>
      </c>
      <c r="H307" s="37">
        <v>2615.3333333333335</v>
      </c>
      <c r="I307" s="37">
        <v>2615.3333333333335</v>
      </c>
      <c r="J307" s="37">
        <v>2615.3333333333335</v>
      </c>
      <c r="K307" s="37">
        <v>2615.3333333333335</v>
      </c>
      <c r="L307" s="37">
        <v>2615.3333333333335</v>
      </c>
      <c r="M307" s="37">
        <v>2615.3333333333335</v>
      </c>
      <c r="N307" s="37">
        <v>2615.3333333333335</v>
      </c>
      <c r="O307" s="37">
        <v>2615.3333333333335</v>
      </c>
    </row>
    <row r="308" spans="1:15">
      <c r="A308" s="36">
        <v>301</v>
      </c>
      <c r="B308" s="36">
        <v>430120</v>
      </c>
      <c r="C308" s="38" t="s">
        <v>125</v>
      </c>
      <c r="D308" s="37">
        <v>2807.8649999999989</v>
      </c>
      <c r="E308" s="37">
        <v>2807.8649999999989</v>
      </c>
      <c r="F308" s="37">
        <v>2807.8649999999989</v>
      </c>
      <c r="G308" s="37">
        <v>2807.8649999999989</v>
      </c>
      <c r="H308" s="37">
        <v>2807.8649999999989</v>
      </c>
      <c r="I308" s="37">
        <v>2807.8649999999989</v>
      </c>
      <c r="J308" s="37">
        <v>2807.8649999999989</v>
      </c>
      <c r="K308" s="37">
        <v>2807.8649999999989</v>
      </c>
      <c r="L308" s="37">
        <v>2807.8649999999989</v>
      </c>
      <c r="M308" s="37">
        <v>2807.8649999999989</v>
      </c>
      <c r="N308" s="37">
        <v>2807.8649999999989</v>
      </c>
      <c r="O308" s="37">
        <v>2807.8649999999989</v>
      </c>
    </row>
    <row r="309" spans="1:15">
      <c r="A309" s="36">
        <v>302</v>
      </c>
      <c r="B309" s="36">
        <v>430125</v>
      </c>
      <c r="C309" s="36" t="s">
        <v>10</v>
      </c>
      <c r="D309" s="37">
        <v>1925.0630000000003</v>
      </c>
      <c r="E309" s="37">
        <v>1925.0630000000003</v>
      </c>
      <c r="F309" s="37">
        <v>1925.0630000000003</v>
      </c>
      <c r="G309" s="37">
        <v>1925.0630000000003</v>
      </c>
      <c r="H309" s="37">
        <v>1925.0630000000003</v>
      </c>
      <c r="I309" s="37">
        <v>1925.0630000000003</v>
      </c>
      <c r="J309" s="37">
        <v>1925.0630000000003</v>
      </c>
      <c r="K309" s="37">
        <v>1925.0630000000003</v>
      </c>
      <c r="L309" s="37">
        <v>1925.0630000000003</v>
      </c>
      <c r="M309" s="37">
        <v>1925.0630000000003</v>
      </c>
      <c r="N309" s="37">
        <v>1925.0630000000003</v>
      </c>
      <c r="O309" s="37">
        <v>1925.0630000000003</v>
      </c>
    </row>
    <row r="310" spans="1:15">
      <c r="A310" s="36">
        <v>303</v>
      </c>
      <c r="B310" s="36">
        <v>430130</v>
      </c>
      <c r="C310" s="38" t="s">
        <v>126</v>
      </c>
      <c r="D310" s="37">
        <v>0</v>
      </c>
      <c r="E310" s="37">
        <v>0</v>
      </c>
      <c r="F310" s="37">
        <v>0</v>
      </c>
      <c r="G310" s="37">
        <v>0</v>
      </c>
      <c r="H310" s="37">
        <v>0</v>
      </c>
      <c r="I310" s="37">
        <v>0</v>
      </c>
      <c r="J310" s="37">
        <v>0</v>
      </c>
      <c r="K310" s="37">
        <v>0</v>
      </c>
      <c r="L310" s="37">
        <v>0</v>
      </c>
      <c r="M310" s="37">
        <v>0</v>
      </c>
      <c r="N310" s="37">
        <v>0</v>
      </c>
      <c r="O310" s="37">
        <v>0</v>
      </c>
    </row>
    <row r="311" spans="1:15">
      <c r="A311" s="36">
        <v>304</v>
      </c>
      <c r="B311" s="36">
        <v>430135</v>
      </c>
      <c r="C311" s="36" t="s">
        <v>11</v>
      </c>
      <c r="D311" s="37">
        <v>0</v>
      </c>
      <c r="E311" s="37">
        <v>0</v>
      </c>
      <c r="F311" s="37">
        <v>0</v>
      </c>
      <c r="G311" s="37">
        <v>0</v>
      </c>
      <c r="H311" s="37">
        <v>0</v>
      </c>
      <c r="I311" s="37">
        <v>0</v>
      </c>
      <c r="J311" s="37">
        <v>0</v>
      </c>
      <c r="K311" s="37">
        <v>0</v>
      </c>
      <c r="L311" s="37">
        <v>0</v>
      </c>
      <c r="M311" s="37">
        <v>0</v>
      </c>
      <c r="N311" s="37">
        <v>0</v>
      </c>
      <c r="O311" s="37">
        <v>0</v>
      </c>
    </row>
    <row r="312" spans="1:15">
      <c r="A312" s="36">
        <v>305</v>
      </c>
      <c r="B312" s="36">
        <v>430140</v>
      </c>
      <c r="C312" s="38" t="s">
        <v>12</v>
      </c>
      <c r="D312" s="37">
        <v>500</v>
      </c>
      <c r="E312" s="37">
        <v>500</v>
      </c>
      <c r="F312" s="37">
        <v>500</v>
      </c>
      <c r="G312" s="37">
        <v>500</v>
      </c>
      <c r="H312" s="37">
        <v>500</v>
      </c>
      <c r="I312" s="37">
        <v>500</v>
      </c>
      <c r="J312" s="37">
        <v>500</v>
      </c>
      <c r="K312" s="37">
        <v>500</v>
      </c>
      <c r="L312" s="37">
        <v>500</v>
      </c>
      <c r="M312" s="37">
        <v>500</v>
      </c>
      <c r="N312" s="37">
        <v>500</v>
      </c>
      <c r="O312" s="37">
        <v>500</v>
      </c>
    </row>
    <row r="313" spans="1:15">
      <c r="A313" s="36">
        <v>306</v>
      </c>
      <c r="B313" s="36">
        <v>430145</v>
      </c>
      <c r="C313" s="36" t="s">
        <v>57</v>
      </c>
      <c r="D313" s="37">
        <v>0</v>
      </c>
      <c r="E313" s="37">
        <v>0</v>
      </c>
      <c r="F313" s="37">
        <v>0</v>
      </c>
      <c r="G313" s="37">
        <v>0</v>
      </c>
      <c r="H313" s="37">
        <v>0</v>
      </c>
      <c r="I313" s="37">
        <v>0</v>
      </c>
      <c r="J313" s="37">
        <v>0</v>
      </c>
      <c r="K313" s="37">
        <v>0</v>
      </c>
      <c r="L313" s="37">
        <v>0</v>
      </c>
      <c r="M313" s="37">
        <v>0</v>
      </c>
      <c r="N313" s="37">
        <v>0</v>
      </c>
      <c r="O313" s="37">
        <v>0</v>
      </c>
    </row>
    <row r="314" spans="1:15">
      <c r="A314" s="36">
        <v>307</v>
      </c>
      <c r="B314" s="36">
        <v>430190</v>
      </c>
      <c r="C314" s="38" t="s">
        <v>13</v>
      </c>
      <c r="D314" s="37">
        <v>1187.51</v>
      </c>
      <c r="E314" s="37">
        <v>1187.51</v>
      </c>
      <c r="F314" s="37">
        <v>1187.51</v>
      </c>
      <c r="G314" s="37">
        <v>1187.51</v>
      </c>
      <c r="H314" s="37">
        <v>1187.51</v>
      </c>
      <c r="I314" s="37">
        <v>1187.51</v>
      </c>
      <c r="J314" s="37">
        <v>1187.51</v>
      </c>
      <c r="K314" s="37">
        <v>1187.51</v>
      </c>
      <c r="L314" s="37">
        <v>1187.51</v>
      </c>
      <c r="M314" s="37">
        <v>1187.51</v>
      </c>
      <c r="N314" s="37">
        <v>1187.51</v>
      </c>
      <c r="O314" s="37">
        <v>1187.51</v>
      </c>
    </row>
    <row r="315" spans="1:15">
      <c r="A315" s="36">
        <v>308</v>
      </c>
      <c r="B315" s="36">
        <v>44</v>
      </c>
      <c r="C315" s="36" t="s">
        <v>4</v>
      </c>
      <c r="D315" s="37">
        <v>32113.444466666668</v>
      </c>
      <c r="E315" s="37">
        <v>32113.444466666668</v>
      </c>
      <c r="F315" s="37">
        <v>32113.444466666668</v>
      </c>
      <c r="G315" s="37">
        <v>32113.444466666668</v>
      </c>
      <c r="H315" s="37">
        <v>32113.444466666668</v>
      </c>
      <c r="I315" s="37">
        <v>32113.444466666668</v>
      </c>
      <c r="J315" s="37">
        <v>32113.444466666668</v>
      </c>
      <c r="K315" s="37">
        <v>32113.444466666668</v>
      </c>
      <c r="L315" s="37">
        <v>32113.444466666668</v>
      </c>
      <c r="M315" s="37">
        <v>32113.444466666668</v>
      </c>
      <c r="N315" s="37">
        <v>32113.444466666668</v>
      </c>
      <c r="O315" s="37">
        <v>32113.444466666668</v>
      </c>
    </row>
    <row r="316" spans="1:15">
      <c r="A316" s="36">
        <v>309</v>
      </c>
      <c r="B316" s="36">
        <v>4401</v>
      </c>
      <c r="C316" s="38" t="s">
        <v>26</v>
      </c>
      <c r="D316" s="37">
        <v>5111.5132666666668</v>
      </c>
      <c r="E316" s="37">
        <v>5111.5132666666668</v>
      </c>
      <c r="F316" s="37">
        <v>5111.5132666666668</v>
      </c>
      <c r="G316" s="37">
        <v>5111.5132666666668</v>
      </c>
      <c r="H316" s="37">
        <v>5111.5132666666668</v>
      </c>
      <c r="I316" s="37">
        <v>5111.5132666666668</v>
      </c>
      <c r="J316" s="37">
        <v>5111.5132666666668</v>
      </c>
      <c r="K316" s="37">
        <v>5111.5132666666668</v>
      </c>
      <c r="L316" s="37">
        <v>5111.5132666666668</v>
      </c>
      <c r="M316" s="37">
        <v>5111.5132666666668</v>
      </c>
      <c r="N316" s="37">
        <v>5111.5132666666668</v>
      </c>
      <c r="O316" s="37">
        <v>5111.5132666666668</v>
      </c>
    </row>
    <row r="317" spans="1:15">
      <c r="A317" s="36">
        <v>310</v>
      </c>
      <c r="B317" s="36">
        <v>440105</v>
      </c>
      <c r="C317" s="36" t="s">
        <v>27</v>
      </c>
      <c r="D317" s="37">
        <v>1080</v>
      </c>
      <c r="E317" s="37">
        <v>1080</v>
      </c>
      <c r="F317" s="37">
        <v>1080</v>
      </c>
      <c r="G317" s="37">
        <v>1080</v>
      </c>
      <c r="H317" s="37">
        <v>1080</v>
      </c>
      <c r="I317" s="37">
        <v>1080</v>
      </c>
      <c r="J317" s="37">
        <v>1080</v>
      </c>
      <c r="K317" s="37">
        <v>1080</v>
      </c>
      <c r="L317" s="37">
        <v>1080</v>
      </c>
      <c r="M317" s="37">
        <v>1080</v>
      </c>
      <c r="N317" s="37">
        <v>1080</v>
      </c>
      <c r="O317" s="37">
        <v>1080</v>
      </c>
    </row>
    <row r="318" spans="1:15">
      <c r="A318" s="36">
        <v>311</v>
      </c>
      <c r="B318" s="36">
        <v>440110</v>
      </c>
      <c r="C318" s="38" t="s">
        <v>127</v>
      </c>
      <c r="D318" s="37">
        <v>300</v>
      </c>
      <c r="E318" s="37">
        <v>300</v>
      </c>
      <c r="F318" s="37">
        <v>300</v>
      </c>
      <c r="G318" s="37">
        <v>300</v>
      </c>
      <c r="H318" s="37">
        <v>300</v>
      </c>
      <c r="I318" s="37">
        <v>300</v>
      </c>
      <c r="J318" s="37">
        <v>300</v>
      </c>
      <c r="K318" s="37">
        <v>300</v>
      </c>
      <c r="L318" s="37">
        <v>300</v>
      </c>
      <c r="M318" s="37">
        <v>300</v>
      </c>
      <c r="N318" s="37">
        <v>300</v>
      </c>
      <c r="O318" s="37">
        <v>300</v>
      </c>
    </row>
    <row r="319" spans="1:15">
      <c r="A319" s="36">
        <v>312</v>
      </c>
      <c r="B319" s="36">
        <v>440115</v>
      </c>
      <c r="C319" s="36" t="s">
        <v>58</v>
      </c>
      <c r="D319" s="37">
        <v>150</v>
      </c>
      <c r="E319" s="37">
        <v>150</v>
      </c>
      <c r="F319" s="37">
        <v>150</v>
      </c>
      <c r="G319" s="37">
        <v>150</v>
      </c>
      <c r="H319" s="37">
        <v>150</v>
      </c>
      <c r="I319" s="37">
        <v>150</v>
      </c>
      <c r="J319" s="37">
        <v>150</v>
      </c>
      <c r="K319" s="37">
        <v>150</v>
      </c>
      <c r="L319" s="37">
        <v>150</v>
      </c>
      <c r="M319" s="37">
        <v>150</v>
      </c>
      <c r="N319" s="37">
        <v>150</v>
      </c>
      <c r="O319" s="37">
        <v>150</v>
      </c>
    </row>
    <row r="320" spans="1:15">
      <c r="A320" s="36">
        <v>313</v>
      </c>
      <c r="B320" s="36">
        <v>440120</v>
      </c>
      <c r="C320" s="38" t="s">
        <v>14</v>
      </c>
      <c r="D320" s="37">
        <v>60</v>
      </c>
      <c r="E320" s="37">
        <v>60</v>
      </c>
      <c r="F320" s="37">
        <v>60</v>
      </c>
      <c r="G320" s="37">
        <v>60</v>
      </c>
      <c r="H320" s="37">
        <v>60</v>
      </c>
      <c r="I320" s="37">
        <v>60</v>
      </c>
      <c r="J320" s="37">
        <v>60</v>
      </c>
      <c r="K320" s="37">
        <v>60</v>
      </c>
      <c r="L320" s="37">
        <v>60</v>
      </c>
      <c r="M320" s="37">
        <v>60</v>
      </c>
      <c r="N320" s="37">
        <v>60</v>
      </c>
      <c r="O320" s="37">
        <v>60</v>
      </c>
    </row>
    <row r="321" spans="1:15">
      <c r="A321" s="36">
        <v>314</v>
      </c>
      <c r="B321" s="36">
        <v>440125</v>
      </c>
      <c r="C321" s="36" t="s">
        <v>15</v>
      </c>
      <c r="D321" s="37">
        <v>2200</v>
      </c>
      <c r="E321" s="37">
        <v>2200</v>
      </c>
      <c r="F321" s="37">
        <v>2200</v>
      </c>
      <c r="G321" s="37">
        <v>2200</v>
      </c>
      <c r="H321" s="37">
        <v>2200</v>
      </c>
      <c r="I321" s="37">
        <v>2200</v>
      </c>
      <c r="J321" s="37">
        <v>2200</v>
      </c>
      <c r="K321" s="37">
        <v>2200</v>
      </c>
      <c r="L321" s="37">
        <v>2200</v>
      </c>
      <c r="M321" s="37">
        <v>2200</v>
      </c>
      <c r="N321" s="37">
        <v>2200</v>
      </c>
      <c r="O321" s="37">
        <v>2200</v>
      </c>
    </row>
    <row r="322" spans="1:15">
      <c r="A322" s="36">
        <v>315</v>
      </c>
      <c r="B322" s="36">
        <v>440130</v>
      </c>
      <c r="C322" s="38" t="s">
        <v>16</v>
      </c>
      <c r="D322" s="37">
        <v>450</v>
      </c>
      <c r="E322" s="37">
        <v>450</v>
      </c>
      <c r="F322" s="37">
        <v>450</v>
      </c>
      <c r="G322" s="37">
        <v>450</v>
      </c>
      <c r="H322" s="37">
        <v>450</v>
      </c>
      <c r="I322" s="37">
        <v>450</v>
      </c>
      <c r="J322" s="37">
        <v>450</v>
      </c>
      <c r="K322" s="37">
        <v>450</v>
      </c>
      <c r="L322" s="37">
        <v>450</v>
      </c>
      <c r="M322" s="37">
        <v>450</v>
      </c>
      <c r="N322" s="37">
        <v>450</v>
      </c>
      <c r="O322" s="37">
        <v>450</v>
      </c>
    </row>
    <row r="323" spans="1:15">
      <c r="A323" s="36">
        <v>316</v>
      </c>
      <c r="B323" s="36">
        <v>440190</v>
      </c>
      <c r="C323" s="36" t="s">
        <v>59</v>
      </c>
      <c r="D323" s="37">
        <v>871.51326666666671</v>
      </c>
      <c r="E323" s="37">
        <v>871.51326666666671</v>
      </c>
      <c r="F323" s="37">
        <v>871.51326666666671</v>
      </c>
      <c r="G323" s="37">
        <v>871.51326666666671</v>
      </c>
      <c r="H323" s="37">
        <v>871.51326666666671</v>
      </c>
      <c r="I323" s="37">
        <v>871.51326666666671</v>
      </c>
      <c r="J323" s="37">
        <v>871.51326666666671</v>
      </c>
      <c r="K323" s="37">
        <v>871.51326666666671</v>
      </c>
      <c r="L323" s="37">
        <v>871.51326666666671</v>
      </c>
      <c r="M323" s="37">
        <v>871.51326666666671</v>
      </c>
      <c r="N323" s="37">
        <v>871.51326666666671</v>
      </c>
      <c r="O323" s="37">
        <v>871.51326666666671</v>
      </c>
    </row>
    <row r="324" spans="1:15">
      <c r="A324" s="36">
        <v>317</v>
      </c>
      <c r="B324" s="36">
        <v>4402</v>
      </c>
      <c r="C324" s="38" t="s">
        <v>128</v>
      </c>
      <c r="D324" s="37">
        <v>2033.8712666666665</v>
      </c>
      <c r="E324" s="37">
        <v>2033.8712666666665</v>
      </c>
      <c r="F324" s="37">
        <v>2033.8712666666665</v>
      </c>
      <c r="G324" s="37">
        <v>2033.8712666666665</v>
      </c>
      <c r="H324" s="37">
        <v>2033.8712666666665</v>
      </c>
      <c r="I324" s="37">
        <v>2033.8712666666665</v>
      </c>
      <c r="J324" s="37">
        <v>2033.8712666666665</v>
      </c>
      <c r="K324" s="37">
        <v>2033.8712666666665</v>
      </c>
      <c r="L324" s="37">
        <v>2033.8712666666665</v>
      </c>
      <c r="M324" s="37">
        <v>2033.8712666666665</v>
      </c>
      <c r="N324" s="37">
        <v>2033.8712666666665</v>
      </c>
      <c r="O324" s="37">
        <v>2033.8712666666665</v>
      </c>
    </row>
    <row r="325" spans="1:15">
      <c r="A325" s="36">
        <v>318</v>
      </c>
      <c r="B325" s="36">
        <v>440205</v>
      </c>
      <c r="C325" s="36" t="s">
        <v>17</v>
      </c>
      <c r="D325" s="37">
        <v>1024.2</v>
      </c>
      <c r="E325" s="37">
        <v>1024.2</v>
      </c>
      <c r="F325" s="37">
        <v>1024.2</v>
      </c>
      <c r="G325" s="37">
        <v>1024.2</v>
      </c>
      <c r="H325" s="37">
        <v>1024.2</v>
      </c>
      <c r="I325" s="37">
        <v>1024.2</v>
      </c>
      <c r="J325" s="37">
        <v>1024.2</v>
      </c>
      <c r="K325" s="37">
        <v>1024.2</v>
      </c>
      <c r="L325" s="37">
        <v>1024.2</v>
      </c>
      <c r="M325" s="37">
        <v>1024.2</v>
      </c>
      <c r="N325" s="37">
        <v>1024.2</v>
      </c>
      <c r="O325" s="37">
        <v>1024.2</v>
      </c>
    </row>
    <row r="326" spans="1:15">
      <c r="A326" s="36">
        <v>319</v>
      </c>
      <c r="B326" s="36">
        <v>440210</v>
      </c>
      <c r="C326" s="38" t="s">
        <v>129</v>
      </c>
      <c r="D326" s="37">
        <v>0</v>
      </c>
      <c r="E326" s="37">
        <v>0</v>
      </c>
      <c r="F326" s="37">
        <v>0</v>
      </c>
      <c r="G326" s="37">
        <v>0</v>
      </c>
      <c r="H326" s="37">
        <v>0</v>
      </c>
      <c r="I326" s="37">
        <v>0</v>
      </c>
      <c r="J326" s="37">
        <v>0</v>
      </c>
      <c r="K326" s="37">
        <v>0</v>
      </c>
      <c r="L326" s="37">
        <v>0</v>
      </c>
      <c r="M326" s="37">
        <v>0</v>
      </c>
      <c r="N326" s="37">
        <v>0</v>
      </c>
      <c r="O326" s="37">
        <v>0</v>
      </c>
    </row>
    <row r="327" spans="1:15">
      <c r="A327" s="36">
        <v>320</v>
      </c>
      <c r="B327" s="36">
        <v>440215</v>
      </c>
      <c r="C327" s="36" t="s">
        <v>130</v>
      </c>
      <c r="D327" s="37">
        <v>1009.6712666666666</v>
      </c>
      <c r="E327" s="37">
        <v>1009.6712666666666</v>
      </c>
      <c r="F327" s="37">
        <v>1009.6712666666666</v>
      </c>
      <c r="G327" s="37">
        <v>1009.6712666666666</v>
      </c>
      <c r="H327" s="37">
        <v>1009.6712666666666</v>
      </c>
      <c r="I327" s="37">
        <v>1009.6712666666666</v>
      </c>
      <c r="J327" s="37">
        <v>1009.6712666666666</v>
      </c>
      <c r="K327" s="37">
        <v>1009.6712666666666</v>
      </c>
      <c r="L327" s="37">
        <v>1009.6712666666666</v>
      </c>
      <c r="M327" s="37">
        <v>1009.6712666666666</v>
      </c>
      <c r="N327" s="37">
        <v>1009.6712666666666</v>
      </c>
      <c r="O327" s="37">
        <v>1009.6712666666666</v>
      </c>
    </row>
    <row r="328" spans="1:15">
      <c r="A328" s="36">
        <v>321</v>
      </c>
      <c r="B328" s="36">
        <v>440220</v>
      </c>
      <c r="C328" s="38" t="s">
        <v>131</v>
      </c>
      <c r="D328" s="37">
        <v>0</v>
      </c>
      <c r="E328" s="37">
        <v>0</v>
      </c>
      <c r="F328" s="37">
        <v>0</v>
      </c>
      <c r="G328" s="37">
        <v>0</v>
      </c>
      <c r="H328" s="37">
        <v>0</v>
      </c>
      <c r="I328" s="37">
        <v>0</v>
      </c>
      <c r="J328" s="37">
        <v>0</v>
      </c>
      <c r="K328" s="37">
        <v>0</v>
      </c>
      <c r="L328" s="37">
        <v>0</v>
      </c>
      <c r="M328" s="37">
        <v>0</v>
      </c>
      <c r="N328" s="37">
        <v>0</v>
      </c>
      <c r="O328" s="37">
        <v>0</v>
      </c>
    </row>
    <row r="329" spans="1:15">
      <c r="A329" s="36">
        <v>322</v>
      </c>
      <c r="B329" s="36">
        <v>4403</v>
      </c>
      <c r="C329" s="36" t="s">
        <v>28</v>
      </c>
      <c r="D329" s="37">
        <v>6403.7419333333337</v>
      </c>
      <c r="E329" s="37">
        <v>6403.7419333333337</v>
      </c>
      <c r="F329" s="37">
        <v>6403.7419333333337</v>
      </c>
      <c r="G329" s="37">
        <v>6403.7419333333337</v>
      </c>
      <c r="H329" s="37">
        <v>6403.7419333333337</v>
      </c>
      <c r="I329" s="37">
        <v>6403.7419333333337</v>
      </c>
      <c r="J329" s="37">
        <v>6403.7419333333337</v>
      </c>
      <c r="K329" s="37">
        <v>6403.7419333333337</v>
      </c>
      <c r="L329" s="37">
        <v>6403.7419333333337</v>
      </c>
      <c r="M329" s="37">
        <v>6403.7419333333337</v>
      </c>
      <c r="N329" s="37">
        <v>6403.7419333333337</v>
      </c>
      <c r="O329" s="37">
        <v>6403.7419333333337</v>
      </c>
    </row>
    <row r="330" spans="1:15">
      <c r="A330" s="36">
        <v>323</v>
      </c>
      <c r="B330" s="36">
        <v>440305</v>
      </c>
      <c r="C330" s="38" t="s">
        <v>132</v>
      </c>
      <c r="D330" s="37"/>
      <c r="E330" s="37"/>
      <c r="F330" s="37"/>
      <c r="G330" s="37"/>
      <c r="H330" s="37"/>
      <c r="I330" s="37"/>
      <c r="J330" s="37"/>
      <c r="K330" s="37"/>
      <c r="L330" s="37"/>
      <c r="M330" s="37"/>
      <c r="N330" s="37"/>
      <c r="O330" s="37"/>
    </row>
    <row r="331" spans="1:15">
      <c r="A331" s="36">
        <v>324</v>
      </c>
      <c r="B331" s="36">
        <v>440310</v>
      </c>
      <c r="C331" s="36" t="s">
        <v>18</v>
      </c>
      <c r="D331" s="37">
        <v>5368.7795333333333</v>
      </c>
      <c r="E331" s="37">
        <v>5368.7795333333333</v>
      </c>
      <c r="F331" s="37">
        <v>5368.7795333333333</v>
      </c>
      <c r="G331" s="37">
        <v>5368.7795333333333</v>
      </c>
      <c r="H331" s="37">
        <v>5368.7795333333333</v>
      </c>
      <c r="I331" s="37">
        <v>5368.7795333333333</v>
      </c>
      <c r="J331" s="37">
        <v>5368.7795333333333</v>
      </c>
      <c r="K331" s="37">
        <v>5368.7795333333333</v>
      </c>
      <c r="L331" s="37">
        <v>5368.7795333333333</v>
      </c>
      <c r="M331" s="37">
        <v>5368.7795333333333</v>
      </c>
      <c r="N331" s="37">
        <v>5368.7795333333333</v>
      </c>
      <c r="O331" s="37">
        <v>5368.7795333333333</v>
      </c>
    </row>
    <row r="332" spans="1:15">
      <c r="A332" s="36">
        <v>325</v>
      </c>
      <c r="B332" s="36">
        <v>440315</v>
      </c>
      <c r="C332" s="38" t="s">
        <v>19</v>
      </c>
      <c r="D332" s="37">
        <v>1034.9624000000001</v>
      </c>
      <c r="E332" s="37">
        <v>1034.9624000000001</v>
      </c>
      <c r="F332" s="37">
        <v>1034.9624000000001</v>
      </c>
      <c r="G332" s="37">
        <v>1034.9624000000001</v>
      </c>
      <c r="H332" s="37">
        <v>1034.9624000000001</v>
      </c>
      <c r="I332" s="37">
        <v>1034.9624000000001</v>
      </c>
      <c r="J332" s="37">
        <v>1034.9624000000001</v>
      </c>
      <c r="K332" s="37">
        <v>1034.9624000000001</v>
      </c>
      <c r="L332" s="37">
        <v>1034.9624000000001</v>
      </c>
      <c r="M332" s="37">
        <v>1034.9624000000001</v>
      </c>
      <c r="N332" s="37">
        <v>1034.9624000000001</v>
      </c>
      <c r="O332" s="37">
        <v>1034.9624000000001</v>
      </c>
    </row>
    <row r="333" spans="1:15">
      <c r="A333" s="36">
        <v>326</v>
      </c>
      <c r="B333" s="36">
        <v>440320</v>
      </c>
      <c r="C333" s="36" t="s">
        <v>133</v>
      </c>
      <c r="D333" s="37">
        <v>0</v>
      </c>
      <c r="E333" s="37">
        <v>0</v>
      </c>
      <c r="F333" s="37">
        <v>0</v>
      </c>
      <c r="G333" s="37">
        <v>0</v>
      </c>
      <c r="H333" s="37">
        <v>0</v>
      </c>
      <c r="I333" s="37">
        <v>0</v>
      </c>
      <c r="J333" s="37">
        <v>0</v>
      </c>
      <c r="K333" s="37">
        <v>0</v>
      </c>
      <c r="L333" s="37">
        <v>0</v>
      </c>
      <c r="M333" s="37">
        <v>0</v>
      </c>
      <c r="N333" s="37">
        <v>0</v>
      </c>
      <c r="O333" s="37">
        <v>0</v>
      </c>
    </row>
    <row r="334" spans="1:15">
      <c r="A334" s="36">
        <v>327</v>
      </c>
      <c r="B334" s="36">
        <v>440390</v>
      </c>
      <c r="C334" s="38" t="s">
        <v>60</v>
      </c>
      <c r="D334" s="37"/>
      <c r="E334" s="37"/>
      <c r="F334" s="37"/>
      <c r="G334" s="37"/>
      <c r="H334" s="37"/>
      <c r="I334" s="37"/>
      <c r="J334" s="37"/>
      <c r="K334" s="37"/>
      <c r="L334" s="37"/>
      <c r="M334" s="37"/>
      <c r="N334" s="37"/>
      <c r="O334" s="37"/>
    </row>
    <row r="335" spans="1:15">
      <c r="A335" s="36">
        <v>328</v>
      </c>
      <c r="B335" s="36">
        <v>4404</v>
      </c>
      <c r="C335" s="36" t="s">
        <v>29</v>
      </c>
      <c r="D335" s="37">
        <v>597.85</v>
      </c>
      <c r="E335" s="37">
        <v>597.85</v>
      </c>
      <c r="F335" s="37">
        <v>597.85</v>
      </c>
      <c r="G335" s="37">
        <v>597.85</v>
      </c>
      <c r="H335" s="37">
        <v>597.85</v>
      </c>
      <c r="I335" s="37">
        <v>597.85</v>
      </c>
      <c r="J335" s="37">
        <v>597.85</v>
      </c>
      <c r="K335" s="37">
        <v>597.85</v>
      </c>
      <c r="L335" s="37">
        <v>597.85</v>
      </c>
      <c r="M335" s="37">
        <v>597.85</v>
      </c>
      <c r="N335" s="37">
        <v>597.85</v>
      </c>
      <c r="O335" s="37">
        <v>597.85</v>
      </c>
    </row>
    <row r="336" spans="1:15">
      <c r="A336" s="36">
        <v>329</v>
      </c>
      <c r="B336" s="36">
        <v>440405</v>
      </c>
      <c r="C336" s="38" t="s">
        <v>134</v>
      </c>
      <c r="D336" s="37">
        <v>597.85</v>
      </c>
      <c r="E336" s="37">
        <v>597.85</v>
      </c>
      <c r="F336" s="37">
        <v>597.85</v>
      </c>
      <c r="G336" s="37">
        <v>597.85</v>
      </c>
      <c r="H336" s="37">
        <v>597.85</v>
      </c>
      <c r="I336" s="37">
        <v>597.85</v>
      </c>
      <c r="J336" s="37">
        <v>597.85</v>
      </c>
      <c r="K336" s="37">
        <v>597.85</v>
      </c>
      <c r="L336" s="37">
        <v>597.85</v>
      </c>
      <c r="M336" s="37">
        <v>597.85</v>
      </c>
      <c r="N336" s="37">
        <v>597.85</v>
      </c>
      <c r="O336" s="37">
        <v>597.85</v>
      </c>
    </row>
    <row r="337" spans="1:15">
      <c r="A337" s="36">
        <v>330</v>
      </c>
      <c r="B337" s="36">
        <v>440410</v>
      </c>
      <c r="C337" s="36" t="s">
        <v>135</v>
      </c>
      <c r="D337" s="37">
        <v>0</v>
      </c>
      <c r="E337" s="37">
        <v>0</v>
      </c>
      <c r="F337" s="37">
        <v>0</v>
      </c>
      <c r="G337" s="37">
        <v>0</v>
      </c>
      <c r="H337" s="37">
        <v>0</v>
      </c>
      <c r="I337" s="37">
        <v>0</v>
      </c>
      <c r="J337" s="37">
        <v>0</v>
      </c>
      <c r="K337" s="37">
        <v>0</v>
      </c>
      <c r="L337" s="37">
        <v>0</v>
      </c>
      <c r="M337" s="37">
        <v>0</v>
      </c>
      <c r="N337" s="37">
        <v>0</v>
      </c>
      <c r="O337" s="37">
        <v>0</v>
      </c>
    </row>
    <row r="338" spans="1:15">
      <c r="A338" s="36">
        <v>331</v>
      </c>
      <c r="B338" s="36">
        <v>440415</v>
      </c>
      <c r="C338" s="38" t="s">
        <v>461</v>
      </c>
      <c r="D338" s="37">
        <v>0</v>
      </c>
      <c r="E338" s="37">
        <v>0</v>
      </c>
      <c r="F338" s="37">
        <v>0</v>
      </c>
      <c r="G338" s="37">
        <v>0</v>
      </c>
      <c r="H338" s="37">
        <v>0</v>
      </c>
      <c r="I338" s="37">
        <v>0</v>
      </c>
      <c r="J338" s="37">
        <v>0</v>
      </c>
      <c r="K338" s="37">
        <v>0</v>
      </c>
      <c r="L338" s="37">
        <v>0</v>
      </c>
      <c r="M338" s="37">
        <v>0</v>
      </c>
      <c r="N338" s="37">
        <v>0</v>
      </c>
      <c r="O338" s="37">
        <v>0</v>
      </c>
    </row>
    <row r="339" spans="1:15">
      <c r="A339" s="36">
        <v>332</v>
      </c>
      <c r="B339" s="36">
        <v>440420</v>
      </c>
      <c r="C339" s="36" t="s">
        <v>462</v>
      </c>
      <c r="D339" s="37">
        <v>0</v>
      </c>
      <c r="E339" s="37">
        <v>0</v>
      </c>
      <c r="F339" s="37">
        <v>0</v>
      </c>
      <c r="G339" s="37">
        <v>0</v>
      </c>
      <c r="H339" s="37">
        <v>0</v>
      </c>
      <c r="I339" s="37">
        <v>0</v>
      </c>
      <c r="J339" s="37">
        <v>0</v>
      </c>
      <c r="K339" s="37">
        <v>0</v>
      </c>
      <c r="L339" s="37">
        <v>0</v>
      </c>
      <c r="M339" s="37">
        <v>0</v>
      </c>
      <c r="N339" s="37">
        <v>0</v>
      </c>
      <c r="O339" s="37">
        <v>0</v>
      </c>
    </row>
    <row r="340" spans="1:15">
      <c r="A340" s="36">
        <v>333</v>
      </c>
      <c r="B340" s="36">
        <v>440490</v>
      </c>
      <c r="C340" s="38" t="s">
        <v>13</v>
      </c>
      <c r="D340" s="37">
        <v>0</v>
      </c>
      <c r="E340" s="37">
        <v>0</v>
      </c>
      <c r="F340" s="37">
        <v>0</v>
      </c>
      <c r="G340" s="37">
        <v>0</v>
      </c>
      <c r="H340" s="37">
        <v>0</v>
      </c>
      <c r="I340" s="37">
        <v>0</v>
      </c>
      <c r="J340" s="37">
        <v>0</v>
      </c>
      <c r="K340" s="37">
        <v>0</v>
      </c>
      <c r="L340" s="37">
        <v>0</v>
      </c>
      <c r="M340" s="37">
        <v>0</v>
      </c>
      <c r="N340" s="37">
        <v>0</v>
      </c>
      <c r="O340" s="37">
        <v>0</v>
      </c>
    </row>
    <row r="341" spans="1:15">
      <c r="A341" s="36">
        <v>334</v>
      </c>
      <c r="B341" s="36">
        <v>4405</v>
      </c>
      <c r="C341" s="36" t="s">
        <v>463</v>
      </c>
      <c r="D341" s="37">
        <v>15147.22</v>
      </c>
      <c r="E341" s="37">
        <v>15147.22</v>
      </c>
      <c r="F341" s="37">
        <v>15147.22</v>
      </c>
      <c r="G341" s="37">
        <v>15147.22</v>
      </c>
      <c r="H341" s="37">
        <v>15147.22</v>
      </c>
      <c r="I341" s="37">
        <v>15147.22</v>
      </c>
      <c r="J341" s="37">
        <v>15147.22</v>
      </c>
      <c r="K341" s="37">
        <v>15147.22</v>
      </c>
      <c r="L341" s="37">
        <v>15147.22</v>
      </c>
      <c r="M341" s="37">
        <v>15147.22</v>
      </c>
      <c r="N341" s="37">
        <v>15147.22</v>
      </c>
      <c r="O341" s="37">
        <v>15147.22</v>
      </c>
    </row>
    <row r="342" spans="1:15">
      <c r="A342" s="36">
        <v>335</v>
      </c>
      <c r="B342" s="36">
        <v>440505</v>
      </c>
      <c r="C342" s="38" t="s">
        <v>20</v>
      </c>
      <c r="D342" s="37">
        <v>591.66666666666697</v>
      </c>
      <c r="E342" s="37">
        <v>591.66666666666697</v>
      </c>
      <c r="F342" s="37">
        <v>591.66666666666697</v>
      </c>
      <c r="G342" s="37">
        <v>591.66666666666697</v>
      </c>
      <c r="H342" s="37">
        <v>591.66666666666697</v>
      </c>
      <c r="I342" s="37">
        <v>591.66666666666697</v>
      </c>
      <c r="J342" s="37">
        <v>591.66666666666697</v>
      </c>
      <c r="K342" s="37">
        <v>591.66666666666697</v>
      </c>
      <c r="L342" s="37">
        <v>591.66666666666697</v>
      </c>
      <c r="M342" s="37">
        <v>591.66666666666697</v>
      </c>
      <c r="N342" s="37">
        <v>591.66666666666697</v>
      </c>
      <c r="O342" s="37">
        <v>591.66666666666697</v>
      </c>
    </row>
    <row r="343" spans="1:15">
      <c r="A343" s="36">
        <v>336</v>
      </c>
      <c r="B343" s="36">
        <v>440510</v>
      </c>
      <c r="C343" s="36" t="s">
        <v>21</v>
      </c>
      <c r="D343" s="37">
        <v>833.33333333333337</v>
      </c>
      <c r="E343" s="37">
        <v>833.33333333333337</v>
      </c>
      <c r="F343" s="37">
        <v>833.33333333333337</v>
      </c>
      <c r="G343" s="37">
        <v>833.33333333333337</v>
      </c>
      <c r="H343" s="37">
        <v>833.33333333333337</v>
      </c>
      <c r="I343" s="37">
        <v>833.33333333333337</v>
      </c>
      <c r="J343" s="37">
        <v>833.33333333333337</v>
      </c>
      <c r="K343" s="37">
        <v>833.33333333333337</v>
      </c>
      <c r="L343" s="37">
        <v>833.33333333333337</v>
      </c>
      <c r="M343" s="37">
        <v>833.33333333333337</v>
      </c>
      <c r="N343" s="37">
        <v>833.33333333333337</v>
      </c>
      <c r="O343" s="37">
        <v>833.33333333333337</v>
      </c>
    </row>
    <row r="344" spans="1:15">
      <c r="A344" s="36">
        <v>337</v>
      </c>
      <c r="B344" s="36">
        <v>440515</v>
      </c>
      <c r="C344" s="38" t="s">
        <v>22</v>
      </c>
      <c r="D344" s="37">
        <v>13722.22</v>
      </c>
      <c r="E344" s="37">
        <v>13722.22</v>
      </c>
      <c r="F344" s="37">
        <v>13722.22</v>
      </c>
      <c r="G344" s="37">
        <v>13722.22</v>
      </c>
      <c r="H344" s="37">
        <v>13722.22</v>
      </c>
      <c r="I344" s="37">
        <v>13722.22</v>
      </c>
      <c r="J344" s="37">
        <v>13722.22</v>
      </c>
      <c r="K344" s="37">
        <v>13722.22</v>
      </c>
      <c r="L344" s="37">
        <v>13722.22</v>
      </c>
      <c r="M344" s="37">
        <v>13722.22</v>
      </c>
      <c r="N344" s="37">
        <v>13722.22</v>
      </c>
      <c r="O344" s="37">
        <v>13722.22</v>
      </c>
    </row>
    <row r="345" spans="1:15">
      <c r="A345" s="36">
        <v>338</v>
      </c>
      <c r="B345" s="36">
        <v>440520</v>
      </c>
      <c r="C345" s="36" t="s">
        <v>137</v>
      </c>
      <c r="D345" s="37"/>
      <c r="E345" s="37"/>
      <c r="F345" s="37"/>
      <c r="G345" s="37"/>
      <c r="H345" s="37"/>
      <c r="I345" s="37"/>
      <c r="J345" s="37"/>
      <c r="K345" s="37"/>
      <c r="L345" s="37"/>
      <c r="M345" s="37"/>
      <c r="N345" s="37"/>
      <c r="O345" s="37"/>
    </row>
    <row r="346" spans="1:15">
      <c r="A346" s="36">
        <v>339</v>
      </c>
      <c r="B346" s="36">
        <v>4406</v>
      </c>
      <c r="C346" s="38" t="s">
        <v>31</v>
      </c>
      <c r="D346" s="37">
        <v>1375.6079999999999</v>
      </c>
      <c r="E346" s="37">
        <v>1375.6079999999999</v>
      </c>
      <c r="F346" s="37">
        <v>1375.6079999999999</v>
      </c>
      <c r="G346" s="37">
        <v>1375.6079999999999</v>
      </c>
      <c r="H346" s="37">
        <v>1375.6079999999999</v>
      </c>
      <c r="I346" s="37">
        <v>1375.6079999999999</v>
      </c>
      <c r="J346" s="37">
        <v>1375.6079999999999</v>
      </c>
      <c r="K346" s="37">
        <v>1375.6079999999999</v>
      </c>
      <c r="L346" s="37">
        <v>1375.6079999999999</v>
      </c>
      <c r="M346" s="37">
        <v>1375.6079999999999</v>
      </c>
      <c r="N346" s="37">
        <v>1375.6079999999999</v>
      </c>
      <c r="O346" s="37">
        <v>1375.6079999999999</v>
      </c>
    </row>
    <row r="347" spans="1:15">
      <c r="A347" s="36">
        <v>340</v>
      </c>
      <c r="B347" s="36">
        <v>440605</v>
      </c>
      <c r="C347" s="36" t="s">
        <v>23</v>
      </c>
      <c r="D347" s="37">
        <v>346.55259999999998</v>
      </c>
      <c r="E347" s="37">
        <v>346.55259999999998</v>
      </c>
      <c r="F347" s="37">
        <v>346.55259999999998</v>
      </c>
      <c r="G347" s="37">
        <v>346.55259999999998</v>
      </c>
      <c r="H347" s="37">
        <v>346.55259999999998</v>
      </c>
      <c r="I347" s="37">
        <v>346.55259999999998</v>
      </c>
      <c r="J347" s="37">
        <v>346.55259999999998</v>
      </c>
      <c r="K347" s="37">
        <v>346.55259999999998</v>
      </c>
      <c r="L347" s="37">
        <v>346.55259999999998</v>
      </c>
      <c r="M347" s="37">
        <v>346.55259999999998</v>
      </c>
      <c r="N347" s="37">
        <v>346.55259999999998</v>
      </c>
      <c r="O347" s="37">
        <v>346.55259999999998</v>
      </c>
    </row>
    <row r="348" spans="1:15">
      <c r="A348" s="36">
        <v>341</v>
      </c>
      <c r="B348" s="36">
        <v>440610</v>
      </c>
      <c r="C348" s="38" t="s">
        <v>24</v>
      </c>
      <c r="D348" s="37">
        <v>1029.0554</v>
      </c>
      <c r="E348" s="37">
        <v>1029.0554</v>
      </c>
      <c r="F348" s="37">
        <v>1029.0554</v>
      </c>
      <c r="G348" s="37">
        <v>1029.0554</v>
      </c>
      <c r="H348" s="37">
        <v>1029.0554</v>
      </c>
      <c r="I348" s="37">
        <v>1029.0554</v>
      </c>
      <c r="J348" s="37">
        <v>1029.0554</v>
      </c>
      <c r="K348" s="37">
        <v>1029.0554</v>
      </c>
      <c r="L348" s="37">
        <v>1029.0554</v>
      </c>
      <c r="M348" s="37">
        <v>1029.0554</v>
      </c>
      <c r="N348" s="37">
        <v>1029.0554</v>
      </c>
      <c r="O348" s="37">
        <v>1029.0554</v>
      </c>
    </row>
    <row r="349" spans="1:15">
      <c r="A349" s="36">
        <v>342</v>
      </c>
      <c r="B349" s="36">
        <v>4407</v>
      </c>
      <c r="C349" s="36" t="s">
        <v>32</v>
      </c>
      <c r="D349" s="37">
        <v>1443.6399999999999</v>
      </c>
      <c r="E349" s="37">
        <v>1443.6399999999999</v>
      </c>
      <c r="F349" s="37">
        <v>1443.6399999999999</v>
      </c>
      <c r="G349" s="37">
        <v>1443.6399999999999</v>
      </c>
      <c r="H349" s="37">
        <v>1443.6399999999999</v>
      </c>
      <c r="I349" s="37">
        <v>1443.6399999999999</v>
      </c>
      <c r="J349" s="37">
        <v>1443.6399999999999</v>
      </c>
      <c r="K349" s="37">
        <v>1443.6399999999999</v>
      </c>
      <c r="L349" s="37">
        <v>1443.6399999999999</v>
      </c>
      <c r="M349" s="37">
        <v>1443.6399999999999</v>
      </c>
      <c r="N349" s="37">
        <v>1443.6399999999999</v>
      </c>
      <c r="O349" s="37">
        <v>1443.6399999999999</v>
      </c>
    </row>
    <row r="350" spans="1:15">
      <c r="A350" s="36">
        <v>343</v>
      </c>
      <c r="B350" s="36">
        <v>440705</v>
      </c>
      <c r="C350" s="38" t="s">
        <v>138</v>
      </c>
      <c r="D350" s="37">
        <v>0</v>
      </c>
      <c r="E350" s="37">
        <v>0</v>
      </c>
      <c r="F350" s="37">
        <v>0</v>
      </c>
      <c r="G350" s="37">
        <v>0</v>
      </c>
      <c r="H350" s="37">
        <v>0</v>
      </c>
      <c r="I350" s="37">
        <v>0</v>
      </c>
      <c r="J350" s="37">
        <v>0</v>
      </c>
      <c r="K350" s="37">
        <v>0</v>
      </c>
      <c r="L350" s="37">
        <v>0</v>
      </c>
      <c r="M350" s="37">
        <v>0</v>
      </c>
      <c r="N350" s="37">
        <v>0</v>
      </c>
      <c r="O350" s="37">
        <v>0</v>
      </c>
    </row>
    <row r="351" spans="1:15">
      <c r="A351" s="36">
        <v>344</v>
      </c>
      <c r="B351" s="36">
        <v>440710</v>
      </c>
      <c r="C351" s="36" t="s">
        <v>25</v>
      </c>
      <c r="D351" s="37">
        <v>516.66999999999996</v>
      </c>
      <c r="E351" s="37">
        <v>516.66999999999996</v>
      </c>
      <c r="F351" s="37">
        <v>516.66999999999996</v>
      </c>
      <c r="G351" s="37">
        <v>516.66999999999996</v>
      </c>
      <c r="H351" s="37">
        <v>516.66999999999996</v>
      </c>
      <c r="I351" s="37">
        <v>516.66999999999996</v>
      </c>
      <c r="J351" s="37">
        <v>516.66999999999996</v>
      </c>
      <c r="K351" s="37">
        <v>516.66999999999996</v>
      </c>
      <c r="L351" s="37">
        <v>516.66999999999996</v>
      </c>
      <c r="M351" s="37">
        <v>516.66999999999996</v>
      </c>
      <c r="N351" s="37">
        <v>516.66999999999996</v>
      </c>
      <c r="O351" s="37">
        <v>516.66999999999996</v>
      </c>
    </row>
    <row r="352" spans="1:15">
      <c r="A352" s="36">
        <v>345</v>
      </c>
      <c r="B352" s="36">
        <v>440790</v>
      </c>
      <c r="C352" s="38" t="s">
        <v>13</v>
      </c>
      <c r="D352" s="37">
        <v>926.97</v>
      </c>
      <c r="E352" s="37">
        <v>926.97</v>
      </c>
      <c r="F352" s="37">
        <v>926.97</v>
      </c>
      <c r="G352" s="37">
        <v>926.97</v>
      </c>
      <c r="H352" s="37">
        <v>926.97</v>
      </c>
      <c r="I352" s="37">
        <v>926.97</v>
      </c>
      <c r="J352" s="37">
        <v>926.97</v>
      </c>
      <c r="K352" s="37">
        <v>926.97</v>
      </c>
      <c r="L352" s="37">
        <v>926.97</v>
      </c>
      <c r="M352" s="37">
        <v>926.97</v>
      </c>
      <c r="N352" s="37">
        <v>926.97</v>
      </c>
      <c r="O352" s="37">
        <v>926.97</v>
      </c>
    </row>
    <row r="353" spans="1:15">
      <c r="A353" s="36">
        <v>346</v>
      </c>
      <c r="B353" s="36">
        <v>45</v>
      </c>
      <c r="C353" s="36" t="s">
        <v>464</v>
      </c>
      <c r="D353" s="37">
        <v>6121.5</v>
      </c>
      <c r="E353" s="37">
        <v>6121.5</v>
      </c>
      <c r="F353" s="37">
        <v>6121.5</v>
      </c>
      <c r="G353" s="37">
        <v>6121.5</v>
      </c>
      <c r="H353" s="37">
        <v>6121.5</v>
      </c>
      <c r="I353" s="37">
        <v>6121.5</v>
      </c>
      <c r="J353" s="37">
        <v>6121.5</v>
      </c>
      <c r="K353" s="37">
        <v>6121.5</v>
      </c>
      <c r="L353" s="37">
        <v>6121.5</v>
      </c>
      <c r="M353" s="37">
        <v>6121.5</v>
      </c>
      <c r="N353" s="37">
        <v>6121.5</v>
      </c>
      <c r="O353" s="37">
        <v>6121.5</v>
      </c>
    </row>
    <row r="354" spans="1:15">
      <c r="A354" s="36">
        <v>347</v>
      </c>
      <c r="B354" s="36">
        <v>4501</v>
      </c>
      <c r="C354" s="38" t="s">
        <v>140</v>
      </c>
      <c r="D354" s="37">
        <v>0</v>
      </c>
      <c r="E354" s="37">
        <v>0</v>
      </c>
      <c r="F354" s="37">
        <v>0</v>
      </c>
      <c r="G354" s="37">
        <v>0</v>
      </c>
      <c r="H354" s="37">
        <v>0</v>
      </c>
      <c r="I354" s="37">
        <v>0</v>
      </c>
      <c r="J354" s="37">
        <v>0</v>
      </c>
      <c r="K354" s="37">
        <v>0</v>
      </c>
      <c r="L354" s="37">
        <v>0</v>
      </c>
      <c r="M354" s="37">
        <v>0</v>
      </c>
      <c r="N354" s="37">
        <v>0</v>
      </c>
      <c r="O354" s="37">
        <v>0</v>
      </c>
    </row>
    <row r="355" spans="1:15">
      <c r="A355" s="36">
        <v>348</v>
      </c>
      <c r="B355" s="36">
        <v>450105</v>
      </c>
      <c r="C355" s="36" t="s">
        <v>33</v>
      </c>
      <c r="D355" s="37"/>
      <c r="E355" s="37"/>
      <c r="F355" s="37"/>
      <c r="G355" s="37"/>
      <c r="H355" s="37"/>
      <c r="I355" s="37"/>
      <c r="J355" s="37"/>
      <c r="K355" s="37"/>
      <c r="L355" s="37"/>
      <c r="M355" s="37"/>
      <c r="N355" s="37"/>
      <c r="O355" s="37"/>
    </row>
    <row r="356" spans="1:15">
      <c r="A356" s="36">
        <v>349</v>
      </c>
      <c r="B356" s="36">
        <v>450110</v>
      </c>
      <c r="C356" s="38" t="s">
        <v>465</v>
      </c>
      <c r="D356" s="37"/>
      <c r="E356" s="37"/>
      <c r="F356" s="37"/>
      <c r="G356" s="37"/>
      <c r="H356" s="37"/>
      <c r="I356" s="37"/>
      <c r="J356" s="37"/>
      <c r="K356" s="37"/>
      <c r="L356" s="37"/>
      <c r="M356" s="37"/>
      <c r="N356" s="37"/>
      <c r="O356" s="37"/>
    </row>
    <row r="357" spans="1:15">
      <c r="A357" s="36">
        <v>350</v>
      </c>
      <c r="B357" s="36">
        <v>4502</v>
      </c>
      <c r="C357" s="36" t="s">
        <v>142</v>
      </c>
      <c r="D357" s="37">
        <v>4215.25</v>
      </c>
      <c r="E357" s="37">
        <v>4215.25</v>
      </c>
      <c r="F357" s="37">
        <v>4215.25</v>
      </c>
      <c r="G357" s="37">
        <v>4215.25</v>
      </c>
      <c r="H357" s="37">
        <v>4215.25</v>
      </c>
      <c r="I357" s="37">
        <v>4215.25</v>
      </c>
      <c r="J357" s="37">
        <v>4215.25</v>
      </c>
      <c r="K357" s="37">
        <v>4215.25</v>
      </c>
      <c r="L357" s="37">
        <v>4215.25</v>
      </c>
      <c r="M357" s="37">
        <v>4215.25</v>
      </c>
      <c r="N357" s="37">
        <v>4215.25</v>
      </c>
      <c r="O357" s="37">
        <v>4215.25</v>
      </c>
    </row>
    <row r="358" spans="1:15">
      <c r="A358" s="36">
        <v>351</v>
      </c>
      <c r="B358" s="36">
        <v>450205</v>
      </c>
      <c r="C358" s="38" t="s">
        <v>143</v>
      </c>
      <c r="D358" s="37"/>
      <c r="E358" s="37"/>
      <c r="F358" s="37"/>
      <c r="G358" s="37"/>
      <c r="H358" s="37"/>
      <c r="I358" s="37"/>
      <c r="J358" s="37"/>
      <c r="K358" s="37"/>
      <c r="L358" s="37"/>
      <c r="M358" s="37"/>
      <c r="N358" s="37"/>
      <c r="O358" s="37"/>
    </row>
    <row r="359" spans="1:15">
      <c r="A359" s="36">
        <v>352</v>
      </c>
      <c r="B359" s="36">
        <v>450210</v>
      </c>
      <c r="C359" s="36" t="s">
        <v>34</v>
      </c>
      <c r="D359" s="37">
        <v>4215.25</v>
      </c>
      <c r="E359" s="37">
        <v>4215.25</v>
      </c>
      <c r="F359" s="37">
        <v>4215.25</v>
      </c>
      <c r="G359" s="37">
        <v>4215.25</v>
      </c>
      <c r="H359" s="37">
        <v>4215.25</v>
      </c>
      <c r="I359" s="37">
        <v>4215.25</v>
      </c>
      <c r="J359" s="37">
        <v>4215.25</v>
      </c>
      <c r="K359" s="37">
        <v>4215.25</v>
      </c>
      <c r="L359" s="37">
        <v>4215.25</v>
      </c>
      <c r="M359" s="37">
        <v>4215.25</v>
      </c>
      <c r="N359" s="37">
        <v>4215.25</v>
      </c>
      <c r="O359" s="37">
        <v>4215.25</v>
      </c>
    </row>
    <row r="360" spans="1:15">
      <c r="A360" s="36">
        <v>353</v>
      </c>
      <c r="B360" s="36">
        <v>4503</v>
      </c>
      <c r="C360" s="38" t="s">
        <v>144</v>
      </c>
      <c r="D360" s="37">
        <v>0</v>
      </c>
      <c r="E360" s="37">
        <v>0</v>
      </c>
      <c r="F360" s="37">
        <v>0</v>
      </c>
      <c r="G360" s="37">
        <v>0</v>
      </c>
      <c r="H360" s="37">
        <v>0</v>
      </c>
      <c r="I360" s="37">
        <v>0</v>
      </c>
      <c r="J360" s="37">
        <v>0</v>
      </c>
      <c r="K360" s="37">
        <v>0</v>
      </c>
      <c r="L360" s="37">
        <v>0</v>
      </c>
      <c r="M360" s="37">
        <v>0</v>
      </c>
      <c r="N360" s="37">
        <v>0</v>
      </c>
      <c r="O360" s="37">
        <v>0</v>
      </c>
    </row>
    <row r="361" spans="1:15">
      <c r="A361" s="36">
        <v>354</v>
      </c>
      <c r="B361" s="36">
        <v>4504</v>
      </c>
      <c r="C361" s="36" t="s">
        <v>466</v>
      </c>
      <c r="D361" s="37">
        <v>1906.25</v>
      </c>
      <c r="E361" s="37">
        <v>1906.25</v>
      </c>
      <c r="F361" s="37">
        <v>1906.25</v>
      </c>
      <c r="G361" s="37">
        <v>1906.25</v>
      </c>
      <c r="H361" s="37">
        <v>1906.25</v>
      </c>
      <c r="I361" s="37">
        <v>1906.25</v>
      </c>
      <c r="J361" s="37">
        <v>1906.25</v>
      </c>
      <c r="K361" s="37">
        <v>1906.25</v>
      </c>
      <c r="L361" s="37">
        <v>1906.25</v>
      </c>
      <c r="M361" s="37">
        <v>1906.25</v>
      </c>
      <c r="N361" s="37">
        <v>1906.25</v>
      </c>
      <c r="O361" s="37">
        <v>1906.25</v>
      </c>
    </row>
    <row r="362" spans="1:15">
      <c r="A362" s="36">
        <v>355</v>
      </c>
      <c r="B362" s="36">
        <v>46</v>
      </c>
      <c r="C362" s="38" t="s">
        <v>5</v>
      </c>
      <c r="D362" s="37">
        <v>8525.8745359999994</v>
      </c>
      <c r="E362" s="37">
        <v>8525.8745359999994</v>
      </c>
      <c r="F362" s="37">
        <v>8525.8745359999994</v>
      </c>
      <c r="G362" s="37">
        <v>8525.8745359999994</v>
      </c>
      <c r="H362" s="37">
        <v>8525.8745359999994</v>
      </c>
      <c r="I362" s="37">
        <v>8525.8745359999994</v>
      </c>
      <c r="J362" s="37">
        <v>8525.8745359999994</v>
      </c>
      <c r="K362" s="37">
        <v>8525.8745359999994</v>
      </c>
      <c r="L362" s="37">
        <v>8525.8745359999994</v>
      </c>
      <c r="M362" s="37">
        <v>8525.8745359999994</v>
      </c>
      <c r="N362" s="37">
        <v>8525.8745359999994</v>
      </c>
      <c r="O362" s="37">
        <v>8525.8745359999994</v>
      </c>
    </row>
    <row r="363" spans="1:15">
      <c r="A363" s="36">
        <v>356</v>
      </c>
      <c r="B363" s="36">
        <v>4601</v>
      </c>
      <c r="C363" s="36" t="s">
        <v>146</v>
      </c>
      <c r="D363" s="37">
        <v>8525.8745359999994</v>
      </c>
      <c r="E363" s="37">
        <v>8525.8745359999994</v>
      </c>
      <c r="F363" s="37">
        <v>8525.8745359999994</v>
      </c>
      <c r="G363" s="37">
        <v>8525.8745359999994</v>
      </c>
      <c r="H363" s="37">
        <v>8525.8745359999994</v>
      </c>
      <c r="I363" s="37">
        <v>8525.8745359999994</v>
      </c>
      <c r="J363" s="37">
        <v>8525.8745359999994</v>
      </c>
      <c r="K363" s="37">
        <v>8525.8745359999994</v>
      </c>
      <c r="L363" s="37">
        <v>8525.8745359999994</v>
      </c>
      <c r="M363" s="37">
        <v>8525.8745359999994</v>
      </c>
      <c r="N363" s="37">
        <v>8525.8745359999994</v>
      </c>
      <c r="O363" s="37">
        <v>8525.8745359999994</v>
      </c>
    </row>
    <row r="364" spans="1:15">
      <c r="A364" s="36">
        <v>357</v>
      </c>
      <c r="B364" s="36">
        <v>460105</v>
      </c>
      <c r="C364" s="38" t="s">
        <v>35</v>
      </c>
      <c r="D364" s="37">
        <v>3812.5145359999997</v>
      </c>
      <c r="E364" s="37">
        <v>3812.5145359999997</v>
      </c>
      <c r="F364" s="37">
        <v>3812.5145359999997</v>
      </c>
      <c r="G364" s="37">
        <v>3812.5145359999997</v>
      </c>
      <c r="H364" s="37">
        <v>3812.5145359999997</v>
      </c>
      <c r="I364" s="37">
        <v>3812.5145359999997</v>
      </c>
      <c r="J364" s="37">
        <v>3812.5145359999997</v>
      </c>
      <c r="K364" s="37">
        <v>3812.5145359999997</v>
      </c>
      <c r="L364" s="37">
        <v>3812.5145359999997</v>
      </c>
      <c r="M364" s="37">
        <v>3812.5145359999997</v>
      </c>
      <c r="N364" s="37">
        <v>3812.5145359999997</v>
      </c>
      <c r="O364" s="37">
        <v>3812.5145359999997</v>
      </c>
    </row>
    <row r="365" spans="1:15">
      <c r="A365" s="36">
        <v>358</v>
      </c>
      <c r="B365" s="36">
        <v>460110</v>
      </c>
      <c r="C365" s="36" t="s">
        <v>467</v>
      </c>
      <c r="D365" s="37">
        <v>4363.3599999999997</v>
      </c>
      <c r="E365" s="37">
        <v>4363.3599999999997</v>
      </c>
      <c r="F365" s="37">
        <v>4363.3599999999997</v>
      </c>
      <c r="G365" s="37">
        <v>4363.3599999999997</v>
      </c>
      <c r="H365" s="37">
        <v>4363.3599999999997</v>
      </c>
      <c r="I365" s="37">
        <v>4363.3599999999997</v>
      </c>
      <c r="J365" s="37">
        <v>4363.3599999999997</v>
      </c>
      <c r="K365" s="37">
        <v>4363.3599999999997</v>
      </c>
      <c r="L365" s="37">
        <v>4363.3599999999997</v>
      </c>
      <c r="M365" s="37">
        <v>4363.3599999999997</v>
      </c>
      <c r="N365" s="37">
        <v>4363.3599999999997</v>
      </c>
      <c r="O365" s="37">
        <v>4363.3599999999997</v>
      </c>
    </row>
    <row r="366" spans="1:15">
      <c r="A366" s="36">
        <v>359</v>
      </c>
      <c r="B366" s="36">
        <v>460190</v>
      </c>
      <c r="C366" s="38" t="s">
        <v>13</v>
      </c>
      <c r="D366" s="37">
        <v>350</v>
      </c>
      <c r="E366" s="37">
        <v>350</v>
      </c>
      <c r="F366" s="37">
        <v>350</v>
      </c>
      <c r="G366" s="37">
        <v>350</v>
      </c>
      <c r="H366" s="37">
        <v>350</v>
      </c>
      <c r="I366" s="37">
        <v>350</v>
      </c>
      <c r="J366" s="37">
        <v>350</v>
      </c>
      <c r="K366" s="37">
        <v>350</v>
      </c>
      <c r="L366" s="37">
        <v>350</v>
      </c>
      <c r="M366" s="37">
        <v>350</v>
      </c>
      <c r="N366" s="37">
        <v>350</v>
      </c>
      <c r="O366" s="37">
        <v>350</v>
      </c>
    </row>
    <row r="367" spans="1:15">
      <c r="A367" s="36">
        <v>360</v>
      </c>
      <c r="B367" s="36">
        <v>47</v>
      </c>
      <c r="C367" s="36" t="s">
        <v>148</v>
      </c>
      <c r="D367" s="37">
        <v>6453.5483611111113</v>
      </c>
      <c r="E367" s="37">
        <v>6440.3883611111114</v>
      </c>
      <c r="F367" s="37">
        <v>6406.9986111111111</v>
      </c>
      <c r="G367" s="37">
        <v>6380.0319444444449</v>
      </c>
      <c r="H367" s="37">
        <v>6379.9919444444449</v>
      </c>
      <c r="I367" s="37">
        <v>6379.9919444444449</v>
      </c>
      <c r="J367" s="37">
        <v>6347.4919444444449</v>
      </c>
      <c r="K367" s="37">
        <v>6322.0198611111118</v>
      </c>
      <c r="L367" s="37">
        <v>6291.319861111112</v>
      </c>
      <c r="M367" s="37">
        <v>6291.319861111112</v>
      </c>
      <c r="N367" s="37">
        <v>6291.319861111112</v>
      </c>
      <c r="O367" s="37">
        <v>6138.5712500000009</v>
      </c>
    </row>
    <row r="368" spans="1:15">
      <c r="A368" s="36">
        <v>361</v>
      </c>
      <c r="B368" s="36">
        <v>4701</v>
      </c>
      <c r="C368" s="38" t="s">
        <v>149</v>
      </c>
      <c r="D368" s="37">
        <v>4111.7516944444442</v>
      </c>
      <c r="E368" s="37">
        <v>4098.5916944444443</v>
      </c>
      <c r="F368" s="37">
        <v>4065.2019444444441</v>
      </c>
      <c r="G368" s="37">
        <v>4038.2352777777778</v>
      </c>
      <c r="H368" s="37">
        <v>4038.1952777777778</v>
      </c>
      <c r="I368" s="37">
        <v>4038.1952777777778</v>
      </c>
      <c r="J368" s="37">
        <v>4038.1952777777778</v>
      </c>
      <c r="K368" s="37">
        <v>4012.7231944444447</v>
      </c>
      <c r="L368" s="37">
        <v>3982.0231944444449</v>
      </c>
      <c r="M368" s="37">
        <v>3982.0231944444449</v>
      </c>
      <c r="N368" s="37">
        <v>3982.0231944444449</v>
      </c>
      <c r="O368" s="37">
        <v>3979.2745833333338</v>
      </c>
    </row>
    <row r="369" spans="1:15">
      <c r="A369" s="36">
        <v>362</v>
      </c>
      <c r="B369" s="36">
        <v>470105</v>
      </c>
      <c r="C369" s="36" t="s">
        <v>150</v>
      </c>
      <c r="D369" s="37">
        <v>0</v>
      </c>
      <c r="E369" s="37">
        <v>0</v>
      </c>
      <c r="F369" s="37">
        <v>0</v>
      </c>
      <c r="G369" s="37">
        <v>0</v>
      </c>
      <c r="H369" s="37">
        <v>0</v>
      </c>
      <c r="I369" s="37">
        <v>0</v>
      </c>
      <c r="J369" s="37">
        <v>0</v>
      </c>
      <c r="K369" s="37">
        <v>0</v>
      </c>
      <c r="L369" s="37">
        <v>0</v>
      </c>
      <c r="M369" s="37">
        <v>0</v>
      </c>
      <c r="N369" s="37">
        <v>0</v>
      </c>
      <c r="O369" s="37">
        <v>0</v>
      </c>
    </row>
    <row r="370" spans="1:15">
      <c r="A370" s="36">
        <v>363</v>
      </c>
      <c r="B370" s="36">
        <v>470110</v>
      </c>
      <c r="C370" s="38" t="s">
        <v>151</v>
      </c>
      <c r="D370" s="37">
        <v>1658.7791666666667</v>
      </c>
      <c r="E370" s="37">
        <v>1658.7791666666667</v>
      </c>
      <c r="F370" s="37">
        <v>1658.7791666666667</v>
      </c>
      <c r="G370" s="37">
        <v>1658.7791666666667</v>
      </c>
      <c r="H370" s="37">
        <v>1658.7791666666667</v>
      </c>
      <c r="I370" s="37">
        <v>1658.7791666666667</v>
      </c>
      <c r="J370" s="37">
        <v>1658.7791666666667</v>
      </c>
      <c r="K370" s="37">
        <v>1658.7791666666667</v>
      </c>
      <c r="L370" s="37">
        <v>1658.7791666666667</v>
      </c>
      <c r="M370" s="37">
        <v>1658.7791666666667</v>
      </c>
      <c r="N370" s="37">
        <v>1658.7791666666667</v>
      </c>
      <c r="O370" s="37">
        <v>1658.7791666666667</v>
      </c>
    </row>
    <row r="371" spans="1:15">
      <c r="A371" s="36">
        <v>364</v>
      </c>
      <c r="B371" s="36">
        <v>470115</v>
      </c>
      <c r="C371" s="36" t="s">
        <v>38</v>
      </c>
      <c r="D371" s="37">
        <v>183.26508333333325</v>
      </c>
      <c r="E371" s="37">
        <v>170.10508333333323</v>
      </c>
      <c r="F371" s="37">
        <v>137.78674999999996</v>
      </c>
      <c r="G371" s="37">
        <v>112.97008333333336</v>
      </c>
      <c r="H371" s="37">
        <v>112.93008333333337</v>
      </c>
      <c r="I371" s="37">
        <v>112.93008333333337</v>
      </c>
      <c r="J371" s="37">
        <v>112.93008333333337</v>
      </c>
      <c r="K371" s="37">
        <v>112.93008333333337</v>
      </c>
      <c r="L371" s="37">
        <v>112.93008333333337</v>
      </c>
      <c r="M371" s="37">
        <v>112.93008333333337</v>
      </c>
      <c r="N371" s="37">
        <v>112.93008333333337</v>
      </c>
      <c r="O371" s="37">
        <v>112.93008333333337</v>
      </c>
    </row>
    <row r="372" spans="1:15">
      <c r="A372" s="36">
        <v>365</v>
      </c>
      <c r="B372" s="36">
        <v>470120</v>
      </c>
      <c r="C372" s="38" t="s">
        <v>152</v>
      </c>
      <c r="D372" s="37">
        <v>320.06397222222216</v>
      </c>
      <c r="E372" s="37">
        <v>320.06397222222216</v>
      </c>
      <c r="F372" s="37">
        <v>318.9925555555555</v>
      </c>
      <c r="G372" s="37">
        <v>316.84255555555546</v>
      </c>
      <c r="H372" s="37">
        <v>316.84255555555546</v>
      </c>
      <c r="I372" s="37">
        <v>316.84255555555546</v>
      </c>
      <c r="J372" s="37">
        <v>316.84255555555546</v>
      </c>
      <c r="K372" s="37">
        <v>291.37047222222213</v>
      </c>
      <c r="L372" s="37">
        <v>260.6704722222222</v>
      </c>
      <c r="M372" s="37">
        <v>260.6704722222222</v>
      </c>
      <c r="N372" s="37">
        <v>260.6704722222222</v>
      </c>
      <c r="O372" s="37">
        <v>260.6704722222222</v>
      </c>
    </row>
    <row r="373" spans="1:15">
      <c r="A373" s="36">
        <v>366</v>
      </c>
      <c r="B373" s="36">
        <v>470125</v>
      </c>
      <c r="C373" s="36" t="s">
        <v>153</v>
      </c>
      <c r="D373" s="37">
        <v>1949.6434722222223</v>
      </c>
      <c r="E373" s="37">
        <v>1949.6434722222223</v>
      </c>
      <c r="F373" s="37">
        <v>1949.6434722222223</v>
      </c>
      <c r="G373" s="37">
        <v>1949.6434722222223</v>
      </c>
      <c r="H373" s="37">
        <v>1949.6434722222223</v>
      </c>
      <c r="I373" s="37">
        <v>1949.6434722222223</v>
      </c>
      <c r="J373" s="37">
        <v>1949.6434722222223</v>
      </c>
      <c r="K373" s="37">
        <v>1949.6434722222223</v>
      </c>
      <c r="L373" s="37">
        <v>1949.6434722222223</v>
      </c>
      <c r="M373" s="37">
        <v>1949.6434722222223</v>
      </c>
      <c r="N373" s="37">
        <v>1949.6434722222223</v>
      </c>
      <c r="O373" s="37">
        <v>1946.8948611111111</v>
      </c>
    </row>
    <row r="374" spans="1:15">
      <c r="A374" s="36">
        <v>367</v>
      </c>
      <c r="B374" s="36">
        <v>470130</v>
      </c>
      <c r="C374" s="38" t="s">
        <v>154</v>
      </c>
      <c r="D374" s="37">
        <v>0</v>
      </c>
      <c r="E374" s="37">
        <v>0</v>
      </c>
      <c r="F374" s="37">
        <v>0</v>
      </c>
      <c r="G374" s="37">
        <v>0</v>
      </c>
      <c r="H374" s="37">
        <v>0</v>
      </c>
      <c r="I374" s="37">
        <v>0</v>
      </c>
      <c r="J374" s="37">
        <v>0</v>
      </c>
      <c r="K374" s="37">
        <v>0</v>
      </c>
      <c r="L374" s="37">
        <v>0</v>
      </c>
      <c r="M374" s="37">
        <v>0</v>
      </c>
      <c r="N374" s="37">
        <v>0</v>
      </c>
      <c r="O374" s="37">
        <v>0</v>
      </c>
    </row>
    <row r="375" spans="1:15">
      <c r="A375" s="36">
        <v>368</v>
      </c>
      <c r="B375" s="36">
        <v>4702</v>
      </c>
      <c r="C375" s="36" t="s">
        <v>43</v>
      </c>
      <c r="D375" s="37">
        <v>650.16666666666674</v>
      </c>
      <c r="E375" s="37">
        <v>650.16666666666674</v>
      </c>
      <c r="F375" s="37">
        <v>650.16666666666674</v>
      </c>
      <c r="G375" s="37">
        <v>650.16666666666674</v>
      </c>
      <c r="H375" s="37">
        <v>650.16666666666674</v>
      </c>
      <c r="I375" s="37">
        <v>650.16666666666674</v>
      </c>
      <c r="J375" s="37">
        <v>617.66666666666674</v>
      </c>
      <c r="K375" s="37">
        <v>617.66666666666674</v>
      </c>
      <c r="L375" s="37">
        <v>617.66666666666674</v>
      </c>
      <c r="M375" s="37">
        <v>617.66666666666674</v>
      </c>
      <c r="N375" s="37">
        <v>617.66666666666674</v>
      </c>
      <c r="O375" s="37">
        <v>467.66666666666669</v>
      </c>
    </row>
    <row r="376" spans="1:15">
      <c r="A376" s="36">
        <v>369</v>
      </c>
      <c r="B376" s="36">
        <v>470205</v>
      </c>
      <c r="C376" s="38" t="s">
        <v>155</v>
      </c>
      <c r="D376" s="37">
        <v>0</v>
      </c>
      <c r="E376" s="37">
        <v>0</v>
      </c>
      <c r="F376" s="37">
        <v>0</v>
      </c>
      <c r="G376" s="37">
        <v>0</v>
      </c>
      <c r="H376" s="37">
        <v>0</v>
      </c>
      <c r="I376" s="37">
        <v>0</v>
      </c>
      <c r="J376" s="37">
        <v>0</v>
      </c>
      <c r="K376" s="37">
        <v>0</v>
      </c>
      <c r="L376" s="37">
        <v>0</v>
      </c>
      <c r="M376" s="37">
        <v>0</v>
      </c>
      <c r="N376" s="37">
        <v>0</v>
      </c>
      <c r="O376" s="37">
        <v>0</v>
      </c>
    </row>
    <row r="377" spans="1:15">
      <c r="A377" s="36">
        <v>370</v>
      </c>
      <c r="B377" s="36">
        <v>470210</v>
      </c>
      <c r="C377" s="36" t="s">
        <v>156</v>
      </c>
      <c r="D377" s="37">
        <v>650.16666666666674</v>
      </c>
      <c r="E377" s="37">
        <v>650.16666666666674</v>
      </c>
      <c r="F377" s="37">
        <v>650.16666666666674</v>
      </c>
      <c r="G377" s="37">
        <v>650.16666666666674</v>
      </c>
      <c r="H377" s="37">
        <v>650.16666666666674</v>
      </c>
      <c r="I377" s="37">
        <v>650.16666666666674</v>
      </c>
      <c r="J377" s="37">
        <v>617.66666666666674</v>
      </c>
      <c r="K377" s="37">
        <v>617.66666666666674</v>
      </c>
      <c r="L377" s="37">
        <v>617.66666666666674</v>
      </c>
      <c r="M377" s="37">
        <v>617.66666666666674</v>
      </c>
      <c r="N377" s="37">
        <v>617.66666666666674</v>
      </c>
      <c r="O377" s="37">
        <v>467.66666666666669</v>
      </c>
    </row>
    <row r="378" spans="1:15">
      <c r="A378" s="36">
        <v>371</v>
      </c>
      <c r="B378" s="36">
        <v>4703</v>
      </c>
      <c r="C378" s="38" t="s">
        <v>468</v>
      </c>
      <c r="D378" s="37">
        <v>0</v>
      </c>
      <c r="E378" s="37">
        <v>0</v>
      </c>
      <c r="F378" s="37">
        <v>0</v>
      </c>
      <c r="G378" s="37">
        <v>0</v>
      </c>
      <c r="H378" s="37">
        <v>0</v>
      </c>
      <c r="I378" s="37">
        <v>0</v>
      </c>
      <c r="J378" s="37">
        <v>0</v>
      </c>
      <c r="K378" s="37">
        <v>0</v>
      </c>
      <c r="L378" s="37">
        <v>0</v>
      </c>
      <c r="M378" s="37">
        <v>0</v>
      </c>
      <c r="N378" s="37">
        <v>0</v>
      </c>
      <c r="O378" s="37">
        <v>0</v>
      </c>
    </row>
    <row r="379" spans="1:15">
      <c r="A379" s="36">
        <v>372</v>
      </c>
      <c r="B379" s="36">
        <v>470390</v>
      </c>
      <c r="C379" s="36" t="s">
        <v>162</v>
      </c>
      <c r="D379" s="37">
        <v>0</v>
      </c>
      <c r="E379" s="37">
        <v>0</v>
      </c>
      <c r="F379" s="37">
        <v>0</v>
      </c>
      <c r="G379" s="37">
        <v>0</v>
      </c>
      <c r="H379" s="37">
        <v>0</v>
      </c>
      <c r="I379" s="37">
        <v>0</v>
      </c>
      <c r="J379" s="37">
        <v>0</v>
      </c>
      <c r="K379" s="37">
        <v>0</v>
      </c>
      <c r="L379" s="37">
        <v>0</v>
      </c>
      <c r="M379" s="37">
        <v>0</v>
      </c>
      <c r="N379" s="37">
        <v>0</v>
      </c>
      <c r="O379" s="37">
        <v>0</v>
      </c>
    </row>
    <row r="380" spans="1:15">
      <c r="A380" s="36">
        <v>373</v>
      </c>
      <c r="B380" s="36">
        <v>4704</v>
      </c>
      <c r="C380" s="38" t="s">
        <v>469</v>
      </c>
      <c r="D380" s="37">
        <v>1691.63</v>
      </c>
      <c r="E380" s="37">
        <v>1691.63</v>
      </c>
      <c r="F380" s="37">
        <v>1691.63</v>
      </c>
      <c r="G380" s="37">
        <v>1691.63</v>
      </c>
      <c r="H380" s="37">
        <v>1691.63</v>
      </c>
      <c r="I380" s="37">
        <v>1691.63</v>
      </c>
      <c r="J380" s="37">
        <v>1691.63</v>
      </c>
      <c r="K380" s="37">
        <v>1691.63</v>
      </c>
      <c r="L380" s="37">
        <v>1691.63</v>
      </c>
      <c r="M380" s="37">
        <v>1691.63</v>
      </c>
      <c r="N380" s="37">
        <v>1691.63</v>
      </c>
      <c r="O380" s="37">
        <v>1691.63</v>
      </c>
    </row>
    <row r="381" spans="1:15">
      <c r="A381" s="36">
        <v>374</v>
      </c>
      <c r="B381" s="36">
        <v>470405</v>
      </c>
      <c r="C381" s="36" t="s">
        <v>65</v>
      </c>
      <c r="D381" s="37">
        <v>1691.63</v>
      </c>
      <c r="E381" s="37">
        <v>1691.63</v>
      </c>
      <c r="F381" s="37">
        <v>1691.63</v>
      </c>
      <c r="G381" s="37">
        <v>1691.63</v>
      </c>
      <c r="H381" s="37">
        <v>1691.63</v>
      </c>
      <c r="I381" s="37">
        <v>1691.63</v>
      </c>
      <c r="J381" s="37">
        <v>1691.63</v>
      </c>
      <c r="K381" s="37">
        <v>1691.63</v>
      </c>
      <c r="L381" s="37">
        <v>1691.63</v>
      </c>
      <c r="M381" s="37">
        <v>1691.63</v>
      </c>
      <c r="N381" s="37">
        <v>1691.63</v>
      </c>
      <c r="O381" s="37">
        <v>1691.63</v>
      </c>
    </row>
    <row r="382" spans="1:15">
      <c r="A382" s="36">
        <v>375</v>
      </c>
      <c r="B382" s="36">
        <v>470410</v>
      </c>
      <c r="C382" s="38" t="s">
        <v>163</v>
      </c>
      <c r="D382" s="37">
        <v>0</v>
      </c>
      <c r="E382" s="37">
        <v>0</v>
      </c>
      <c r="F382" s="37">
        <v>0</v>
      </c>
      <c r="G382" s="37">
        <v>0</v>
      </c>
      <c r="H382" s="37">
        <v>0</v>
      </c>
      <c r="I382" s="37">
        <v>0</v>
      </c>
      <c r="J382" s="37">
        <v>0</v>
      </c>
      <c r="K382" s="37">
        <v>0</v>
      </c>
      <c r="L382" s="37">
        <v>0</v>
      </c>
      <c r="M382" s="37">
        <v>0</v>
      </c>
      <c r="N382" s="37">
        <v>0</v>
      </c>
      <c r="O382" s="37">
        <v>0</v>
      </c>
    </row>
    <row r="383" spans="1:15">
      <c r="A383" s="36">
        <v>376</v>
      </c>
      <c r="B383" s="36">
        <v>470415</v>
      </c>
      <c r="C383" s="36" t="s">
        <v>66</v>
      </c>
      <c r="D383" s="37">
        <v>0</v>
      </c>
      <c r="E383" s="37">
        <v>0</v>
      </c>
      <c r="F383" s="37">
        <v>0</v>
      </c>
      <c r="G383" s="37">
        <v>0</v>
      </c>
      <c r="H383" s="37">
        <v>0</v>
      </c>
      <c r="I383" s="37">
        <v>0</v>
      </c>
      <c r="J383" s="37">
        <v>0</v>
      </c>
      <c r="K383" s="37">
        <v>0</v>
      </c>
      <c r="L383" s="37">
        <v>0</v>
      </c>
      <c r="M383" s="37">
        <v>0</v>
      </c>
      <c r="N383" s="37">
        <v>0</v>
      </c>
      <c r="O383" s="37">
        <v>0</v>
      </c>
    </row>
    <row r="384" spans="1:15">
      <c r="A384" s="36">
        <v>377</v>
      </c>
      <c r="B384" s="36">
        <v>470490</v>
      </c>
      <c r="C384" s="38" t="s">
        <v>162</v>
      </c>
      <c r="D384" s="37">
        <v>0</v>
      </c>
      <c r="E384" s="37">
        <v>0</v>
      </c>
      <c r="F384" s="37">
        <v>0</v>
      </c>
      <c r="G384" s="37">
        <v>0</v>
      </c>
      <c r="H384" s="37">
        <v>0</v>
      </c>
      <c r="I384" s="37">
        <v>0</v>
      </c>
      <c r="J384" s="37">
        <v>0</v>
      </c>
      <c r="K384" s="37">
        <v>0</v>
      </c>
      <c r="L384" s="37">
        <v>0</v>
      </c>
      <c r="M384" s="37">
        <v>0</v>
      </c>
      <c r="N384" s="37">
        <v>0</v>
      </c>
      <c r="O384" s="37">
        <v>0</v>
      </c>
    </row>
    <row r="385" spans="1:15">
      <c r="A385" s="36">
        <v>378</v>
      </c>
      <c r="B385" s="36">
        <v>4705</v>
      </c>
      <c r="C385" s="36" t="s">
        <v>470</v>
      </c>
      <c r="D385" s="37">
        <v>0</v>
      </c>
      <c r="E385" s="37">
        <v>0</v>
      </c>
      <c r="F385" s="37">
        <v>0</v>
      </c>
      <c r="G385" s="37">
        <v>0</v>
      </c>
      <c r="H385" s="37">
        <v>0</v>
      </c>
      <c r="I385" s="37">
        <v>0</v>
      </c>
      <c r="J385" s="37">
        <v>0</v>
      </c>
      <c r="K385" s="37">
        <v>0</v>
      </c>
      <c r="L385" s="37">
        <v>0</v>
      </c>
      <c r="M385" s="37">
        <v>0</v>
      </c>
      <c r="N385" s="37">
        <v>0</v>
      </c>
      <c r="O385" s="37">
        <v>0</v>
      </c>
    </row>
    <row r="386" spans="1:15">
      <c r="A386" s="36">
        <v>379</v>
      </c>
      <c r="B386" s="36">
        <v>470505</v>
      </c>
      <c r="C386" s="38" t="s">
        <v>165</v>
      </c>
      <c r="D386" s="37">
        <v>0</v>
      </c>
      <c r="E386" s="37">
        <v>0</v>
      </c>
      <c r="F386" s="37">
        <v>0</v>
      </c>
      <c r="G386" s="37">
        <v>0</v>
      </c>
      <c r="H386" s="37">
        <v>0</v>
      </c>
      <c r="I386" s="37">
        <v>0</v>
      </c>
      <c r="J386" s="37">
        <v>0</v>
      </c>
      <c r="K386" s="37">
        <v>0</v>
      </c>
      <c r="L386" s="37">
        <v>0</v>
      </c>
      <c r="M386" s="37">
        <v>0</v>
      </c>
      <c r="N386" s="37">
        <v>0</v>
      </c>
      <c r="O386" s="37">
        <v>0</v>
      </c>
    </row>
    <row r="387" spans="1:15">
      <c r="A387" s="36">
        <v>380</v>
      </c>
      <c r="B387" s="36">
        <v>470510</v>
      </c>
      <c r="C387" s="36" t="s">
        <v>471</v>
      </c>
      <c r="D387" s="37">
        <v>0</v>
      </c>
      <c r="E387" s="37">
        <v>0</v>
      </c>
      <c r="F387" s="37">
        <v>0</v>
      </c>
      <c r="G387" s="37">
        <v>0</v>
      </c>
      <c r="H387" s="37">
        <v>0</v>
      </c>
      <c r="I387" s="37">
        <v>0</v>
      </c>
      <c r="J387" s="37">
        <v>0</v>
      </c>
      <c r="K387" s="37">
        <v>0</v>
      </c>
      <c r="L387" s="37">
        <v>0</v>
      </c>
      <c r="M387" s="37">
        <v>0</v>
      </c>
      <c r="N387" s="37">
        <v>0</v>
      </c>
      <c r="O387" s="37">
        <v>0</v>
      </c>
    </row>
    <row r="388" spans="1:15">
      <c r="A388" s="36">
        <v>381</v>
      </c>
      <c r="B388" s="36">
        <v>470515</v>
      </c>
      <c r="C388" s="38" t="s">
        <v>167</v>
      </c>
      <c r="D388" s="37">
        <v>0</v>
      </c>
      <c r="E388" s="37">
        <v>0</v>
      </c>
      <c r="F388" s="37">
        <v>0</v>
      </c>
      <c r="G388" s="37">
        <v>0</v>
      </c>
      <c r="H388" s="37">
        <v>0</v>
      </c>
      <c r="I388" s="37">
        <v>0</v>
      </c>
      <c r="J388" s="37">
        <v>0</v>
      </c>
      <c r="K388" s="37">
        <v>0</v>
      </c>
      <c r="L388" s="37">
        <v>0</v>
      </c>
      <c r="M388" s="37">
        <v>0</v>
      </c>
      <c r="N388" s="37">
        <v>0</v>
      </c>
      <c r="O388" s="37">
        <v>0</v>
      </c>
    </row>
    <row r="389" spans="1:15">
      <c r="A389" s="36">
        <v>382</v>
      </c>
      <c r="B389" s="36">
        <v>470520</v>
      </c>
      <c r="C389" s="36" t="s">
        <v>168</v>
      </c>
      <c r="D389" s="37">
        <v>0</v>
      </c>
      <c r="E389" s="37">
        <v>0</v>
      </c>
      <c r="F389" s="37">
        <v>0</v>
      </c>
      <c r="G389" s="37">
        <v>0</v>
      </c>
      <c r="H389" s="37">
        <v>0</v>
      </c>
      <c r="I389" s="37">
        <v>0</v>
      </c>
      <c r="J389" s="37">
        <v>0</v>
      </c>
      <c r="K389" s="37">
        <v>0</v>
      </c>
      <c r="L389" s="37">
        <v>0</v>
      </c>
      <c r="M389" s="37">
        <v>0</v>
      </c>
      <c r="N389" s="37">
        <v>0</v>
      </c>
      <c r="O389" s="37">
        <v>0</v>
      </c>
    </row>
    <row r="390" spans="1:15">
      <c r="A390" s="36">
        <v>383</v>
      </c>
      <c r="B390" s="36">
        <v>470590</v>
      </c>
      <c r="C390" s="38" t="s">
        <v>162</v>
      </c>
      <c r="D390" s="37">
        <v>0</v>
      </c>
      <c r="E390" s="37">
        <v>0</v>
      </c>
      <c r="F390" s="37">
        <v>0</v>
      </c>
      <c r="G390" s="37">
        <v>0</v>
      </c>
      <c r="H390" s="37">
        <v>0</v>
      </c>
      <c r="I390" s="37">
        <v>0</v>
      </c>
      <c r="J390" s="37">
        <v>0</v>
      </c>
      <c r="K390" s="37">
        <v>0</v>
      </c>
      <c r="L390" s="37">
        <v>0</v>
      </c>
      <c r="M390" s="37">
        <v>0</v>
      </c>
      <c r="N390" s="37">
        <v>0</v>
      </c>
      <c r="O390" s="37">
        <v>0</v>
      </c>
    </row>
    <row r="391" spans="1:15">
      <c r="A391" s="36">
        <v>384</v>
      </c>
      <c r="B391" s="36">
        <v>4706</v>
      </c>
      <c r="C391" s="36" t="s">
        <v>472</v>
      </c>
      <c r="D391" s="37">
        <v>0</v>
      </c>
      <c r="E391" s="37">
        <v>0</v>
      </c>
      <c r="F391" s="37">
        <v>0</v>
      </c>
      <c r="G391" s="37">
        <v>0</v>
      </c>
      <c r="H391" s="37">
        <v>0</v>
      </c>
      <c r="I391" s="37">
        <v>0</v>
      </c>
      <c r="J391" s="37">
        <v>0</v>
      </c>
      <c r="K391" s="37">
        <v>0</v>
      </c>
      <c r="L391" s="37">
        <v>0</v>
      </c>
      <c r="M391" s="37">
        <v>0</v>
      </c>
      <c r="N391" s="37">
        <v>0</v>
      </c>
      <c r="O391" s="37">
        <v>0</v>
      </c>
    </row>
    <row r="392" spans="1:15">
      <c r="A392" s="36">
        <v>385</v>
      </c>
      <c r="B392" s="36">
        <v>470605</v>
      </c>
      <c r="C392" s="38" t="s">
        <v>170</v>
      </c>
      <c r="D392" s="37">
        <v>0</v>
      </c>
      <c r="E392" s="37">
        <v>0</v>
      </c>
      <c r="F392" s="37">
        <v>0</v>
      </c>
      <c r="G392" s="37">
        <v>0</v>
      </c>
      <c r="H392" s="37">
        <v>0</v>
      </c>
      <c r="I392" s="37">
        <v>0</v>
      </c>
      <c r="J392" s="37">
        <v>0</v>
      </c>
      <c r="K392" s="37">
        <v>0</v>
      </c>
      <c r="L392" s="37">
        <v>0</v>
      </c>
      <c r="M392" s="37">
        <v>0</v>
      </c>
      <c r="N392" s="37">
        <v>0</v>
      </c>
      <c r="O392" s="37">
        <v>0</v>
      </c>
    </row>
    <row r="393" spans="1:15">
      <c r="A393" s="36">
        <v>386</v>
      </c>
      <c r="B393" s="36">
        <v>470610</v>
      </c>
      <c r="C393" s="36" t="s">
        <v>171</v>
      </c>
      <c r="D393" s="37">
        <v>0</v>
      </c>
      <c r="E393" s="37">
        <v>0</v>
      </c>
      <c r="F393" s="37">
        <v>0</v>
      </c>
      <c r="G393" s="37">
        <v>0</v>
      </c>
      <c r="H393" s="37">
        <v>0</v>
      </c>
      <c r="I393" s="37">
        <v>0</v>
      </c>
      <c r="J393" s="37">
        <v>0</v>
      </c>
      <c r="K393" s="37">
        <v>0</v>
      </c>
      <c r="L393" s="37">
        <v>0</v>
      </c>
      <c r="M393" s="37">
        <v>0</v>
      </c>
      <c r="N393" s="37">
        <v>0</v>
      </c>
      <c r="O393" s="37">
        <v>0</v>
      </c>
    </row>
    <row r="394" spans="1:15">
      <c r="A394" s="36">
        <v>387</v>
      </c>
      <c r="B394" s="36">
        <v>4707</v>
      </c>
      <c r="C394" s="38" t="s">
        <v>473</v>
      </c>
      <c r="D394" s="37">
        <v>0</v>
      </c>
      <c r="E394" s="37">
        <v>0</v>
      </c>
      <c r="F394" s="37">
        <v>0</v>
      </c>
      <c r="G394" s="37">
        <v>0</v>
      </c>
      <c r="H394" s="37">
        <v>0</v>
      </c>
      <c r="I394" s="37">
        <v>0</v>
      </c>
      <c r="J394" s="37">
        <v>0</v>
      </c>
      <c r="K394" s="37">
        <v>0</v>
      </c>
      <c r="L394" s="37">
        <v>0</v>
      </c>
      <c r="M394" s="37">
        <v>0</v>
      </c>
      <c r="N394" s="37">
        <v>0</v>
      </c>
      <c r="O394" s="37">
        <v>0</v>
      </c>
    </row>
    <row r="395" spans="1:15">
      <c r="A395" s="36">
        <v>388</v>
      </c>
      <c r="B395" s="36">
        <v>470705</v>
      </c>
      <c r="C395" s="36" t="s">
        <v>172</v>
      </c>
      <c r="D395" s="37">
        <v>0</v>
      </c>
      <c r="E395" s="37">
        <v>0</v>
      </c>
      <c r="F395" s="37">
        <v>0</v>
      </c>
      <c r="G395" s="37">
        <v>0</v>
      </c>
      <c r="H395" s="37">
        <v>0</v>
      </c>
      <c r="I395" s="37">
        <v>0</v>
      </c>
      <c r="J395" s="37">
        <v>0</v>
      </c>
      <c r="K395" s="37">
        <v>0</v>
      </c>
      <c r="L395" s="37">
        <v>0</v>
      </c>
      <c r="M395" s="37">
        <v>0</v>
      </c>
      <c r="N395" s="37">
        <v>0</v>
      </c>
      <c r="O395" s="37">
        <v>0</v>
      </c>
    </row>
    <row r="396" spans="1:15">
      <c r="A396" s="36">
        <v>389</v>
      </c>
      <c r="B396" s="36">
        <v>470710</v>
      </c>
      <c r="C396" s="38" t="s">
        <v>45</v>
      </c>
      <c r="D396" s="37">
        <v>0</v>
      </c>
      <c r="E396" s="37">
        <v>0</v>
      </c>
      <c r="F396" s="37">
        <v>0</v>
      </c>
      <c r="G396" s="37">
        <v>0</v>
      </c>
      <c r="H396" s="37">
        <v>0</v>
      </c>
      <c r="I396" s="37">
        <v>0</v>
      </c>
      <c r="J396" s="37">
        <v>0</v>
      </c>
      <c r="K396" s="37">
        <v>0</v>
      </c>
      <c r="L396" s="37">
        <v>0</v>
      </c>
      <c r="M396" s="37">
        <v>0</v>
      </c>
      <c r="N396" s="37">
        <v>0</v>
      </c>
      <c r="O396" s="37">
        <v>0</v>
      </c>
    </row>
    <row r="397" spans="1:15">
      <c r="A397" s="36">
        <v>390</v>
      </c>
      <c r="B397" s="36">
        <v>470715</v>
      </c>
      <c r="C397" s="36" t="s">
        <v>173</v>
      </c>
      <c r="D397" s="37">
        <v>0</v>
      </c>
      <c r="E397" s="37">
        <v>0</v>
      </c>
      <c r="F397" s="37">
        <v>0</v>
      </c>
      <c r="G397" s="37">
        <v>0</v>
      </c>
      <c r="H397" s="37">
        <v>0</v>
      </c>
      <c r="I397" s="37">
        <v>0</v>
      </c>
      <c r="J397" s="37">
        <v>0</v>
      </c>
      <c r="K397" s="37">
        <v>0</v>
      </c>
      <c r="L397" s="37">
        <v>0</v>
      </c>
      <c r="M397" s="37">
        <v>0</v>
      </c>
      <c r="N397" s="37">
        <v>0</v>
      </c>
      <c r="O397" s="37">
        <v>0</v>
      </c>
    </row>
    <row r="398" spans="1:15">
      <c r="A398" s="36">
        <v>391</v>
      </c>
      <c r="B398" s="36">
        <v>470720</v>
      </c>
      <c r="C398" s="38" t="s">
        <v>174</v>
      </c>
      <c r="D398" s="37">
        <v>0</v>
      </c>
      <c r="E398" s="37">
        <v>0</v>
      </c>
      <c r="F398" s="37">
        <v>0</v>
      </c>
      <c r="G398" s="37">
        <v>0</v>
      </c>
      <c r="H398" s="37">
        <v>0</v>
      </c>
      <c r="I398" s="37">
        <v>0</v>
      </c>
      <c r="J398" s="37">
        <v>0</v>
      </c>
      <c r="K398" s="37">
        <v>0</v>
      </c>
      <c r="L398" s="37">
        <v>0</v>
      </c>
      <c r="M398" s="37">
        <v>0</v>
      </c>
      <c r="N398" s="37">
        <v>0</v>
      </c>
      <c r="O398" s="37">
        <v>0</v>
      </c>
    </row>
    <row r="399" spans="1:15">
      <c r="A399" s="36">
        <v>392</v>
      </c>
      <c r="B399" s="36">
        <v>470725</v>
      </c>
      <c r="C399" s="36" t="s">
        <v>175</v>
      </c>
      <c r="D399" s="37">
        <v>0</v>
      </c>
      <c r="E399" s="37">
        <v>0</v>
      </c>
      <c r="F399" s="37">
        <v>0</v>
      </c>
      <c r="G399" s="37">
        <v>0</v>
      </c>
      <c r="H399" s="37">
        <v>0</v>
      </c>
      <c r="I399" s="37">
        <v>0</v>
      </c>
      <c r="J399" s="37">
        <v>0</v>
      </c>
      <c r="K399" s="37">
        <v>0</v>
      </c>
      <c r="L399" s="37">
        <v>0</v>
      </c>
      <c r="M399" s="37">
        <v>0</v>
      </c>
      <c r="N399" s="37">
        <v>0</v>
      </c>
      <c r="O399" s="37">
        <v>0</v>
      </c>
    </row>
    <row r="400" spans="1:15">
      <c r="A400" s="36">
        <v>393</v>
      </c>
      <c r="B400" s="36">
        <v>470790</v>
      </c>
      <c r="C400" s="38" t="s">
        <v>13</v>
      </c>
      <c r="D400" s="37">
        <v>0</v>
      </c>
      <c r="E400" s="37">
        <v>0</v>
      </c>
      <c r="F400" s="37">
        <v>0</v>
      </c>
      <c r="G400" s="37">
        <v>0</v>
      </c>
      <c r="H400" s="37">
        <v>0</v>
      </c>
      <c r="I400" s="37">
        <v>0</v>
      </c>
      <c r="J400" s="37">
        <v>0</v>
      </c>
      <c r="K400" s="37">
        <v>0</v>
      </c>
      <c r="L400" s="37">
        <v>0</v>
      </c>
      <c r="M400" s="37">
        <v>0</v>
      </c>
      <c r="N400" s="37">
        <v>0</v>
      </c>
      <c r="O400" s="37">
        <v>0</v>
      </c>
    </row>
    <row r="401" spans="1:15">
      <c r="A401" s="36">
        <v>394</v>
      </c>
      <c r="B401" s="36">
        <v>4708</v>
      </c>
      <c r="C401" s="36" t="s">
        <v>474</v>
      </c>
      <c r="D401" s="37">
        <v>0</v>
      </c>
      <c r="E401" s="37">
        <v>0</v>
      </c>
      <c r="F401" s="37">
        <v>0</v>
      </c>
      <c r="G401" s="37">
        <v>0</v>
      </c>
      <c r="H401" s="37">
        <v>0</v>
      </c>
      <c r="I401" s="37">
        <v>0</v>
      </c>
      <c r="J401" s="37">
        <v>0</v>
      </c>
      <c r="K401" s="37">
        <v>0</v>
      </c>
      <c r="L401" s="37">
        <v>0</v>
      </c>
      <c r="M401" s="37">
        <v>0</v>
      </c>
      <c r="N401" s="37">
        <v>0</v>
      </c>
      <c r="O401" s="37">
        <v>0</v>
      </c>
    </row>
    <row r="402" spans="1:15">
      <c r="A402" s="36">
        <v>395</v>
      </c>
      <c r="B402" s="36">
        <v>470805</v>
      </c>
      <c r="C402" s="38" t="s">
        <v>475</v>
      </c>
      <c r="D402" s="37">
        <v>0</v>
      </c>
      <c r="E402" s="37">
        <v>0</v>
      </c>
      <c r="F402" s="37">
        <v>0</v>
      </c>
      <c r="G402" s="37">
        <v>0</v>
      </c>
      <c r="H402" s="37">
        <v>0</v>
      </c>
      <c r="I402" s="37">
        <v>0</v>
      </c>
      <c r="J402" s="37">
        <v>0</v>
      </c>
      <c r="K402" s="37">
        <v>0</v>
      </c>
      <c r="L402" s="37">
        <v>0</v>
      </c>
      <c r="M402" s="37">
        <v>0</v>
      </c>
      <c r="N402" s="37">
        <v>0</v>
      </c>
      <c r="O402" s="37">
        <v>0</v>
      </c>
    </row>
    <row r="403" spans="1:15">
      <c r="A403" s="36">
        <v>396</v>
      </c>
      <c r="B403" s="36">
        <v>470890</v>
      </c>
      <c r="C403" s="36" t="s">
        <v>13</v>
      </c>
      <c r="D403" s="37">
        <v>0</v>
      </c>
      <c r="E403" s="37">
        <v>0</v>
      </c>
      <c r="F403" s="37">
        <v>0</v>
      </c>
      <c r="G403" s="37">
        <v>0</v>
      </c>
      <c r="H403" s="37">
        <v>0</v>
      </c>
      <c r="I403" s="37">
        <v>0</v>
      </c>
      <c r="J403" s="37">
        <v>0</v>
      </c>
      <c r="K403" s="37">
        <v>0</v>
      </c>
      <c r="L403" s="37">
        <v>0</v>
      </c>
      <c r="M403" s="37">
        <v>0</v>
      </c>
      <c r="N403" s="37">
        <v>0</v>
      </c>
      <c r="O403" s="37">
        <v>0</v>
      </c>
    </row>
    <row r="404" spans="1:15">
      <c r="A404" s="36">
        <v>397</v>
      </c>
      <c r="B404" s="36">
        <v>48</v>
      </c>
      <c r="C404" s="38" t="s">
        <v>178</v>
      </c>
      <c r="D404" s="37">
        <v>5836.67</v>
      </c>
      <c r="E404" s="37">
        <v>5836.67</v>
      </c>
      <c r="F404" s="37">
        <v>5836.67</v>
      </c>
      <c r="G404" s="37">
        <v>5836.67</v>
      </c>
      <c r="H404" s="37">
        <v>5836.67</v>
      </c>
      <c r="I404" s="37">
        <v>5836.67</v>
      </c>
      <c r="J404" s="37">
        <v>5836.67</v>
      </c>
      <c r="K404" s="37">
        <v>5836.67</v>
      </c>
      <c r="L404" s="37">
        <v>5836.67</v>
      </c>
      <c r="M404" s="37">
        <v>5836.67</v>
      </c>
      <c r="N404" s="37">
        <v>5836.67</v>
      </c>
      <c r="O404" s="37">
        <v>5836.67</v>
      </c>
    </row>
    <row r="405" spans="1:15">
      <c r="A405" s="36">
        <v>398</v>
      </c>
      <c r="B405" s="36">
        <v>4801</v>
      </c>
      <c r="C405" s="36" t="s">
        <v>46</v>
      </c>
      <c r="D405" s="37">
        <v>0</v>
      </c>
      <c r="E405" s="37">
        <v>0</v>
      </c>
      <c r="F405" s="37">
        <v>0</v>
      </c>
      <c r="G405" s="37">
        <v>0</v>
      </c>
      <c r="H405" s="37">
        <v>0</v>
      </c>
      <c r="I405" s="37">
        <v>0</v>
      </c>
      <c r="J405" s="37">
        <v>0</v>
      </c>
      <c r="K405" s="37">
        <v>0</v>
      </c>
      <c r="L405" s="37">
        <v>0</v>
      </c>
      <c r="M405" s="37">
        <v>0</v>
      </c>
      <c r="N405" s="37">
        <v>0</v>
      </c>
      <c r="O405" s="37">
        <v>0</v>
      </c>
    </row>
    <row r="406" spans="1:15">
      <c r="A406" s="36">
        <v>399</v>
      </c>
      <c r="B406" s="36">
        <v>4890</v>
      </c>
      <c r="C406" s="38" t="s">
        <v>62</v>
      </c>
      <c r="D406" s="37">
        <v>5836.67</v>
      </c>
      <c r="E406" s="37">
        <v>5836.67</v>
      </c>
      <c r="F406" s="37">
        <v>5836.67</v>
      </c>
      <c r="G406" s="37">
        <v>5836.67</v>
      </c>
      <c r="H406" s="37">
        <v>5836.67</v>
      </c>
      <c r="I406" s="37">
        <v>5836.67</v>
      </c>
      <c r="J406" s="37">
        <v>5836.67</v>
      </c>
      <c r="K406" s="37">
        <v>5836.67</v>
      </c>
      <c r="L406" s="37">
        <v>5836.67</v>
      </c>
      <c r="M406" s="37">
        <v>5836.67</v>
      </c>
      <c r="N406" s="37">
        <v>5836.67</v>
      </c>
      <c r="O406" s="37">
        <v>5836.67</v>
      </c>
    </row>
    <row r="407" spans="1:15">
      <c r="A407" s="36">
        <v>400</v>
      </c>
      <c r="B407" s="36">
        <v>489005</v>
      </c>
      <c r="C407" s="36" t="s">
        <v>63</v>
      </c>
      <c r="D407" s="37">
        <v>0</v>
      </c>
      <c r="E407" s="37">
        <v>0</v>
      </c>
      <c r="F407" s="37">
        <v>0</v>
      </c>
      <c r="G407" s="37">
        <v>0</v>
      </c>
      <c r="H407" s="37">
        <v>0</v>
      </c>
      <c r="I407" s="37">
        <v>0</v>
      </c>
      <c r="J407" s="37">
        <v>0</v>
      </c>
      <c r="K407" s="37">
        <v>0</v>
      </c>
      <c r="L407" s="37">
        <v>0</v>
      </c>
      <c r="M407" s="37">
        <v>0</v>
      </c>
      <c r="N407" s="37">
        <v>0</v>
      </c>
      <c r="O407" s="37">
        <v>0</v>
      </c>
    </row>
    <row r="408" spans="1:15">
      <c r="A408" s="36">
        <v>401</v>
      </c>
      <c r="B408" s="36">
        <v>489090</v>
      </c>
      <c r="C408" s="38" t="s">
        <v>13</v>
      </c>
      <c r="D408" s="37">
        <v>5836.67</v>
      </c>
      <c r="E408" s="37">
        <v>5836.67</v>
      </c>
      <c r="F408" s="37">
        <v>5836.67</v>
      </c>
      <c r="G408" s="37">
        <v>5836.67</v>
      </c>
      <c r="H408" s="37">
        <v>5836.67</v>
      </c>
      <c r="I408" s="37">
        <v>5836.67</v>
      </c>
      <c r="J408" s="37">
        <v>5836.67</v>
      </c>
      <c r="K408" s="37">
        <v>5836.67</v>
      </c>
      <c r="L408" s="37">
        <v>5836.67</v>
      </c>
      <c r="M408" s="37">
        <v>5836.67</v>
      </c>
      <c r="N408" s="37">
        <v>5836.67</v>
      </c>
      <c r="O408" s="37">
        <v>5836.67</v>
      </c>
    </row>
    <row r="409" spans="1:15" ht="15">
      <c r="A409" s="36">
        <v>402</v>
      </c>
      <c r="B409" s="36">
        <v>5</v>
      </c>
      <c r="C409" s="39" t="s">
        <v>1</v>
      </c>
      <c r="D409" s="37">
        <v>523046.32</v>
      </c>
      <c r="E409" s="37">
        <v>523046.32</v>
      </c>
      <c r="F409" s="37">
        <v>523046.32</v>
      </c>
      <c r="G409" s="37">
        <v>523046.32</v>
      </c>
      <c r="H409" s="37">
        <v>523046.32</v>
      </c>
      <c r="I409" s="37">
        <v>523046.32</v>
      </c>
      <c r="J409" s="37">
        <v>523046.32</v>
      </c>
      <c r="K409" s="37">
        <v>523046.32</v>
      </c>
      <c r="L409" s="37">
        <v>523046.32</v>
      </c>
      <c r="M409" s="37">
        <v>523046.32</v>
      </c>
      <c r="N409" s="37">
        <v>523046.32</v>
      </c>
      <c r="O409" s="37">
        <v>523046.32</v>
      </c>
    </row>
    <row r="410" spans="1:15">
      <c r="A410" s="36">
        <v>403</v>
      </c>
      <c r="B410" s="36">
        <v>51</v>
      </c>
      <c r="C410" s="38" t="s">
        <v>476</v>
      </c>
      <c r="D410" s="37">
        <v>523046.32</v>
      </c>
      <c r="E410" s="37">
        <v>523046.32</v>
      </c>
      <c r="F410" s="37">
        <v>523046.32</v>
      </c>
      <c r="G410" s="37">
        <v>523046.32</v>
      </c>
      <c r="H410" s="37">
        <v>523046.32</v>
      </c>
      <c r="I410" s="37">
        <v>523046.32</v>
      </c>
      <c r="J410" s="37">
        <v>523046.32</v>
      </c>
      <c r="K410" s="37">
        <v>523046.32</v>
      </c>
      <c r="L410" s="37">
        <v>523046.32</v>
      </c>
      <c r="M410" s="37">
        <v>523046.32</v>
      </c>
      <c r="N410" s="37">
        <v>523046.32</v>
      </c>
      <c r="O410" s="37">
        <v>523046.32</v>
      </c>
    </row>
    <row r="411" spans="1:15">
      <c r="A411" s="36">
        <v>404</v>
      </c>
      <c r="B411" s="36">
        <v>5101</v>
      </c>
      <c r="C411" s="36" t="s">
        <v>477</v>
      </c>
      <c r="D411" s="37">
        <v>205459.7</v>
      </c>
      <c r="E411" s="37">
        <v>205459.7</v>
      </c>
      <c r="F411" s="37">
        <v>205459.7</v>
      </c>
      <c r="G411" s="37">
        <v>205459.7</v>
      </c>
      <c r="H411" s="37">
        <v>205459.7</v>
      </c>
      <c r="I411" s="37">
        <v>205459.7</v>
      </c>
      <c r="J411" s="37">
        <v>205459.7</v>
      </c>
      <c r="K411" s="37">
        <v>205459.7</v>
      </c>
      <c r="L411" s="37">
        <v>205459.7</v>
      </c>
      <c r="M411" s="37">
        <v>205459.7</v>
      </c>
      <c r="N411" s="37">
        <v>205459.7</v>
      </c>
      <c r="O411" s="37">
        <v>205459.7</v>
      </c>
    </row>
    <row r="412" spans="1:15">
      <c r="A412" s="36">
        <v>405</v>
      </c>
      <c r="B412" s="36">
        <v>510105</v>
      </c>
      <c r="C412" s="38" t="s">
        <v>40</v>
      </c>
      <c r="D412" s="37">
        <v>205459.7</v>
      </c>
      <c r="E412" s="37">
        <v>205459.7</v>
      </c>
      <c r="F412" s="37">
        <v>205459.7</v>
      </c>
      <c r="G412" s="37">
        <v>205459.7</v>
      </c>
      <c r="H412" s="37">
        <v>205459.7</v>
      </c>
      <c r="I412" s="37">
        <v>205459.7</v>
      </c>
      <c r="J412" s="37">
        <v>205459.7</v>
      </c>
      <c r="K412" s="37">
        <v>205459.7</v>
      </c>
      <c r="L412" s="37">
        <v>205459.7</v>
      </c>
      <c r="M412" s="37">
        <v>205459.7</v>
      </c>
      <c r="N412" s="37">
        <v>205459.7</v>
      </c>
      <c r="O412" s="37">
        <v>205459.7</v>
      </c>
    </row>
    <row r="413" spans="1:15">
      <c r="A413" s="36">
        <v>406</v>
      </c>
      <c r="B413" s="36">
        <v>510110</v>
      </c>
      <c r="C413" s="36" t="s">
        <v>41</v>
      </c>
      <c r="D413" s="37">
        <v>0</v>
      </c>
      <c r="E413" s="37">
        <v>0</v>
      </c>
      <c r="F413" s="37">
        <v>0</v>
      </c>
      <c r="G413" s="37">
        <v>0</v>
      </c>
      <c r="H413" s="37">
        <v>0</v>
      </c>
      <c r="I413" s="37">
        <v>0</v>
      </c>
      <c r="J413" s="37">
        <v>0</v>
      </c>
      <c r="K413" s="37">
        <v>0</v>
      </c>
      <c r="L413" s="37">
        <v>0</v>
      </c>
      <c r="M413" s="37">
        <v>0</v>
      </c>
      <c r="N413" s="37">
        <v>0</v>
      </c>
      <c r="O413" s="37">
        <v>0</v>
      </c>
    </row>
    <row r="414" spans="1:15">
      <c r="A414" s="36">
        <v>407</v>
      </c>
      <c r="B414" s="36">
        <v>510115</v>
      </c>
      <c r="C414" s="38" t="s">
        <v>90</v>
      </c>
      <c r="D414" s="37">
        <v>0</v>
      </c>
      <c r="E414" s="37">
        <v>0</v>
      </c>
      <c r="F414" s="37">
        <v>0</v>
      </c>
      <c r="G414" s="37">
        <v>0</v>
      </c>
      <c r="H414" s="37">
        <v>0</v>
      </c>
      <c r="I414" s="37">
        <v>0</v>
      </c>
      <c r="J414" s="37">
        <v>0</v>
      </c>
      <c r="K414" s="37">
        <v>0</v>
      </c>
      <c r="L414" s="37">
        <v>0</v>
      </c>
      <c r="M414" s="37">
        <v>0</v>
      </c>
      <c r="N414" s="37">
        <v>0</v>
      </c>
      <c r="O414" s="37">
        <v>0</v>
      </c>
    </row>
    <row r="415" spans="1:15">
      <c r="A415" s="36">
        <v>408</v>
      </c>
      <c r="B415" s="36">
        <v>510120</v>
      </c>
      <c r="C415" s="36" t="s">
        <v>91</v>
      </c>
      <c r="D415" s="37">
        <v>0</v>
      </c>
      <c r="E415" s="37">
        <v>0</v>
      </c>
      <c r="F415" s="37">
        <v>0</v>
      </c>
      <c r="G415" s="37">
        <v>0</v>
      </c>
      <c r="H415" s="37">
        <v>0</v>
      </c>
      <c r="I415" s="37">
        <v>0</v>
      </c>
      <c r="J415" s="37">
        <v>0</v>
      </c>
      <c r="K415" s="37">
        <v>0</v>
      </c>
      <c r="L415" s="37">
        <v>0</v>
      </c>
      <c r="M415" s="37">
        <v>0</v>
      </c>
      <c r="N415" s="37">
        <v>0</v>
      </c>
      <c r="O415" s="37">
        <v>0</v>
      </c>
    </row>
    <row r="416" spans="1:15">
      <c r="A416" s="36">
        <v>409</v>
      </c>
      <c r="B416" s="36">
        <v>510125</v>
      </c>
      <c r="C416" s="38" t="s">
        <v>92</v>
      </c>
      <c r="D416" s="37">
        <v>0</v>
      </c>
      <c r="E416" s="37">
        <v>0</v>
      </c>
      <c r="F416" s="37">
        <v>0</v>
      </c>
      <c r="G416" s="37">
        <v>0</v>
      </c>
      <c r="H416" s="37">
        <v>0</v>
      </c>
      <c r="I416" s="37">
        <v>0</v>
      </c>
      <c r="J416" s="37">
        <v>0</v>
      </c>
      <c r="K416" s="37">
        <v>0</v>
      </c>
      <c r="L416" s="37">
        <v>0</v>
      </c>
      <c r="M416" s="37">
        <v>0</v>
      </c>
      <c r="N416" s="37">
        <v>0</v>
      </c>
      <c r="O416" s="37">
        <v>0</v>
      </c>
    </row>
    <row r="417" spans="1:15">
      <c r="A417" s="36">
        <v>410</v>
      </c>
      <c r="B417" s="36">
        <v>510130</v>
      </c>
      <c r="C417" s="36" t="s">
        <v>93</v>
      </c>
      <c r="D417" s="37">
        <v>0</v>
      </c>
      <c r="E417" s="37">
        <v>0</v>
      </c>
      <c r="F417" s="37">
        <v>0</v>
      </c>
      <c r="G417" s="37">
        <v>0</v>
      </c>
      <c r="H417" s="37">
        <v>0</v>
      </c>
      <c r="I417" s="37">
        <v>0</v>
      </c>
      <c r="J417" s="37">
        <v>0</v>
      </c>
      <c r="K417" s="37">
        <v>0</v>
      </c>
      <c r="L417" s="37">
        <v>0</v>
      </c>
      <c r="M417" s="37">
        <v>0</v>
      </c>
      <c r="N417" s="37">
        <v>0</v>
      </c>
      <c r="O417" s="37">
        <v>0</v>
      </c>
    </row>
    <row r="418" spans="1:15">
      <c r="A418" s="36">
        <v>411</v>
      </c>
      <c r="B418" s="36">
        <v>5102</v>
      </c>
      <c r="C418" s="38" t="s">
        <v>478</v>
      </c>
      <c r="D418" s="37">
        <v>317586.62</v>
      </c>
      <c r="E418" s="37">
        <v>317586.62</v>
      </c>
      <c r="F418" s="37">
        <v>317586.62</v>
      </c>
      <c r="G418" s="37">
        <v>317586.62</v>
      </c>
      <c r="H418" s="37">
        <v>317586.62</v>
      </c>
      <c r="I418" s="37">
        <v>317586.62</v>
      </c>
      <c r="J418" s="37">
        <v>317586.62</v>
      </c>
      <c r="K418" s="37">
        <v>317586.62</v>
      </c>
      <c r="L418" s="37">
        <v>317586.62</v>
      </c>
      <c r="M418" s="37">
        <v>317586.62</v>
      </c>
      <c r="N418" s="37">
        <v>317586.62</v>
      </c>
      <c r="O418" s="37">
        <v>317586.62</v>
      </c>
    </row>
    <row r="419" spans="1:15">
      <c r="A419" s="36">
        <v>412</v>
      </c>
      <c r="B419" s="36">
        <v>510205</v>
      </c>
      <c r="C419" s="36" t="s">
        <v>37</v>
      </c>
      <c r="D419" s="37">
        <v>298988.65000000002</v>
      </c>
      <c r="E419" s="37">
        <v>298988.65000000002</v>
      </c>
      <c r="F419" s="37">
        <v>298988.65000000002</v>
      </c>
      <c r="G419" s="37">
        <v>298988.65000000002</v>
      </c>
      <c r="H419" s="37">
        <v>298988.65000000002</v>
      </c>
      <c r="I419" s="37">
        <v>298988.65000000002</v>
      </c>
      <c r="J419" s="37">
        <v>298988.65000000002</v>
      </c>
      <c r="K419" s="37">
        <v>298988.65000000002</v>
      </c>
      <c r="L419" s="37">
        <v>298988.65000000002</v>
      </c>
      <c r="M419" s="37">
        <v>298988.65000000002</v>
      </c>
      <c r="N419" s="37">
        <v>298988.65000000002</v>
      </c>
      <c r="O419" s="37">
        <v>298988.65000000002</v>
      </c>
    </row>
    <row r="420" spans="1:15">
      <c r="A420" s="36">
        <v>413</v>
      </c>
      <c r="B420" s="36">
        <v>510210</v>
      </c>
      <c r="C420" s="38" t="s">
        <v>95</v>
      </c>
      <c r="D420" s="37">
        <v>0</v>
      </c>
      <c r="E420" s="37">
        <v>0</v>
      </c>
      <c r="F420" s="37">
        <v>0</v>
      </c>
      <c r="G420" s="37">
        <v>0</v>
      </c>
      <c r="H420" s="37">
        <v>0</v>
      </c>
      <c r="I420" s="37">
        <v>0</v>
      </c>
      <c r="J420" s="37">
        <v>0</v>
      </c>
      <c r="K420" s="37">
        <v>0</v>
      </c>
      <c r="L420" s="37">
        <v>0</v>
      </c>
      <c r="M420" s="37">
        <v>0</v>
      </c>
      <c r="N420" s="37">
        <v>0</v>
      </c>
      <c r="O420" s="37">
        <v>0</v>
      </c>
    </row>
    <row r="421" spans="1:15">
      <c r="A421" s="36">
        <v>414</v>
      </c>
      <c r="B421" s="36">
        <v>510215</v>
      </c>
      <c r="C421" s="36" t="s">
        <v>47</v>
      </c>
      <c r="D421" s="37">
        <v>18597.97</v>
      </c>
      <c r="E421" s="37">
        <v>18597.97</v>
      </c>
      <c r="F421" s="37">
        <v>18597.97</v>
      </c>
      <c r="G421" s="37">
        <v>18597.97</v>
      </c>
      <c r="H421" s="37">
        <v>18597.97</v>
      </c>
      <c r="I421" s="37">
        <v>18597.97</v>
      </c>
      <c r="J421" s="37">
        <v>18597.97</v>
      </c>
      <c r="K421" s="37">
        <v>18597.97</v>
      </c>
      <c r="L421" s="37">
        <v>18597.97</v>
      </c>
      <c r="M421" s="37">
        <v>18597.97</v>
      </c>
      <c r="N421" s="37">
        <v>18597.97</v>
      </c>
      <c r="O421" s="37">
        <v>18597.97</v>
      </c>
    </row>
    <row r="422" spans="1:15">
      <c r="A422" s="36">
        <v>415</v>
      </c>
      <c r="B422" s="36">
        <v>5190</v>
      </c>
      <c r="C422" s="38" t="s">
        <v>96</v>
      </c>
      <c r="D422" s="37">
        <v>0</v>
      </c>
      <c r="E422" s="37">
        <v>0</v>
      </c>
      <c r="F422" s="37">
        <v>0</v>
      </c>
      <c r="G422" s="37">
        <v>0</v>
      </c>
      <c r="H422" s="37">
        <v>0</v>
      </c>
      <c r="I422" s="37">
        <v>0</v>
      </c>
      <c r="J422" s="37">
        <v>0</v>
      </c>
      <c r="K422" s="37">
        <v>0</v>
      </c>
      <c r="L422" s="37">
        <v>0</v>
      </c>
      <c r="M422" s="37">
        <v>0</v>
      </c>
      <c r="N422" s="37">
        <v>0</v>
      </c>
      <c r="O422" s="37">
        <v>0</v>
      </c>
    </row>
    <row r="423" spans="1:15">
      <c r="A423" s="36">
        <v>416</v>
      </c>
      <c r="B423" s="36">
        <v>52</v>
      </c>
      <c r="C423" s="36" t="s">
        <v>48</v>
      </c>
      <c r="D423" s="37">
        <v>0</v>
      </c>
      <c r="E423" s="37">
        <v>0</v>
      </c>
      <c r="F423" s="37">
        <v>0</v>
      </c>
      <c r="G423" s="37">
        <v>0</v>
      </c>
      <c r="H423" s="37">
        <v>0</v>
      </c>
      <c r="I423" s="37">
        <v>0</v>
      </c>
      <c r="J423" s="37">
        <v>0</v>
      </c>
      <c r="K423" s="37">
        <v>0</v>
      </c>
      <c r="L423" s="37">
        <v>0</v>
      </c>
      <c r="M423" s="37">
        <v>0</v>
      </c>
      <c r="N423" s="37">
        <v>0</v>
      </c>
      <c r="O423" s="37">
        <v>0</v>
      </c>
    </row>
    <row r="424" spans="1:15">
      <c r="A424" s="36">
        <v>417</v>
      </c>
      <c r="B424" s="36">
        <v>5201</v>
      </c>
      <c r="C424" s="38" t="s">
        <v>479</v>
      </c>
      <c r="D424" s="37">
        <v>0</v>
      </c>
      <c r="E424" s="37">
        <v>0</v>
      </c>
      <c r="F424" s="37">
        <v>0</v>
      </c>
      <c r="G424" s="37">
        <v>0</v>
      </c>
      <c r="H424" s="37">
        <v>0</v>
      </c>
      <c r="I424" s="37">
        <v>0</v>
      </c>
      <c r="J424" s="37">
        <v>0</v>
      </c>
      <c r="K424" s="37">
        <v>0</v>
      </c>
      <c r="L424" s="37">
        <v>0</v>
      </c>
      <c r="M424" s="37">
        <v>0</v>
      </c>
      <c r="N424" s="37">
        <v>0</v>
      </c>
      <c r="O424" s="37">
        <v>0</v>
      </c>
    </row>
    <row r="425" spans="1:15">
      <c r="A425" s="36">
        <v>418</v>
      </c>
      <c r="B425" s="36">
        <v>520105</v>
      </c>
      <c r="C425" s="36" t="s">
        <v>40</v>
      </c>
      <c r="D425" s="37">
        <v>0</v>
      </c>
      <c r="E425" s="37">
        <v>0</v>
      </c>
      <c r="F425" s="37">
        <v>0</v>
      </c>
      <c r="G425" s="37">
        <v>0</v>
      </c>
      <c r="H425" s="37">
        <v>0</v>
      </c>
      <c r="I425" s="37">
        <v>0</v>
      </c>
      <c r="J425" s="37">
        <v>0</v>
      </c>
      <c r="K425" s="37">
        <v>0</v>
      </c>
      <c r="L425" s="37">
        <v>0</v>
      </c>
      <c r="M425" s="37">
        <v>0</v>
      </c>
      <c r="N425" s="37">
        <v>0</v>
      </c>
      <c r="O425" s="37">
        <v>0</v>
      </c>
    </row>
    <row r="426" spans="1:15">
      <c r="A426" s="36">
        <v>419</v>
      </c>
      <c r="B426" s="36">
        <v>520110</v>
      </c>
      <c r="C426" s="38" t="s">
        <v>41</v>
      </c>
      <c r="D426" s="37">
        <v>0</v>
      </c>
      <c r="E426" s="37">
        <v>0</v>
      </c>
      <c r="F426" s="37">
        <v>0</v>
      </c>
      <c r="G426" s="37">
        <v>0</v>
      </c>
      <c r="H426" s="37">
        <v>0</v>
      </c>
      <c r="I426" s="37">
        <v>0</v>
      </c>
      <c r="J426" s="37">
        <v>0</v>
      </c>
      <c r="K426" s="37">
        <v>0</v>
      </c>
      <c r="L426" s="37">
        <v>0</v>
      </c>
      <c r="M426" s="37">
        <v>0</v>
      </c>
      <c r="N426" s="37">
        <v>0</v>
      </c>
      <c r="O426" s="37">
        <v>0</v>
      </c>
    </row>
    <row r="427" spans="1:15">
      <c r="A427" s="36">
        <v>420</v>
      </c>
      <c r="B427" s="36">
        <v>520115</v>
      </c>
      <c r="C427" s="36" t="s">
        <v>90</v>
      </c>
      <c r="D427" s="37">
        <v>0</v>
      </c>
      <c r="E427" s="37">
        <v>0</v>
      </c>
      <c r="F427" s="37">
        <v>0</v>
      </c>
      <c r="G427" s="37">
        <v>0</v>
      </c>
      <c r="H427" s="37">
        <v>0</v>
      </c>
      <c r="I427" s="37">
        <v>0</v>
      </c>
      <c r="J427" s="37">
        <v>0</v>
      </c>
      <c r="K427" s="37">
        <v>0</v>
      </c>
      <c r="L427" s="37">
        <v>0</v>
      </c>
      <c r="M427" s="37">
        <v>0</v>
      </c>
      <c r="N427" s="37">
        <v>0</v>
      </c>
      <c r="O427" s="37">
        <v>0</v>
      </c>
    </row>
    <row r="428" spans="1:15">
      <c r="A428" s="36">
        <v>421</v>
      </c>
      <c r="B428" s="36">
        <v>520120</v>
      </c>
      <c r="C428" s="38" t="s">
        <v>91</v>
      </c>
      <c r="D428" s="37">
        <v>0</v>
      </c>
      <c r="E428" s="37">
        <v>0</v>
      </c>
      <c r="F428" s="37">
        <v>0</v>
      </c>
      <c r="G428" s="37">
        <v>0</v>
      </c>
      <c r="H428" s="37">
        <v>0</v>
      </c>
      <c r="I428" s="37">
        <v>0</v>
      </c>
      <c r="J428" s="37">
        <v>0</v>
      </c>
      <c r="K428" s="37">
        <v>0</v>
      </c>
      <c r="L428" s="37">
        <v>0</v>
      </c>
      <c r="M428" s="37">
        <v>0</v>
      </c>
      <c r="N428" s="37">
        <v>0</v>
      </c>
      <c r="O428" s="37">
        <v>0</v>
      </c>
    </row>
    <row r="429" spans="1:15">
      <c r="A429" s="36">
        <v>422</v>
      </c>
      <c r="B429" s="36">
        <v>520125</v>
      </c>
      <c r="C429" s="36" t="s">
        <v>92</v>
      </c>
      <c r="D429" s="37">
        <v>0</v>
      </c>
      <c r="E429" s="37">
        <v>0</v>
      </c>
      <c r="F429" s="37">
        <v>0</v>
      </c>
      <c r="G429" s="37">
        <v>0</v>
      </c>
      <c r="H429" s="37">
        <v>0</v>
      </c>
      <c r="I429" s="37">
        <v>0</v>
      </c>
      <c r="J429" s="37">
        <v>0</v>
      </c>
      <c r="K429" s="37">
        <v>0</v>
      </c>
      <c r="L429" s="37">
        <v>0</v>
      </c>
      <c r="M429" s="37">
        <v>0</v>
      </c>
      <c r="N429" s="37">
        <v>0</v>
      </c>
      <c r="O429" s="37">
        <v>0</v>
      </c>
    </row>
    <row r="430" spans="1:15">
      <c r="A430" s="36">
        <v>423</v>
      </c>
      <c r="B430" s="36">
        <v>520130</v>
      </c>
      <c r="C430" s="38" t="s">
        <v>93</v>
      </c>
      <c r="D430" s="37">
        <v>0</v>
      </c>
      <c r="E430" s="37">
        <v>0</v>
      </c>
      <c r="F430" s="37">
        <v>0</v>
      </c>
      <c r="G430" s="37">
        <v>0</v>
      </c>
      <c r="H430" s="37">
        <v>0</v>
      </c>
      <c r="I430" s="37">
        <v>0</v>
      </c>
      <c r="J430" s="37">
        <v>0</v>
      </c>
      <c r="K430" s="37">
        <v>0</v>
      </c>
      <c r="L430" s="37">
        <v>0</v>
      </c>
      <c r="M430" s="37">
        <v>0</v>
      </c>
      <c r="N430" s="37">
        <v>0</v>
      </c>
      <c r="O430" s="37">
        <v>0</v>
      </c>
    </row>
    <row r="431" spans="1:15">
      <c r="A431" s="36">
        <v>424</v>
      </c>
      <c r="B431" s="36">
        <v>5202</v>
      </c>
      <c r="C431" s="36" t="s">
        <v>480</v>
      </c>
      <c r="D431" s="37">
        <v>0</v>
      </c>
      <c r="E431" s="37">
        <v>0</v>
      </c>
      <c r="F431" s="37">
        <v>0</v>
      </c>
      <c r="G431" s="37">
        <v>0</v>
      </c>
      <c r="H431" s="37">
        <v>0</v>
      </c>
      <c r="I431" s="37">
        <v>0</v>
      </c>
      <c r="J431" s="37">
        <v>0</v>
      </c>
      <c r="K431" s="37">
        <v>0</v>
      </c>
      <c r="L431" s="37">
        <v>0</v>
      </c>
      <c r="M431" s="37">
        <v>0</v>
      </c>
      <c r="N431" s="37">
        <v>0</v>
      </c>
      <c r="O431" s="37">
        <v>0</v>
      </c>
    </row>
    <row r="432" spans="1:15">
      <c r="A432" s="36">
        <v>425</v>
      </c>
      <c r="B432" s="36">
        <v>520205</v>
      </c>
      <c r="C432" s="38" t="s">
        <v>40</v>
      </c>
      <c r="D432" s="37">
        <v>0</v>
      </c>
      <c r="E432" s="37">
        <v>0</v>
      </c>
      <c r="F432" s="37">
        <v>0</v>
      </c>
      <c r="G432" s="37">
        <v>0</v>
      </c>
      <c r="H432" s="37">
        <v>0</v>
      </c>
      <c r="I432" s="37">
        <v>0</v>
      </c>
      <c r="J432" s="37">
        <v>0</v>
      </c>
      <c r="K432" s="37">
        <v>0</v>
      </c>
      <c r="L432" s="37">
        <v>0</v>
      </c>
      <c r="M432" s="37">
        <v>0</v>
      </c>
      <c r="N432" s="37">
        <v>0</v>
      </c>
      <c r="O432" s="37">
        <v>0</v>
      </c>
    </row>
    <row r="433" spans="1:15">
      <c r="A433" s="36">
        <v>426</v>
      </c>
      <c r="B433" s="36">
        <v>520210</v>
      </c>
      <c r="C433" s="36" t="s">
        <v>41</v>
      </c>
      <c r="D433" s="37">
        <v>0</v>
      </c>
      <c r="E433" s="37">
        <v>0</v>
      </c>
      <c r="F433" s="37">
        <v>0</v>
      </c>
      <c r="G433" s="37">
        <v>0</v>
      </c>
      <c r="H433" s="37">
        <v>0</v>
      </c>
      <c r="I433" s="37">
        <v>0</v>
      </c>
      <c r="J433" s="37">
        <v>0</v>
      </c>
      <c r="K433" s="37">
        <v>0</v>
      </c>
      <c r="L433" s="37">
        <v>0</v>
      </c>
      <c r="M433" s="37">
        <v>0</v>
      </c>
      <c r="N433" s="37">
        <v>0</v>
      </c>
      <c r="O433" s="37">
        <v>0</v>
      </c>
    </row>
    <row r="434" spans="1:15">
      <c r="A434" s="36">
        <v>427</v>
      </c>
      <c r="B434" s="36">
        <v>520215</v>
      </c>
      <c r="C434" s="38" t="s">
        <v>90</v>
      </c>
      <c r="D434" s="37">
        <v>0</v>
      </c>
      <c r="E434" s="37">
        <v>0</v>
      </c>
      <c r="F434" s="37">
        <v>0</v>
      </c>
      <c r="G434" s="37">
        <v>0</v>
      </c>
      <c r="H434" s="37">
        <v>0</v>
      </c>
      <c r="I434" s="37">
        <v>0</v>
      </c>
      <c r="J434" s="37">
        <v>0</v>
      </c>
      <c r="K434" s="37">
        <v>0</v>
      </c>
      <c r="L434" s="37">
        <v>0</v>
      </c>
      <c r="M434" s="37">
        <v>0</v>
      </c>
      <c r="N434" s="37">
        <v>0</v>
      </c>
      <c r="O434" s="37">
        <v>0</v>
      </c>
    </row>
    <row r="435" spans="1:15">
      <c r="A435" s="36">
        <v>428</v>
      </c>
      <c r="B435" s="36">
        <v>520220</v>
      </c>
      <c r="C435" s="36" t="s">
        <v>91</v>
      </c>
      <c r="D435" s="37">
        <v>0</v>
      </c>
      <c r="E435" s="37">
        <v>0</v>
      </c>
      <c r="F435" s="37">
        <v>0</v>
      </c>
      <c r="G435" s="37">
        <v>0</v>
      </c>
      <c r="H435" s="37">
        <v>0</v>
      </c>
      <c r="I435" s="37">
        <v>0</v>
      </c>
      <c r="J435" s="37">
        <v>0</v>
      </c>
      <c r="K435" s="37">
        <v>0</v>
      </c>
      <c r="L435" s="37">
        <v>0</v>
      </c>
      <c r="M435" s="37">
        <v>0</v>
      </c>
      <c r="N435" s="37">
        <v>0</v>
      </c>
      <c r="O435" s="37">
        <v>0</v>
      </c>
    </row>
    <row r="436" spans="1:15">
      <c r="A436" s="36">
        <v>429</v>
      </c>
      <c r="B436" s="36">
        <v>520225</v>
      </c>
      <c r="C436" s="38" t="s">
        <v>92</v>
      </c>
      <c r="D436" s="37">
        <v>0</v>
      </c>
      <c r="E436" s="37">
        <v>0</v>
      </c>
      <c r="F436" s="37">
        <v>0</v>
      </c>
      <c r="G436" s="37">
        <v>0</v>
      </c>
      <c r="H436" s="37">
        <v>0</v>
      </c>
      <c r="I436" s="37">
        <v>0</v>
      </c>
      <c r="J436" s="37">
        <v>0</v>
      </c>
      <c r="K436" s="37">
        <v>0</v>
      </c>
      <c r="L436" s="37">
        <v>0</v>
      </c>
      <c r="M436" s="37">
        <v>0</v>
      </c>
      <c r="N436" s="37">
        <v>0</v>
      </c>
      <c r="O436" s="37">
        <v>0</v>
      </c>
    </row>
    <row r="437" spans="1:15">
      <c r="A437" s="36">
        <v>430</v>
      </c>
      <c r="B437" s="36">
        <v>520230</v>
      </c>
      <c r="C437" s="36" t="s">
        <v>93</v>
      </c>
      <c r="D437" s="37">
        <v>0</v>
      </c>
      <c r="E437" s="37">
        <v>0</v>
      </c>
      <c r="F437" s="37">
        <v>0</v>
      </c>
      <c r="G437" s="37">
        <v>0</v>
      </c>
      <c r="H437" s="37">
        <v>0</v>
      </c>
      <c r="I437" s="37">
        <v>0</v>
      </c>
      <c r="J437" s="37">
        <v>0</v>
      </c>
      <c r="K437" s="37">
        <v>0</v>
      </c>
      <c r="L437" s="37">
        <v>0</v>
      </c>
      <c r="M437" s="37">
        <v>0</v>
      </c>
      <c r="N437" s="37">
        <v>0</v>
      </c>
      <c r="O437" s="37">
        <v>0</v>
      </c>
    </row>
    <row r="438" spans="1:15">
      <c r="A438" s="36">
        <v>431</v>
      </c>
      <c r="B438" s="36">
        <v>5203</v>
      </c>
      <c r="C438" s="38" t="s">
        <v>481</v>
      </c>
      <c r="D438" s="37">
        <v>0</v>
      </c>
      <c r="E438" s="37">
        <v>0</v>
      </c>
      <c r="F438" s="37">
        <v>0</v>
      </c>
      <c r="G438" s="37">
        <v>0</v>
      </c>
      <c r="H438" s="37">
        <v>0</v>
      </c>
      <c r="I438" s="37">
        <v>0</v>
      </c>
      <c r="J438" s="37">
        <v>0</v>
      </c>
      <c r="K438" s="37">
        <v>0</v>
      </c>
      <c r="L438" s="37">
        <v>0</v>
      </c>
      <c r="M438" s="37">
        <v>0</v>
      </c>
      <c r="N438" s="37">
        <v>0</v>
      </c>
      <c r="O438" s="37">
        <v>0</v>
      </c>
    </row>
    <row r="439" spans="1:15">
      <c r="A439" s="36">
        <v>432</v>
      </c>
      <c r="B439" s="36">
        <v>520305</v>
      </c>
      <c r="C439" s="36" t="s">
        <v>37</v>
      </c>
      <c r="D439" s="37">
        <v>0</v>
      </c>
      <c r="E439" s="37">
        <v>0</v>
      </c>
      <c r="F439" s="37">
        <v>0</v>
      </c>
      <c r="G439" s="37">
        <v>0</v>
      </c>
      <c r="H439" s="37">
        <v>0</v>
      </c>
      <c r="I439" s="37">
        <v>0</v>
      </c>
      <c r="J439" s="37">
        <v>0</v>
      </c>
      <c r="K439" s="37">
        <v>0</v>
      </c>
      <c r="L439" s="37">
        <v>0</v>
      </c>
      <c r="M439" s="37">
        <v>0</v>
      </c>
      <c r="N439" s="37">
        <v>0</v>
      </c>
      <c r="O439" s="37">
        <v>0</v>
      </c>
    </row>
    <row r="440" spans="1:15">
      <c r="A440" s="36">
        <v>433</v>
      </c>
      <c r="B440" s="36">
        <v>520310</v>
      </c>
      <c r="C440" s="38" t="s">
        <v>95</v>
      </c>
      <c r="D440" s="37">
        <v>0</v>
      </c>
      <c r="E440" s="37">
        <v>0</v>
      </c>
      <c r="F440" s="37">
        <v>0</v>
      </c>
      <c r="G440" s="37">
        <v>0</v>
      </c>
      <c r="H440" s="37">
        <v>0</v>
      </c>
      <c r="I440" s="37">
        <v>0</v>
      </c>
      <c r="J440" s="37">
        <v>0</v>
      </c>
      <c r="K440" s="37">
        <v>0</v>
      </c>
      <c r="L440" s="37">
        <v>0</v>
      </c>
      <c r="M440" s="37">
        <v>0</v>
      </c>
      <c r="N440" s="37">
        <v>0</v>
      </c>
      <c r="O440" s="37">
        <v>0</v>
      </c>
    </row>
    <row r="441" spans="1:15">
      <c r="A441" s="36">
        <v>434</v>
      </c>
      <c r="B441" s="36">
        <v>520315</v>
      </c>
      <c r="C441" s="36" t="s">
        <v>47</v>
      </c>
      <c r="D441" s="37">
        <v>0</v>
      </c>
      <c r="E441" s="37">
        <v>0</v>
      </c>
      <c r="F441" s="37">
        <v>0</v>
      </c>
      <c r="G441" s="37">
        <v>0</v>
      </c>
      <c r="H441" s="37">
        <v>0</v>
      </c>
      <c r="I441" s="37">
        <v>0</v>
      </c>
      <c r="J441" s="37">
        <v>0</v>
      </c>
      <c r="K441" s="37">
        <v>0</v>
      </c>
      <c r="L441" s="37">
        <v>0</v>
      </c>
      <c r="M441" s="37">
        <v>0</v>
      </c>
      <c r="N441" s="37">
        <v>0</v>
      </c>
      <c r="O441" s="37">
        <v>0</v>
      </c>
    </row>
    <row r="442" spans="1:15">
      <c r="A442" s="36">
        <v>435</v>
      </c>
      <c r="B442" s="36">
        <v>5204</v>
      </c>
      <c r="C442" s="38" t="s">
        <v>99</v>
      </c>
      <c r="D442" s="37">
        <v>0</v>
      </c>
      <c r="E442" s="37">
        <v>0</v>
      </c>
      <c r="F442" s="37">
        <v>0</v>
      </c>
      <c r="G442" s="37">
        <v>0</v>
      </c>
      <c r="H442" s="37">
        <v>0</v>
      </c>
      <c r="I442" s="37">
        <v>0</v>
      </c>
      <c r="J442" s="37">
        <v>0</v>
      </c>
      <c r="K442" s="37">
        <v>0</v>
      </c>
      <c r="L442" s="37">
        <v>0</v>
      </c>
      <c r="M442" s="37">
        <v>0</v>
      </c>
      <c r="N442" s="37">
        <v>0</v>
      </c>
      <c r="O442" s="37">
        <v>0</v>
      </c>
    </row>
    <row r="443" spans="1:15">
      <c r="A443" s="36">
        <v>436</v>
      </c>
      <c r="B443" s="36">
        <v>520405</v>
      </c>
      <c r="C443" s="36" t="s">
        <v>100</v>
      </c>
      <c r="D443" s="37">
        <v>0</v>
      </c>
      <c r="E443" s="37">
        <v>0</v>
      </c>
      <c r="F443" s="37">
        <v>0</v>
      </c>
      <c r="G443" s="37">
        <v>0</v>
      </c>
      <c r="H443" s="37">
        <v>0</v>
      </c>
      <c r="I443" s="37">
        <v>0</v>
      </c>
      <c r="J443" s="37">
        <v>0</v>
      </c>
      <c r="K443" s="37">
        <v>0</v>
      </c>
      <c r="L443" s="37">
        <v>0</v>
      </c>
      <c r="M443" s="37">
        <v>0</v>
      </c>
      <c r="N443" s="37">
        <v>0</v>
      </c>
      <c r="O443" s="37">
        <v>0</v>
      </c>
    </row>
    <row r="444" spans="1:15">
      <c r="A444" s="36">
        <v>437</v>
      </c>
      <c r="B444" s="36">
        <v>520410</v>
      </c>
      <c r="C444" s="38" t="s">
        <v>101</v>
      </c>
      <c r="D444" s="37">
        <v>0</v>
      </c>
      <c r="E444" s="37">
        <v>0</v>
      </c>
      <c r="F444" s="37">
        <v>0</v>
      </c>
      <c r="G444" s="37">
        <v>0</v>
      </c>
      <c r="H444" s="37">
        <v>0</v>
      </c>
      <c r="I444" s="37">
        <v>0</v>
      </c>
      <c r="J444" s="37">
        <v>0</v>
      </c>
      <c r="K444" s="37">
        <v>0</v>
      </c>
      <c r="L444" s="37">
        <v>0</v>
      </c>
      <c r="M444" s="37">
        <v>0</v>
      </c>
      <c r="N444" s="37">
        <v>0</v>
      </c>
      <c r="O444" s="37">
        <v>0</v>
      </c>
    </row>
    <row r="445" spans="1:15">
      <c r="A445" s="36">
        <v>438</v>
      </c>
      <c r="B445" s="36">
        <v>520415</v>
      </c>
      <c r="C445" s="36" t="s">
        <v>102</v>
      </c>
      <c r="D445" s="37">
        <v>0</v>
      </c>
      <c r="E445" s="37">
        <v>0</v>
      </c>
      <c r="F445" s="37">
        <v>0</v>
      </c>
      <c r="G445" s="37">
        <v>0</v>
      </c>
      <c r="H445" s="37">
        <v>0</v>
      </c>
      <c r="I445" s="37">
        <v>0</v>
      </c>
      <c r="J445" s="37">
        <v>0</v>
      </c>
      <c r="K445" s="37">
        <v>0</v>
      </c>
      <c r="L445" s="37">
        <v>0</v>
      </c>
      <c r="M445" s="37">
        <v>0</v>
      </c>
      <c r="N445" s="37">
        <v>0</v>
      </c>
      <c r="O445" s="37">
        <v>0</v>
      </c>
    </row>
    <row r="446" spans="1:15">
      <c r="A446" s="36">
        <v>439</v>
      </c>
      <c r="B446" s="36">
        <v>520420</v>
      </c>
      <c r="C446" s="38" t="s">
        <v>103</v>
      </c>
      <c r="D446" s="37">
        <v>0</v>
      </c>
      <c r="E446" s="37">
        <v>0</v>
      </c>
      <c r="F446" s="37">
        <v>0</v>
      </c>
      <c r="G446" s="37">
        <v>0</v>
      </c>
      <c r="H446" s="37">
        <v>0</v>
      </c>
      <c r="I446" s="37">
        <v>0</v>
      </c>
      <c r="J446" s="37">
        <v>0</v>
      </c>
      <c r="K446" s="37">
        <v>0</v>
      </c>
      <c r="L446" s="37">
        <v>0</v>
      </c>
      <c r="M446" s="37">
        <v>0</v>
      </c>
      <c r="N446" s="37">
        <v>0</v>
      </c>
      <c r="O446" s="37">
        <v>0</v>
      </c>
    </row>
    <row r="447" spans="1:15">
      <c r="A447" s="36">
        <v>440</v>
      </c>
      <c r="B447" s="36">
        <v>5205</v>
      </c>
      <c r="C447" s="36" t="s">
        <v>482</v>
      </c>
      <c r="D447" s="37">
        <v>0</v>
      </c>
      <c r="E447" s="37">
        <v>0</v>
      </c>
      <c r="F447" s="37">
        <v>0</v>
      </c>
      <c r="G447" s="37">
        <v>0</v>
      </c>
      <c r="H447" s="37">
        <v>0</v>
      </c>
      <c r="I447" s="37">
        <v>0</v>
      </c>
      <c r="J447" s="37">
        <v>0</v>
      </c>
      <c r="K447" s="37">
        <v>0</v>
      </c>
      <c r="L447" s="37">
        <v>0</v>
      </c>
      <c r="M447" s="37">
        <v>0</v>
      </c>
      <c r="N447" s="37">
        <v>0</v>
      </c>
      <c r="O447" s="37">
        <v>0</v>
      </c>
    </row>
    <row r="448" spans="1:15">
      <c r="A448" s="36">
        <v>441</v>
      </c>
      <c r="B448" s="36">
        <v>5206</v>
      </c>
      <c r="C448" s="38" t="s">
        <v>105</v>
      </c>
      <c r="D448" s="37">
        <v>0</v>
      </c>
      <c r="E448" s="37">
        <v>0</v>
      </c>
      <c r="F448" s="37">
        <v>0</v>
      </c>
      <c r="G448" s="37">
        <v>0</v>
      </c>
      <c r="H448" s="37">
        <v>0</v>
      </c>
      <c r="I448" s="37">
        <v>0</v>
      </c>
      <c r="J448" s="37">
        <v>0</v>
      </c>
      <c r="K448" s="37">
        <v>0</v>
      </c>
      <c r="L448" s="37">
        <v>0</v>
      </c>
      <c r="M448" s="37">
        <v>0</v>
      </c>
      <c r="N448" s="37">
        <v>0</v>
      </c>
      <c r="O448" s="37">
        <v>0</v>
      </c>
    </row>
    <row r="449" spans="1:15">
      <c r="A449" s="36">
        <v>442</v>
      </c>
      <c r="B449" s="36">
        <v>520605</v>
      </c>
      <c r="C449" s="36" t="s">
        <v>106</v>
      </c>
      <c r="D449" s="37">
        <v>0</v>
      </c>
      <c r="E449" s="37">
        <v>0</v>
      </c>
      <c r="F449" s="37">
        <v>0</v>
      </c>
      <c r="G449" s="37">
        <v>0</v>
      </c>
      <c r="H449" s="37">
        <v>0</v>
      </c>
      <c r="I449" s="37">
        <v>0</v>
      </c>
      <c r="J449" s="37">
        <v>0</v>
      </c>
      <c r="K449" s="37">
        <v>0</v>
      </c>
      <c r="L449" s="37">
        <v>0</v>
      </c>
      <c r="M449" s="37">
        <v>0</v>
      </c>
      <c r="N449" s="37">
        <v>0</v>
      </c>
      <c r="O449" s="37">
        <v>0</v>
      </c>
    </row>
    <row r="450" spans="1:15">
      <c r="A450" s="36">
        <v>443</v>
      </c>
      <c r="B450" s="36">
        <v>520610</v>
      </c>
      <c r="C450" s="38" t="s">
        <v>107</v>
      </c>
      <c r="D450" s="37">
        <v>0</v>
      </c>
      <c r="E450" s="37">
        <v>0</v>
      </c>
      <c r="F450" s="37">
        <v>0</v>
      </c>
      <c r="G450" s="37">
        <v>0</v>
      </c>
      <c r="H450" s="37">
        <v>0</v>
      </c>
      <c r="I450" s="37">
        <v>0</v>
      </c>
      <c r="J450" s="37">
        <v>0</v>
      </c>
      <c r="K450" s="37">
        <v>0</v>
      </c>
      <c r="L450" s="37">
        <v>0</v>
      </c>
      <c r="M450" s="37">
        <v>0</v>
      </c>
      <c r="N450" s="37">
        <v>0</v>
      </c>
      <c r="O450" s="37">
        <v>0</v>
      </c>
    </row>
    <row r="451" spans="1:15">
      <c r="A451" s="36">
        <v>444</v>
      </c>
      <c r="B451" s="36">
        <v>520615</v>
      </c>
      <c r="C451" s="36" t="s">
        <v>170</v>
      </c>
      <c r="D451" s="37">
        <v>0</v>
      </c>
      <c r="E451" s="37">
        <v>0</v>
      </c>
      <c r="F451" s="37">
        <v>0</v>
      </c>
      <c r="G451" s="37">
        <v>0</v>
      </c>
      <c r="H451" s="37">
        <v>0</v>
      </c>
      <c r="I451" s="37">
        <v>0</v>
      </c>
      <c r="J451" s="37">
        <v>0</v>
      </c>
      <c r="K451" s="37">
        <v>0</v>
      </c>
      <c r="L451" s="37">
        <v>0</v>
      </c>
      <c r="M451" s="37">
        <v>0</v>
      </c>
      <c r="N451" s="37">
        <v>0</v>
      </c>
      <c r="O451" s="37">
        <v>0</v>
      </c>
    </row>
    <row r="452" spans="1:15">
      <c r="A452" s="36">
        <v>445</v>
      </c>
      <c r="B452" s="36">
        <v>520620</v>
      </c>
      <c r="C452" s="38" t="s">
        <v>109</v>
      </c>
      <c r="D452" s="37">
        <v>0</v>
      </c>
      <c r="E452" s="37">
        <v>0</v>
      </c>
      <c r="F452" s="37">
        <v>0</v>
      </c>
      <c r="G452" s="37">
        <v>0</v>
      </c>
      <c r="H452" s="37">
        <v>0</v>
      </c>
      <c r="I452" s="37">
        <v>0</v>
      </c>
      <c r="J452" s="37">
        <v>0</v>
      </c>
      <c r="K452" s="37">
        <v>0</v>
      </c>
      <c r="L452" s="37">
        <v>0</v>
      </c>
      <c r="M452" s="37">
        <v>0</v>
      </c>
      <c r="N452" s="37">
        <v>0</v>
      </c>
      <c r="O452" s="37">
        <v>0</v>
      </c>
    </row>
    <row r="453" spans="1:15">
      <c r="A453" s="36">
        <v>446</v>
      </c>
      <c r="B453" s="36">
        <v>520625</v>
      </c>
      <c r="C453" s="36" t="s">
        <v>56</v>
      </c>
      <c r="D453" s="37">
        <v>0</v>
      </c>
      <c r="E453" s="37">
        <v>0</v>
      </c>
      <c r="F453" s="37">
        <v>0</v>
      </c>
      <c r="G453" s="37">
        <v>0</v>
      </c>
      <c r="H453" s="37">
        <v>0</v>
      </c>
      <c r="I453" s="37">
        <v>0</v>
      </c>
      <c r="J453" s="37">
        <v>0</v>
      </c>
      <c r="K453" s="37">
        <v>0</v>
      </c>
      <c r="L453" s="37">
        <v>0</v>
      </c>
      <c r="M453" s="37">
        <v>0</v>
      </c>
      <c r="N453" s="37">
        <v>0</v>
      </c>
      <c r="O453" s="37">
        <v>0</v>
      </c>
    </row>
    <row r="454" spans="1:15">
      <c r="A454" s="36">
        <v>447</v>
      </c>
      <c r="B454" s="36">
        <v>520630</v>
      </c>
      <c r="C454" s="38" t="s">
        <v>110</v>
      </c>
      <c r="D454" s="37">
        <v>0</v>
      </c>
      <c r="E454" s="37">
        <v>0</v>
      </c>
      <c r="F454" s="37">
        <v>0</v>
      </c>
      <c r="G454" s="37">
        <v>0</v>
      </c>
      <c r="H454" s="37">
        <v>0</v>
      </c>
      <c r="I454" s="37">
        <v>0</v>
      </c>
      <c r="J454" s="37">
        <v>0</v>
      </c>
      <c r="K454" s="37">
        <v>0</v>
      </c>
      <c r="L454" s="37">
        <v>0</v>
      </c>
      <c r="M454" s="37">
        <v>0</v>
      </c>
      <c r="N454" s="37">
        <v>0</v>
      </c>
      <c r="O454" s="37">
        <v>0</v>
      </c>
    </row>
    <row r="455" spans="1:15">
      <c r="A455" s="36">
        <v>448</v>
      </c>
      <c r="B455" s="36">
        <v>53</v>
      </c>
      <c r="C455" s="36" t="s">
        <v>50</v>
      </c>
      <c r="D455" s="37">
        <v>0</v>
      </c>
      <c r="E455" s="37">
        <v>0</v>
      </c>
      <c r="F455" s="37">
        <v>0</v>
      </c>
      <c r="G455" s="37">
        <v>0</v>
      </c>
      <c r="H455" s="37">
        <v>0</v>
      </c>
      <c r="I455" s="37">
        <v>0</v>
      </c>
      <c r="J455" s="37">
        <v>0</v>
      </c>
      <c r="K455" s="37">
        <v>0</v>
      </c>
      <c r="L455" s="37">
        <v>0</v>
      </c>
      <c r="M455" s="37">
        <v>0</v>
      </c>
      <c r="N455" s="37">
        <v>0</v>
      </c>
      <c r="O455" s="37">
        <v>0</v>
      </c>
    </row>
    <row r="456" spans="1:15">
      <c r="A456" s="36">
        <v>449</v>
      </c>
      <c r="B456" s="36">
        <v>5301</v>
      </c>
      <c r="C456" s="38" t="s">
        <v>483</v>
      </c>
      <c r="D456" s="37">
        <v>0</v>
      </c>
      <c r="E456" s="37">
        <v>0</v>
      </c>
      <c r="F456" s="37">
        <v>0</v>
      </c>
      <c r="G456" s="37">
        <v>0</v>
      </c>
      <c r="H456" s="37">
        <v>0</v>
      </c>
      <c r="I456" s="37">
        <v>0</v>
      </c>
      <c r="J456" s="37">
        <v>0</v>
      </c>
      <c r="K456" s="37">
        <v>0</v>
      </c>
      <c r="L456" s="37">
        <v>0</v>
      </c>
      <c r="M456" s="37">
        <v>0</v>
      </c>
      <c r="N456" s="37">
        <v>0</v>
      </c>
      <c r="O456" s="37">
        <v>0</v>
      </c>
    </row>
    <row r="457" spans="1:15">
      <c r="A457" s="36">
        <v>450</v>
      </c>
      <c r="B457" s="36">
        <v>5302</v>
      </c>
      <c r="C457" s="36" t="s">
        <v>484</v>
      </c>
      <c r="D457" s="37">
        <v>0</v>
      </c>
      <c r="E457" s="37">
        <v>0</v>
      </c>
      <c r="F457" s="37">
        <v>0</v>
      </c>
      <c r="G457" s="37">
        <v>0</v>
      </c>
      <c r="H457" s="37">
        <v>0</v>
      </c>
      <c r="I457" s="37">
        <v>0</v>
      </c>
      <c r="J457" s="37">
        <v>0</v>
      </c>
      <c r="K457" s="37">
        <v>0</v>
      </c>
      <c r="L457" s="37">
        <v>0</v>
      </c>
      <c r="M457" s="37">
        <v>0</v>
      </c>
      <c r="N457" s="37">
        <v>0</v>
      </c>
      <c r="O457" s="37">
        <v>0</v>
      </c>
    </row>
    <row r="458" spans="1:15">
      <c r="A458" s="36">
        <v>451</v>
      </c>
      <c r="B458" s="36">
        <v>5303</v>
      </c>
      <c r="C458" s="38" t="s">
        <v>485</v>
      </c>
      <c r="D458" s="37">
        <v>0</v>
      </c>
      <c r="E458" s="37">
        <v>0</v>
      </c>
      <c r="F458" s="37">
        <v>0</v>
      </c>
      <c r="G458" s="37">
        <v>0</v>
      </c>
      <c r="H458" s="37">
        <v>0</v>
      </c>
      <c r="I458" s="37">
        <v>0</v>
      </c>
      <c r="J458" s="37">
        <v>0</v>
      </c>
      <c r="K458" s="37">
        <v>0</v>
      </c>
      <c r="L458" s="37">
        <v>0</v>
      </c>
      <c r="M458" s="37">
        <v>0</v>
      </c>
      <c r="N458" s="37">
        <v>0</v>
      </c>
      <c r="O458" s="37">
        <v>0</v>
      </c>
    </row>
    <row r="459" spans="1:15">
      <c r="A459" s="36">
        <v>452</v>
      </c>
      <c r="B459" s="36">
        <v>5390</v>
      </c>
      <c r="C459" s="36" t="s">
        <v>51</v>
      </c>
      <c r="D459" s="37">
        <v>0</v>
      </c>
      <c r="E459" s="37">
        <v>0</v>
      </c>
      <c r="F459" s="37">
        <v>0</v>
      </c>
      <c r="G459" s="37">
        <v>0</v>
      </c>
      <c r="H459" s="37">
        <v>0</v>
      </c>
      <c r="I459" s="37">
        <v>0</v>
      </c>
      <c r="J459" s="37">
        <v>0</v>
      </c>
      <c r="K459" s="37">
        <v>0</v>
      </c>
      <c r="L459" s="37">
        <v>0</v>
      </c>
      <c r="M459" s="37">
        <v>0</v>
      </c>
      <c r="N459" s="37">
        <v>0</v>
      </c>
      <c r="O459" s="37">
        <v>0</v>
      </c>
    </row>
    <row r="460" spans="1:15">
      <c r="A460" s="36">
        <v>453</v>
      </c>
      <c r="B460" s="36">
        <v>539005</v>
      </c>
      <c r="C460" s="38" t="s">
        <v>52</v>
      </c>
      <c r="D460" s="37">
        <v>0</v>
      </c>
      <c r="E460" s="37">
        <v>0</v>
      </c>
      <c r="F460" s="37">
        <v>0</v>
      </c>
      <c r="G460" s="37">
        <v>0</v>
      </c>
      <c r="H460" s="37">
        <v>0</v>
      </c>
      <c r="I460" s="37">
        <v>0</v>
      </c>
      <c r="J460" s="37">
        <v>0</v>
      </c>
      <c r="K460" s="37">
        <v>0</v>
      </c>
      <c r="L460" s="37">
        <v>0</v>
      </c>
      <c r="M460" s="37">
        <v>0</v>
      </c>
      <c r="N460" s="37">
        <v>0</v>
      </c>
      <c r="O460" s="37">
        <v>0</v>
      </c>
    </row>
    <row r="461" spans="1:15">
      <c r="A461" s="36">
        <v>454</v>
      </c>
      <c r="B461" s="36">
        <v>539090</v>
      </c>
      <c r="C461" s="36" t="s">
        <v>53</v>
      </c>
      <c r="D461" s="37">
        <v>0</v>
      </c>
      <c r="E461" s="37">
        <v>0</v>
      </c>
      <c r="F461" s="37">
        <v>0</v>
      </c>
      <c r="G461" s="37">
        <v>0</v>
      </c>
      <c r="H461" s="37">
        <v>0</v>
      </c>
      <c r="I461" s="37">
        <v>0</v>
      </c>
      <c r="J461" s="37">
        <v>0</v>
      </c>
      <c r="K461" s="37">
        <v>0</v>
      </c>
      <c r="L461" s="37">
        <v>0</v>
      </c>
      <c r="M461" s="37">
        <v>0</v>
      </c>
      <c r="N461" s="37">
        <v>0</v>
      </c>
      <c r="O461" s="37">
        <v>0</v>
      </c>
    </row>
    <row r="462" spans="1:15">
      <c r="A462" s="36">
        <v>455</v>
      </c>
      <c r="B462" s="36">
        <v>59</v>
      </c>
      <c r="C462" s="38" t="s">
        <v>113</v>
      </c>
      <c r="D462" s="37">
        <v>431349.51130288886</v>
      </c>
      <c r="E462" s="37">
        <v>431362.67130288889</v>
      </c>
      <c r="F462" s="37">
        <v>431396.06105288886</v>
      </c>
      <c r="G462" s="37">
        <v>431423.02771955554</v>
      </c>
      <c r="H462" s="37">
        <v>431423.06771955558</v>
      </c>
      <c r="I462" s="37">
        <v>431423.06771955558</v>
      </c>
      <c r="J462" s="37">
        <v>431455.56771955558</v>
      </c>
      <c r="K462" s="37">
        <v>431481.03980288887</v>
      </c>
      <c r="L462" s="37">
        <v>431511.73980288889</v>
      </c>
      <c r="M462" s="37">
        <v>431511.73980288889</v>
      </c>
      <c r="N462" s="37">
        <v>431511.73980288889</v>
      </c>
      <c r="O462" s="37">
        <v>431664.48841400002</v>
      </c>
    </row>
    <row r="463" spans="1:15" ht="15">
      <c r="A463" s="36">
        <v>456</v>
      </c>
      <c r="B463" s="36">
        <v>7</v>
      </c>
      <c r="C463" s="39" t="s">
        <v>486</v>
      </c>
      <c r="D463" s="37">
        <v>0</v>
      </c>
      <c r="E463" s="37">
        <v>0</v>
      </c>
      <c r="F463" s="37">
        <v>0</v>
      </c>
      <c r="G463" s="37">
        <v>0</v>
      </c>
      <c r="H463" s="37">
        <v>0</v>
      </c>
      <c r="I463" s="37">
        <v>0</v>
      </c>
      <c r="J463" s="37">
        <v>0</v>
      </c>
      <c r="K463" s="37">
        <v>0</v>
      </c>
      <c r="L463" s="37">
        <v>0</v>
      </c>
      <c r="M463" s="37">
        <v>0</v>
      </c>
      <c r="N463" s="37">
        <v>0</v>
      </c>
      <c r="O463" s="37">
        <v>0</v>
      </c>
    </row>
    <row r="464" spans="1:15">
      <c r="A464" s="36">
        <v>457</v>
      </c>
      <c r="B464" s="36">
        <v>71</v>
      </c>
      <c r="C464" s="38" t="s">
        <v>487</v>
      </c>
      <c r="D464" s="37">
        <v>0</v>
      </c>
      <c r="E464" s="37">
        <v>0</v>
      </c>
      <c r="F464" s="37">
        <v>0</v>
      </c>
      <c r="G464" s="37">
        <v>0</v>
      </c>
      <c r="H464" s="37">
        <v>0</v>
      </c>
      <c r="I464" s="37">
        <v>0</v>
      </c>
      <c r="J464" s="37">
        <v>0</v>
      </c>
      <c r="K464" s="37">
        <v>0</v>
      </c>
      <c r="L464" s="37">
        <v>0</v>
      </c>
      <c r="M464" s="37">
        <v>0</v>
      </c>
      <c r="N464" s="37">
        <v>0</v>
      </c>
      <c r="O464" s="37">
        <v>0</v>
      </c>
    </row>
    <row r="465" spans="1:15">
      <c r="A465" s="36">
        <v>458</v>
      </c>
      <c r="B465" s="36">
        <v>7101</v>
      </c>
      <c r="C465" s="36" t="s">
        <v>488</v>
      </c>
      <c r="D465" s="37">
        <v>0</v>
      </c>
      <c r="E465" s="37">
        <v>0</v>
      </c>
      <c r="F465" s="37">
        <v>0</v>
      </c>
      <c r="G465" s="37">
        <v>0</v>
      </c>
      <c r="H465" s="37">
        <v>0</v>
      </c>
      <c r="I465" s="37">
        <v>0</v>
      </c>
      <c r="J465" s="37">
        <v>0</v>
      </c>
      <c r="K465" s="37">
        <v>0</v>
      </c>
      <c r="L465" s="37">
        <v>0</v>
      </c>
      <c r="M465" s="37">
        <v>0</v>
      </c>
      <c r="N465" s="37">
        <v>0</v>
      </c>
      <c r="O465" s="37">
        <v>0</v>
      </c>
    </row>
    <row r="466" spans="1:15">
      <c r="A466" s="36">
        <v>459</v>
      </c>
      <c r="B466" s="36">
        <v>710105</v>
      </c>
      <c r="C466" s="38" t="s">
        <v>489</v>
      </c>
      <c r="D466" s="37">
        <v>0</v>
      </c>
      <c r="E466" s="37">
        <v>0</v>
      </c>
      <c r="F466" s="37">
        <v>0</v>
      </c>
      <c r="G466" s="37">
        <v>0</v>
      </c>
      <c r="H466" s="37">
        <v>0</v>
      </c>
      <c r="I466" s="37">
        <v>0</v>
      </c>
      <c r="J466" s="37">
        <v>0</v>
      </c>
      <c r="K466" s="37">
        <v>0</v>
      </c>
      <c r="L466" s="37">
        <v>0</v>
      </c>
      <c r="M466" s="37">
        <v>0</v>
      </c>
      <c r="N466" s="37">
        <v>0</v>
      </c>
      <c r="O466" s="37">
        <v>0</v>
      </c>
    </row>
    <row r="467" spans="1:15">
      <c r="A467" s="36">
        <v>460</v>
      </c>
      <c r="B467" s="36">
        <v>710110</v>
      </c>
      <c r="C467" s="36" t="s">
        <v>490</v>
      </c>
      <c r="D467" s="37">
        <v>0</v>
      </c>
      <c r="E467" s="37">
        <v>0</v>
      </c>
      <c r="F467" s="37">
        <v>0</v>
      </c>
      <c r="G467" s="37">
        <v>0</v>
      </c>
      <c r="H467" s="37">
        <v>0</v>
      </c>
      <c r="I467" s="37">
        <v>0</v>
      </c>
      <c r="J467" s="37">
        <v>0</v>
      </c>
      <c r="K467" s="37">
        <v>0</v>
      </c>
      <c r="L467" s="37">
        <v>0</v>
      </c>
      <c r="M467" s="37">
        <v>0</v>
      </c>
      <c r="N467" s="37">
        <v>0</v>
      </c>
      <c r="O467" s="37">
        <v>0</v>
      </c>
    </row>
    <row r="468" spans="1:15">
      <c r="A468" s="36">
        <v>461</v>
      </c>
      <c r="B468" s="36">
        <v>710115</v>
      </c>
      <c r="C468" s="38" t="s">
        <v>491</v>
      </c>
      <c r="D468" s="37">
        <v>0</v>
      </c>
      <c r="E468" s="37">
        <v>0</v>
      </c>
      <c r="F468" s="37">
        <v>0</v>
      </c>
      <c r="G468" s="37">
        <v>0</v>
      </c>
      <c r="H468" s="37">
        <v>0</v>
      </c>
      <c r="I468" s="37">
        <v>0</v>
      </c>
      <c r="J468" s="37">
        <v>0</v>
      </c>
      <c r="K468" s="37">
        <v>0</v>
      </c>
      <c r="L468" s="37">
        <v>0</v>
      </c>
      <c r="M468" s="37">
        <v>0</v>
      </c>
      <c r="N468" s="37">
        <v>0</v>
      </c>
      <c r="O468" s="37">
        <v>0</v>
      </c>
    </row>
    <row r="469" spans="1:15">
      <c r="A469" s="36">
        <v>462</v>
      </c>
      <c r="B469" s="36">
        <v>710190</v>
      </c>
      <c r="C469" s="36" t="s">
        <v>13</v>
      </c>
      <c r="D469" s="37">
        <v>0</v>
      </c>
      <c r="E469" s="37">
        <v>0</v>
      </c>
      <c r="F469" s="37">
        <v>0</v>
      </c>
      <c r="G469" s="37">
        <v>0</v>
      </c>
      <c r="H469" s="37">
        <v>0</v>
      </c>
      <c r="I469" s="37">
        <v>0</v>
      </c>
      <c r="J469" s="37">
        <v>0</v>
      </c>
      <c r="K469" s="37">
        <v>0</v>
      </c>
      <c r="L469" s="37">
        <v>0</v>
      </c>
      <c r="M469" s="37">
        <v>0</v>
      </c>
      <c r="N469" s="37">
        <v>0</v>
      </c>
      <c r="O469" s="37">
        <v>0</v>
      </c>
    </row>
    <row r="470" spans="1:15">
      <c r="A470" s="36">
        <v>463</v>
      </c>
      <c r="B470" s="36">
        <v>7102</v>
      </c>
      <c r="C470" s="38" t="s">
        <v>492</v>
      </c>
      <c r="D470" s="37">
        <v>0</v>
      </c>
      <c r="E470" s="37">
        <v>0</v>
      </c>
      <c r="F470" s="37">
        <v>0</v>
      </c>
      <c r="G470" s="37">
        <v>0</v>
      </c>
      <c r="H470" s="37">
        <v>0</v>
      </c>
      <c r="I470" s="37">
        <v>0</v>
      </c>
      <c r="J470" s="37">
        <v>0</v>
      </c>
      <c r="K470" s="37">
        <v>0</v>
      </c>
      <c r="L470" s="37">
        <v>0</v>
      </c>
      <c r="M470" s="37">
        <v>0</v>
      </c>
      <c r="N470" s="37">
        <v>0</v>
      </c>
      <c r="O470" s="37">
        <v>0</v>
      </c>
    </row>
    <row r="471" spans="1:15">
      <c r="A471" s="36">
        <v>464</v>
      </c>
      <c r="B471" s="36">
        <v>710205</v>
      </c>
      <c r="C471" s="36" t="s">
        <v>493</v>
      </c>
      <c r="D471" s="37">
        <v>0</v>
      </c>
      <c r="E471" s="37">
        <v>0</v>
      </c>
      <c r="F471" s="37">
        <v>0</v>
      </c>
      <c r="G471" s="37">
        <v>0</v>
      </c>
      <c r="H471" s="37">
        <v>0</v>
      </c>
      <c r="I471" s="37">
        <v>0</v>
      </c>
      <c r="J471" s="37">
        <v>0</v>
      </c>
      <c r="K471" s="37">
        <v>0</v>
      </c>
      <c r="L471" s="37">
        <v>0</v>
      </c>
      <c r="M471" s="37">
        <v>0</v>
      </c>
      <c r="N471" s="37">
        <v>0</v>
      </c>
      <c r="O471" s="37">
        <v>0</v>
      </c>
    </row>
    <row r="472" spans="1:15">
      <c r="A472" s="36">
        <v>465</v>
      </c>
      <c r="B472" s="36">
        <v>710210</v>
      </c>
      <c r="C472" s="38" t="s">
        <v>494</v>
      </c>
      <c r="D472" s="37">
        <v>0</v>
      </c>
      <c r="E472" s="37">
        <v>0</v>
      </c>
      <c r="F472" s="37">
        <v>0</v>
      </c>
      <c r="G472" s="37">
        <v>0</v>
      </c>
      <c r="H472" s="37">
        <v>0</v>
      </c>
      <c r="I472" s="37">
        <v>0</v>
      </c>
      <c r="J472" s="37">
        <v>0</v>
      </c>
      <c r="K472" s="37">
        <v>0</v>
      </c>
      <c r="L472" s="37">
        <v>0</v>
      </c>
      <c r="M472" s="37">
        <v>0</v>
      </c>
      <c r="N472" s="37">
        <v>0</v>
      </c>
      <c r="O472" s="37">
        <v>0</v>
      </c>
    </row>
    <row r="473" spans="1:15">
      <c r="A473" s="36">
        <v>466</v>
      </c>
      <c r="B473" s="36">
        <v>710215</v>
      </c>
      <c r="C473" s="36" t="s">
        <v>495</v>
      </c>
      <c r="D473" s="37">
        <v>0</v>
      </c>
      <c r="E473" s="37">
        <v>0</v>
      </c>
      <c r="F473" s="37">
        <v>0</v>
      </c>
      <c r="G473" s="37">
        <v>0</v>
      </c>
      <c r="H473" s="37">
        <v>0</v>
      </c>
      <c r="I473" s="37">
        <v>0</v>
      </c>
      <c r="J473" s="37">
        <v>0</v>
      </c>
      <c r="K473" s="37">
        <v>0</v>
      </c>
      <c r="L473" s="37">
        <v>0</v>
      </c>
      <c r="M473" s="37">
        <v>0</v>
      </c>
      <c r="N473" s="37">
        <v>0</v>
      </c>
      <c r="O473" s="37">
        <v>0</v>
      </c>
    </row>
    <row r="474" spans="1:15">
      <c r="A474" s="36">
        <v>467</v>
      </c>
      <c r="B474" s="36">
        <v>710290</v>
      </c>
      <c r="C474" s="38" t="s">
        <v>13</v>
      </c>
      <c r="D474" s="37">
        <v>0</v>
      </c>
      <c r="E474" s="37">
        <v>0</v>
      </c>
      <c r="F474" s="37">
        <v>0</v>
      </c>
      <c r="G474" s="37">
        <v>0</v>
      </c>
      <c r="H474" s="37">
        <v>0</v>
      </c>
      <c r="I474" s="37">
        <v>0</v>
      </c>
      <c r="J474" s="37">
        <v>0</v>
      </c>
      <c r="K474" s="37">
        <v>0</v>
      </c>
      <c r="L474" s="37">
        <v>0</v>
      </c>
      <c r="M474" s="37">
        <v>0</v>
      </c>
      <c r="N474" s="37">
        <v>0</v>
      </c>
      <c r="O474" s="37">
        <v>0</v>
      </c>
    </row>
    <row r="475" spans="1:15">
      <c r="A475" s="36">
        <v>468</v>
      </c>
      <c r="B475" s="36">
        <v>7103</v>
      </c>
      <c r="C475" s="36" t="s">
        <v>496</v>
      </c>
      <c r="D475" s="37">
        <v>0</v>
      </c>
      <c r="E475" s="37">
        <v>0</v>
      </c>
      <c r="F475" s="37">
        <v>0</v>
      </c>
      <c r="G475" s="37">
        <v>0</v>
      </c>
      <c r="H475" s="37">
        <v>0</v>
      </c>
      <c r="I475" s="37">
        <v>0</v>
      </c>
      <c r="J475" s="37">
        <v>0</v>
      </c>
      <c r="K475" s="37">
        <v>0</v>
      </c>
      <c r="L475" s="37">
        <v>0</v>
      </c>
      <c r="M475" s="37">
        <v>0</v>
      </c>
      <c r="N475" s="37">
        <v>0</v>
      </c>
      <c r="O475" s="37">
        <v>0</v>
      </c>
    </row>
    <row r="476" spans="1:15">
      <c r="A476" s="36">
        <v>469</v>
      </c>
      <c r="B476" s="36">
        <v>710305</v>
      </c>
      <c r="C476" s="38" t="s">
        <v>106</v>
      </c>
      <c r="D476" s="37">
        <v>0</v>
      </c>
      <c r="E476" s="37">
        <v>0</v>
      </c>
      <c r="F476" s="37">
        <v>0</v>
      </c>
      <c r="G476" s="37">
        <v>0</v>
      </c>
      <c r="H476" s="37">
        <v>0</v>
      </c>
      <c r="I476" s="37">
        <v>0</v>
      </c>
      <c r="J476" s="37">
        <v>0</v>
      </c>
      <c r="K476" s="37">
        <v>0</v>
      </c>
      <c r="L476" s="37">
        <v>0</v>
      </c>
      <c r="M476" s="37">
        <v>0</v>
      </c>
      <c r="N476" s="37">
        <v>0</v>
      </c>
      <c r="O476" s="37">
        <v>0</v>
      </c>
    </row>
    <row r="477" spans="1:15">
      <c r="A477" s="36">
        <v>470</v>
      </c>
      <c r="B477" s="36">
        <v>710310</v>
      </c>
      <c r="C477" s="36" t="s">
        <v>107</v>
      </c>
      <c r="D477" s="37">
        <v>0</v>
      </c>
      <c r="E477" s="37">
        <v>0</v>
      </c>
      <c r="F477" s="37">
        <v>0</v>
      </c>
      <c r="G477" s="37">
        <v>0</v>
      </c>
      <c r="H477" s="37">
        <v>0</v>
      </c>
      <c r="I477" s="37">
        <v>0</v>
      </c>
      <c r="J477" s="37">
        <v>0</v>
      </c>
      <c r="K477" s="37">
        <v>0</v>
      </c>
      <c r="L477" s="37">
        <v>0</v>
      </c>
      <c r="M477" s="37">
        <v>0</v>
      </c>
      <c r="N477" s="37">
        <v>0</v>
      </c>
      <c r="O477" s="37">
        <v>0</v>
      </c>
    </row>
    <row r="478" spans="1:15">
      <c r="A478" s="36">
        <v>471</v>
      </c>
      <c r="B478" s="36">
        <v>710315</v>
      </c>
      <c r="C478" s="38" t="s">
        <v>497</v>
      </c>
      <c r="D478" s="37">
        <v>0</v>
      </c>
      <c r="E478" s="37">
        <v>0</v>
      </c>
      <c r="F478" s="37">
        <v>0</v>
      </c>
      <c r="G478" s="37">
        <v>0</v>
      </c>
      <c r="H478" s="37">
        <v>0</v>
      </c>
      <c r="I478" s="37">
        <v>0</v>
      </c>
      <c r="J478" s="37">
        <v>0</v>
      </c>
      <c r="K478" s="37">
        <v>0</v>
      </c>
      <c r="L478" s="37">
        <v>0</v>
      </c>
      <c r="M478" s="37">
        <v>0</v>
      </c>
      <c r="N478" s="37">
        <v>0</v>
      </c>
      <c r="O478" s="37">
        <v>0</v>
      </c>
    </row>
    <row r="479" spans="1:15">
      <c r="A479" s="36">
        <v>472</v>
      </c>
      <c r="B479" s="36">
        <v>710390</v>
      </c>
      <c r="C479" s="36" t="s">
        <v>388</v>
      </c>
      <c r="D479" s="37">
        <v>0</v>
      </c>
      <c r="E479" s="37">
        <v>0</v>
      </c>
      <c r="F479" s="37">
        <v>0</v>
      </c>
      <c r="G479" s="37">
        <v>0</v>
      </c>
      <c r="H479" s="37">
        <v>0</v>
      </c>
      <c r="I479" s="37">
        <v>0</v>
      </c>
      <c r="J479" s="37">
        <v>0</v>
      </c>
      <c r="K479" s="37">
        <v>0</v>
      </c>
      <c r="L479" s="37">
        <v>0</v>
      </c>
      <c r="M479" s="37">
        <v>0</v>
      </c>
      <c r="N479" s="37">
        <v>0</v>
      </c>
      <c r="O479" s="37">
        <v>0</v>
      </c>
    </row>
    <row r="480" spans="1:15">
      <c r="A480" s="36">
        <v>473</v>
      </c>
      <c r="B480" s="36">
        <v>7104</v>
      </c>
      <c r="C480" s="38" t="s">
        <v>498</v>
      </c>
      <c r="D480" s="37">
        <v>0</v>
      </c>
      <c r="E480" s="37">
        <v>0</v>
      </c>
      <c r="F480" s="37">
        <v>0</v>
      </c>
      <c r="G480" s="37">
        <v>0</v>
      </c>
      <c r="H480" s="37">
        <v>0</v>
      </c>
      <c r="I480" s="37">
        <v>0</v>
      </c>
      <c r="J480" s="37">
        <v>0</v>
      </c>
      <c r="K480" s="37">
        <v>0</v>
      </c>
      <c r="L480" s="37">
        <v>0</v>
      </c>
      <c r="M480" s="37">
        <v>0</v>
      </c>
      <c r="N480" s="37">
        <v>0</v>
      </c>
      <c r="O480" s="37">
        <v>0</v>
      </c>
    </row>
    <row r="481" spans="1:15">
      <c r="A481" s="36">
        <v>474</v>
      </c>
      <c r="B481" s="36">
        <v>710405</v>
      </c>
      <c r="C481" s="36" t="s">
        <v>106</v>
      </c>
      <c r="D481" s="37">
        <v>0</v>
      </c>
      <c r="E481" s="37">
        <v>0</v>
      </c>
      <c r="F481" s="37">
        <v>0</v>
      </c>
      <c r="G481" s="37">
        <v>0</v>
      </c>
      <c r="H481" s="37">
        <v>0</v>
      </c>
      <c r="I481" s="37">
        <v>0</v>
      </c>
      <c r="J481" s="37">
        <v>0</v>
      </c>
      <c r="K481" s="37">
        <v>0</v>
      </c>
      <c r="L481" s="37">
        <v>0</v>
      </c>
      <c r="M481" s="37">
        <v>0</v>
      </c>
      <c r="N481" s="37">
        <v>0</v>
      </c>
      <c r="O481" s="37">
        <v>0</v>
      </c>
    </row>
    <row r="482" spans="1:15">
      <c r="A482" s="36">
        <v>475</v>
      </c>
      <c r="B482" s="36">
        <v>710410</v>
      </c>
      <c r="C482" s="38" t="s">
        <v>107</v>
      </c>
      <c r="D482" s="37">
        <v>0</v>
      </c>
      <c r="E482" s="37">
        <v>0</v>
      </c>
      <c r="F482" s="37">
        <v>0</v>
      </c>
      <c r="G482" s="37">
        <v>0</v>
      </c>
      <c r="H482" s="37">
        <v>0</v>
      </c>
      <c r="I482" s="37">
        <v>0</v>
      </c>
      <c r="J482" s="37">
        <v>0</v>
      </c>
      <c r="K482" s="37">
        <v>0</v>
      </c>
      <c r="L482" s="37">
        <v>0</v>
      </c>
      <c r="M482" s="37">
        <v>0</v>
      </c>
      <c r="N482" s="37">
        <v>0</v>
      </c>
      <c r="O482" s="37">
        <v>0</v>
      </c>
    </row>
    <row r="483" spans="1:15">
      <c r="A483" s="36">
        <v>476</v>
      </c>
      <c r="B483" s="36">
        <v>710415</v>
      </c>
      <c r="C483" s="36" t="s">
        <v>497</v>
      </c>
      <c r="D483" s="37">
        <v>0</v>
      </c>
      <c r="E483" s="37">
        <v>0</v>
      </c>
      <c r="F483" s="37">
        <v>0</v>
      </c>
      <c r="G483" s="37">
        <v>0</v>
      </c>
      <c r="H483" s="37">
        <v>0</v>
      </c>
      <c r="I483" s="37">
        <v>0</v>
      </c>
      <c r="J483" s="37">
        <v>0</v>
      </c>
      <c r="K483" s="37">
        <v>0</v>
      </c>
      <c r="L483" s="37">
        <v>0</v>
      </c>
      <c r="M483" s="37">
        <v>0</v>
      </c>
      <c r="N483" s="37">
        <v>0</v>
      </c>
      <c r="O483" s="37">
        <v>0</v>
      </c>
    </row>
    <row r="484" spans="1:15">
      <c r="A484" s="36">
        <v>477</v>
      </c>
      <c r="B484" s="36">
        <v>710490</v>
      </c>
      <c r="C484" s="38" t="s">
        <v>388</v>
      </c>
      <c r="D484" s="37">
        <v>0</v>
      </c>
      <c r="E484" s="37">
        <v>0</v>
      </c>
      <c r="F484" s="37">
        <v>0</v>
      </c>
      <c r="G484" s="37">
        <v>0</v>
      </c>
      <c r="H484" s="37">
        <v>0</v>
      </c>
      <c r="I484" s="37">
        <v>0</v>
      </c>
      <c r="J484" s="37">
        <v>0</v>
      </c>
      <c r="K484" s="37">
        <v>0</v>
      </c>
      <c r="L484" s="37">
        <v>0</v>
      </c>
      <c r="M484" s="37">
        <v>0</v>
      </c>
      <c r="N484" s="37">
        <v>0</v>
      </c>
      <c r="O484" s="37">
        <v>0</v>
      </c>
    </row>
    <row r="485" spans="1:15">
      <c r="A485" s="36">
        <v>478</v>
      </c>
      <c r="B485" s="36">
        <v>7105</v>
      </c>
      <c r="C485" s="36" t="s">
        <v>499</v>
      </c>
      <c r="D485" s="37">
        <v>0</v>
      </c>
      <c r="E485" s="37">
        <v>0</v>
      </c>
      <c r="F485" s="37">
        <v>0</v>
      </c>
      <c r="G485" s="37">
        <v>0</v>
      </c>
      <c r="H485" s="37">
        <v>0</v>
      </c>
      <c r="I485" s="37">
        <v>0</v>
      </c>
      <c r="J485" s="37">
        <v>0</v>
      </c>
      <c r="K485" s="37">
        <v>0</v>
      </c>
      <c r="L485" s="37">
        <v>0</v>
      </c>
      <c r="M485" s="37">
        <v>0</v>
      </c>
      <c r="N485" s="37">
        <v>0</v>
      </c>
      <c r="O485" s="37">
        <v>0</v>
      </c>
    </row>
    <row r="486" spans="1:15">
      <c r="A486" s="36">
        <v>479</v>
      </c>
      <c r="B486" s="36">
        <v>710505</v>
      </c>
      <c r="C486" s="38" t="s">
        <v>500</v>
      </c>
      <c r="D486" s="37">
        <v>0</v>
      </c>
      <c r="E486" s="37">
        <v>0</v>
      </c>
      <c r="F486" s="37">
        <v>0</v>
      </c>
      <c r="G486" s="37">
        <v>0</v>
      </c>
      <c r="H486" s="37">
        <v>0</v>
      </c>
      <c r="I486" s="37">
        <v>0</v>
      </c>
      <c r="J486" s="37">
        <v>0</v>
      </c>
      <c r="K486" s="37">
        <v>0</v>
      </c>
      <c r="L486" s="37">
        <v>0</v>
      </c>
      <c r="M486" s="37">
        <v>0</v>
      </c>
      <c r="N486" s="37">
        <v>0</v>
      </c>
      <c r="O486" s="37">
        <v>0</v>
      </c>
    </row>
    <row r="487" spans="1:15">
      <c r="A487" s="36">
        <v>480</v>
      </c>
      <c r="B487" s="36">
        <v>710510</v>
      </c>
      <c r="C487" s="36" t="s">
        <v>495</v>
      </c>
      <c r="D487" s="37">
        <v>0</v>
      </c>
      <c r="E487" s="37">
        <v>0</v>
      </c>
      <c r="F487" s="37">
        <v>0</v>
      </c>
      <c r="G487" s="37">
        <v>0</v>
      </c>
      <c r="H487" s="37">
        <v>0</v>
      </c>
      <c r="I487" s="37">
        <v>0</v>
      </c>
      <c r="J487" s="37">
        <v>0</v>
      </c>
      <c r="K487" s="37">
        <v>0</v>
      </c>
      <c r="L487" s="37">
        <v>0</v>
      </c>
      <c r="M487" s="37">
        <v>0</v>
      </c>
      <c r="N487" s="37">
        <v>0</v>
      </c>
      <c r="O487" s="37">
        <v>0</v>
      </c>
    </row>
    <row r="488" spans="1:15">
      <c r="A488" s="36">
        <v>481</v>
      </c>
      <c r="B488" s="36">
        <v>710590</v>
      </c>
      <c r="C488" s="38" t="s">
        <v>13</v>
      </c>
      <c r="D488" s="37">
        <v>0</v>
      </c>
      <c r="E488" s="37">
        <v>0</v>
      </c>
      <c r="F488" s="37">
        <v>0</v>
      </c>
      <c r="G488" s="37">
        <v>0</v>
      </c>
      <c r="H488" s="37">
        <v>0</v>
      </c>
      <c r="I488" s="37">
        <v>0</v>
      </c>
      <c r="J488" s="37">
        <v>0</v>
      </c>
      <c r="K488" s="37">
        <v>0</v>
      </c>
      <c r="L488" s="37">
        <v>0</v>
      </c>
      <c r="M488" s="37">
        <v>0</v>
      </c>
      <c r="N488" s="37">
        <v>0</v>
      </c>
      <c r="O488" s="37">
        <v>0</v>
      </c>
    </row>
    <row r="489" spans="1:15">
      <c r="A489" s="36">
        <v>482</v>
      </c>
      <c r="B489" s="36">
        <v>7190</v>
      </c>
      <c r="C489" s="36" t="s">
        <v>501</v>
      </c>
      <c r="D489" s="37">
        <v>0</v>
      </c>
      <c r="E489" s="37">
        <v>0</v>
      </c>
      <c r="F489" s="37">
        <v>0</v>
      </c>
      <c r="G489" s="37">
        <v>0</v>
      </c>
      <c r="H489" s="37">
        <v>0</v>
      </c>
      <c r="I489" s="37">
        <v>0</v>
      </c>
      <c r="J489" s="37">
        <v>0</v>
      </c>
      <c r="K489" s="37">
        <v>0</v>
      </c>
      <c r="L489" s="37">
        <v>0</v>
      </c>
      <c r="M489" s="37">
        <v>0</v>
      </c>
      <c r="N489" s="37">
        <v>0</v>
      </c>
      <c r="O489" s="37">
        <v>0</v>
      </c>
    </row>
    <row r="490" spans="1:15">
      <c r="A490" s="36">
        <v>483</v>
      </c>
      <c r="B490" s="36">
        <v>72</v>
      </c>
      <c r="C490" s="38" t="s">
        <v>502</v>
      </c>
      <c r="D490" s="37">
        <v>0</v>
      </c>
      <c r="E490" s="37">
        <v>0</v>
      </c>
      <c r="F490" s="37">
        <v>0</v>
      </c>
      <c r="G490" s="37">
        <v>0</v>
      </c>
      <c r="H490" s="37">
        <v>0</v>
      </c>
      <c r="I490" s="37">
        <v>0</v>
      </c>
      <c r="J490" s="37">
        <v>0</v>
      </c>
      <c r="K490" s="37">
        <v>0</v>
      </c>
      <c r="L490" s="37">
        <v>0</v>
      </c>
      <c r="M490" s="37">
        <v>0</v>
      </c>
      <c r="N490" s="37">
        <v>0</v>
      </c>
      <c r="O490" s="37">
        <v>0</v>
      </c>
    </row>
    <row r="491" spans="1:15">
      <c r="A491" s="36">
        <v>484</v>
      </c>
      <c r="B491" s="36">
        <v>7201</v>
      </c>
      <c r="C491" s="36" t="s">
        <v>503</v>
      </c>
      <c r="D491" s="37">
        <v>0</v>
      </c>
      <c r="E491" s="37">
        <v>0</v>
      </c>
      <c r="F491" s="37">
        <v>0</v>
      </c>
      <c r="G491" s="37">
        <v>0</v>
      </c>
      <c r="H491" s="37">
        <v>0</v>
      </c>
      <c r="I491" s="37">
        <v>0</v>
      </c>
      <c r="J491" s="37">
        <v>0</v>
      </c>
      <c r="K491" s="37">
        <v>0</v>
      </c>
      <c r="L491" s="37">
        <v>0</v>
      </c>
      <c r="M491" s="37">
        <v>0</v>
      </c>
      <c r="N491" s="37">
        <v>0</v>
      </c>
      <c r="O491" s="37">
        <v>0</v>
      </c>
    </row>
    <row r="492" spans="1:15">
      <c r="A492" s="36">
        <v>485</v>
      </c>
      <c r="B492" s="36">
        <v>7202</v>
      </c>
      <c r="C492" s="38" t="s">
        <v>492</v>
      </c>
      <c r="D492" s="37">
        <v>0</v>
      </c>
      <c r="E492" s="37">
        <v>0</v>
      </c>
      <c r="F492" s="37">
        <v>0</v>
      </c>
      <c r="G492" s="37">
        <v>0</v>
      </c>
      <c r="H492" s="37">
        <v>0</v>
      </c>
      <c r="I492" s="37">
        <v>0</v>
      </c>
      <c r="J492" s="37">
        <v>0</v>
      </c>
      <c r="K492" s="37">
        <v>0</v>
      </c>
      <c r="L492" s="37">
        <v>0</v>
      </c>
      <c r="M492" s="37">
        <v>0</v>
      </c>
      <c r="N492" s="37">
        <v>0</v>
      </c>
      <c r="O492" s="37">
        <v>0</v>
      </c>
    </row>
    <row r="493" spans="1:15">
      <c r="A493" s="36">
        <v>486</v>
      </c>
      <c r="B493" s="36">
        <v>7203</v>
      </c>
      <c r="C493" s="36" t="s">
        <v>496</v>
      </c>
      <c r="D493" s="37">
        <v>0</v>
      </c>
      <c r="E493" s="37">
        <v>0</v>
      </c>
      <c r="F493" s="37">
        <v>0</v>
      </c>
      <c r="G493" s="37">
        <v>0</v>
      </c>
      <c r="H493" s="37">
        <v>0</v>
      </c>
      <c r="I493" s="37">
        <v>0</v>
      </c>
      <c r="J493" s="37">
        <v>0</v>
      </c>
      <c r="K493" s="37">
        <v>0</v>
      </c>
      <c r="L493" s="37">
        <v>0</v>
      </c>
      <c r="M493" s="37">
        <v>0</v>
      </c>
      <c r="N493" s="37">
        <v>0</v>
      </c>
      <c r="O493" s="37">
        <v>0</v>
      </c>
    </row>
    <row r="494" spans="1:15">
      <c r="A494" s="36">
        <v>487</v>
      </c>
      <c r="B494" s="36">
        <v>7204</v>
      </c>
      <c r="C494" s="38" t="s">
        <v>498</v>
      </c>
      <c r="D494" s="37">
        <v>0</v>
      </c>
      <c r="E494" s="37">
        <v>0</v>
      </c>
      <c r="F494" s="37">
        <v>0</v>
      </c>
      <c r="G494" s="37">
        <v>0</v>
      </c>
      <c r="H494" s="37">
        <v>0</v>
      </c>
      <c r="I494" s="37">
        <v>0</v>
      </c>
      <c r="J494" s="37">
        <v>0</v>
      </c>
      <c r="K494" s="37">
        <v>0</v>
      </c>
      <c r="L494" s="37">
        <v>0</v>
      </c>
      <c r="M494" s="37">
        <v>0</v>
      </c>
      <c r="N494" s="37">
        <v>0</v>
      </c>
      <c r="O494" s="37">
        <v>0</v>
      </c>
    </row>
    <row r="495" spans="1:15">
      <c r="A495" s="36">
        <v>488</v>
      </c>
      <c r="B495" s="36">
        <v>7205</v>
      </c>
      <c r="C495" s="36" t="s">
        <v>499</v>
      </c>
      <c r="D495" s="37">
        <v>0</v>
      </c>
      <c r="E495" s="37">
        <v>0</v>
      </c>
      <c r="F495" s="37">
        <v>0</v>
      </c>
      <c r="G495" s="37">
        <v>0</v>
      </c>
      <c r="H495" s="37">
        <v>0</v>
      </c>
      <c r="I495" s="37">
        <v>0</v>
      </c>
      <c r="J495" s="37">
        <v>0</v>
      </c>
      <c r="K495" s="37">
        <v>0</v>
      </c>
      <c r="L495" s="37">
        <v>0</v>
      </c>
      <c r="M495" s="37">
        <v>0</v>
      </c>
      <c r="N495" s="37">
        <v>0</v>
      </c>
      <c r="O495" s="37">
        <v>0</v>
      </c>
    </row>
    <row r="496" spans="1:15">
      <c r="A496" s="36">
        <v>489</v>
      </c>
      <c r="B496" s="36">
        <v>7290</v>
      </c>
      <c r="C496" s="38" t="s">
        <v>501</v>
      </c>
      <c r="D496" s="37">
        <v>0</v>
      </c>
      <c r="E496" s="37">
        <v>0</v>
      </c>
      <c r="F496" s="37">
        <v>0</v>
      </c>
      <c r="G496" s="37">
        <v>0</v>
      </c>
      <c r="H496" s="37">
        <v>0</v>
      </c>
      <c r="I496" s="37">
        <v>0</v>
      </c>
      <c r="J496" s="37">
        <v>0</v>
      </c>
      <c r="K496" s="37">
        <v>0</v>
      </c>
      <c r="L496" s="37">
        <v>0</v>
      </c>
      <c r="M496" s="37">
        <v>0</v>
      </c>
      <c r="N496" s="37">
        <v>0</v>
      </c>
      <c r="O496" s="37">
        <v>0</v>
      </c>
    </row>
    <row r="497" spans="1:15">
      <c r="A497" s="36">
        <v>490</v>
      </c>
      <c r="B497" s="36">
        <v>73</v>
      </c>
      <c r="C497" s="36" t="s">
        <v>504</v>
      </c>
      <c r="D497" s="37">
        <v>0</v>
      </c>
      <c r="E497" s="37">
        <v>0</v>
      </c>
      <c r="F497" s="37">
        <v>0</v>
      </c>
      <c r="G497" s="37">
        <v>0</v>
      </c>
      <c r="H497" s="37">
        <v>0</v>
      </c>
      <c r="I497" s="37">
        <v>0</v>
      </c>
      <c r="J497" s="37">
        <v>0</v>
      </c>
      <c r="K497" s="37">
        <v>0</v>
      </c>
      <c r="L497" s="37">
        <v>0</v>
      </c>
      <c r="M497" s="37">
        <v>0</v>
      </c>
      <c r="N497" s="37">
        <v>0</v>
      </c>
      <c r="O497" s="37">
        <v>0</v>
      </c>
    </row>
    <row r="498" spans="1:15">
      <c r="A498" s="36">
        <v>491</v>
      </c>
      <c r="B498" s="36">
        <v>7301</v>
      </c>
      <c r="C498" s="38" t="s">
        <v>505</v>
      </c>
      <c r="D498" s="37">
        <v>0</v>
      </c>
      <c r="E498" s="37">
        <v>0</v>
      </c>
      <c r="F498" s="37">
        <v>0</v>
      </c>
      <c r="G498" s="37">
        <v>0</v>
      </c>
      <c r="H498" s="37">
        <v>0</v>
      </c>
      <c r="I498" s="37">
        <v>0</v>
      </c>
      <c r="J498" s="37">
        <v>0</v>
      </c>
      <c r="K498" s="37">
        <v>0</v>
      </c>
      <c r="L498" s="37">
        <v>0</v>
      </c>
      <c r="M498" s="37">
        <v>0</v>
      </c>
      <c r="N498" s="37">
        <v>0</v>
      </c>
      <c r="O498" s="37">
        <v>0</v>
      </c>
    </row>
    <row r="499" spans="1:15">
      <c r="A499" s="36">
        <v>492</v>
      </c>
      <c r="B499" s="36">
        <v>7302</v>
      </c>
      <c r="C499" s="36" t="s">
        <v>506</v>
      </c>
      <c r="D499" s="37">
        <v>0</v>
      </c>
      <c r="E499" s="37">
        <v>0</v>
      </c>
      <c r="F499" s="37">
        <v>0</v>
      </c>
      <c r="G499" s="37">
        <v>0</v>
      </c>
      <c r="H499" s="37">
        <v>0</v>
      </c>
      <c r="I499" s="37">
        <v>0</v>
      </c>
      <c r="J499" s="37">
        <v>0</v>
      </c>
      <c r="K499" s="37">
        <v>0</v>
      </c>
      <c r="L499" s="37">
        <v>0</v>
      </c>
      <c r="M499" s="37">
        <v>0</v>
      </c>
      <c r="N499" s="37">
        <v>0</v>
      </c>
      <c r="O499" s="37">
        <v>0</v>
      </c>
    </row>
    <row r="500" spans="1:15">
      <c r="A500" s="36">
        <v>493</v>
      </c>
      <c r="B500" s="36">
        <v>7303</v>
      </c>
      <c r="C500" s="38" t="s">
        <v>507</v>
      </c>
      <c r="D500" s="37">
        <v>0</v>
      </c>
      <c r="E500" s="37">
        <v>0</v>
      </c>
      <c r="F500" s="37">
        <v>0</v>
      </c>
      <c r="G500" s="37">
        <v>0</v>
      </c>
      <c r="H500" s="37">
        <v>0</v>
      </c>
      <c r="I500" s="37">
        <v>0</v>
      </c>
      <c r="J500" s="37">
        <v>0</v>
      </c>
      <c r="K500" s="37">
        <v>0</v>
      </c>
      <c r="L500" s="37">
        <v>0</v>
      </c>
      <c r="M500" s="37">
        <v>0</v>
      </c>
      <c r="N500" s="37">
        <v>0</v>
      </c>
      <c r="O500" s="37">
        <v>0</v>
      </c>
    </row>
    <row r="501" spans="1:15">
      <c r="A501" s="36">
        <v>494</v>
      </c>
      <c r="B501" s="36">
        <v>7304</v>
      </c>
      <c r="C501" s="36" t="s">
        <v>508</v>
      </c>
      <c r="D501" s="37">
        <v>0</v>
      </c>
      <c r="E501" s="37">
        <v>0</v>
      </c>
      <c r="F501" s="37">
        <v>0</v>
      </c>
      <c r="G501" s="37">
        <v>0</v>
      </c>
      <c r="H501" s="37">
        <v>0</v>
      </c>
      <c r="I501" s="37">
        <v>0</v>
      </c>
      <c r="J501" s="37">
        <v>0</v>
      </c>
      <c r="K501" s="37">
        <v>0</v>
      </c>
      <c r="L501" s="37">
        <v>0</v>
      </c>
      <c r="M501" s="37">
        <v>0</v>
      </c>
      <c r="N501" s="37">
        <v>0</v>
      </c>
      <c r="O501" s="37">
        <v>0</v>
      </c>
    </row>
    <row r="502" spans="1:15">
      <c r="A502" s="36">
        <v>495</v>
      </c>
      <c r="B502" s="36">
        <v>7390</v>
      </c>
      <c r="C502" s="38" t="s">
        <v>509</v>
      </c>
      <c r="D502" s="37">
        <v>0</v>
      </c>
      <c r="E502" s="37">
        <v>0</v>
      </c>
      <c r="F502" s="37">
        <v>0</v>
      </c>
      <c r="G502" s="37">
        <v>0</v>
      </c>
      <c r="H502" s="37">
        <v>0</v>
      </c>
      <c r="I502" s="37">
        <v>0</v>
      </c>
      <c r="J502" s="37">
        <v>0</v>
      </c>
      <c r="K502" s="37">
        <v>0</v>
      </c>
      <c r="L502" s="37">
        <v>0</v>
      </c>
      <c r="M502" s="37">
        <v>0</v>
      </c>
      <c r="N502" s="37">
        <v>0</v>
      </c>
      <c r="O502" s="37">
        <v>0</v>
      </c>
    </row>
    <row r="503" spans="1:15">
      <c r="A503" s="36">
        <v>496</v>
      </c>
      <c r="B503" s="36">
        <v>74</v>
      </c>
      <c r="C503" s="36" t="s">
        <v>510</v>
      </c>
      <c r="D503" s="37">
        <v>0</v>
      </c>
      <c r="E503" s="37">
        <v>0</v>
      </c>
      <c r="F503" s="37">
        <v>0</v>
      </c>
      <c r="G503" s="37">
        <v>0</v>
      </c>
      <c r="H503" s="37">
        <v>0</v>
      </c>
      <c r="I503" s="37">
        <v>0</v>
      </c>
      <c r="J503" s="37">
        <v>0</v>
      </c>
      <c r="K503" s="37">
        <v>0</v>
      </c>
      <c r="L503" s="37">
        <v>0</v>
      </c>
      <c r="M503" s="37">
        <v>0</v>
      </c>
      <c r="N503" s="37">
        <v>0</v>
      </c>
      <c r="O503" s="37">
        <v>0</v>
      </c>
    </row>
    <row r="504" spans="1:15">
      <c r="A504" s="36">
        <v>497</v>
      </c>
      <c r="B504" s="36">
        <v>7401</v>
      </c>
      <c r="C504" s="38" t="s">
        <v>511</v>
      </c>
      <c r="D504" s="37">
        <v>0</v>
      </c>
      <c r="E504" s="37">
        <v>0</v>
      </c>
      <c r="F504" s="37">
        <v>0</v>
      </c>
      <c r="G504" s="37">
        <v>0</v>
      </c>
      <c r="H504" s="37">
        <v>0</v>
      </c>
      <c r="I504" s="37">
        <v>0</v>
      </c>
      <c r="J504" s="37">
        <v>0</v>
      </c>
      <c r="K504" s="37">
        <v>0</v>
      </c>
      <c r="L504" s="37">
        <v>0</v>
      </c>
      <c r="M504" s="37">
        <v>0</v>
      </c>
      <c r="N504" s="37">
        <v>0</v>
      </c>
      <c r="O504" s="37">
        <v>0</v>
      </c>
    </row>
    <row r="505" spans="1:15">
      <c r="A505" s="36">
        <v>498</v>
      </c>
      <c r="B505" s="36">
        <v>740105</v>
      </c>
      <c r="C505" s="36" t="s">
        <v>512</v>
      </c>
      <c r="D505" s="37">
        <v>0</v>
      </c>
      <c r="E505" s="37">
        <v>0</v>
      </c>
      <c r="F505" s="37">
        <v>0</v>
      </c>
      <c r="G505" s="37">
        <v>0</v>
      </c>
      <c r="H505" s="37">
        <v>0</v>
      </c>
      <c r="I505" s="37">
        <v>0</v>
      </c>
      <c r="J505" s="37">
        <v>0</v>
      </c>
      <c r="K505" s="37">
        <v>0</v>
      </c>
      <c r="L505" s="37">
        <v>0</v>
      </c>
      <c r="M505" s="37">
        <v>0</v>
      </c>
      <c r="N505" s="37">
        <v>0</v>
      </c>
      <c r="O505" s="37">
        <v>0</v>
      </c>
    </row>
    <row r="506" spans="1:15">
      <c r="A506" s="36">
        <v>499</v>
      </c>
      <c r="B506" s="36">
        <v>740110</v>
      </c>
      <c r="C506" s="38" t="s">
        <v>513</v>
      </c>
      <c r="D506" s="37">
        <v>0</v>
      </c>
      <c r="E506" s="37">
        <v>0</v>
      </c>
      <c r="F506" s="37">
        <v>0</v>
      </c>
      <c r="G506" s="37">
        <v>0</v>
      </c>
      <c r="H506" s="37">
        <v>0</v>
      </c>
      <c r="I506" s="37">
        <v>0</v>
      </c>
      <c r="J506" s="37">
        <v>0</v>
      </c>
      <c r="K506" s="37">
        <v>0</v>
      </c>
      <c r="L506" s="37">
        <v>0</v>
      </c>
      <c r="M506" s="37">
        <v>0</v>
      </c>
      <c r="N506" s="37">
        <v>0</v>
      </c>
      <c r="O506" s="37">
        <v>0</v>
      </c>
    </row>
    <row r="507" spans="1:15">
      <c r="A507" s="36">
        <v>500</v>
      </c>
      <c r="B507" s="36">
        <v>740115</v>
      </c>
      <c r="C507" s="36" t="s">
        <v>514</v>
      </c>
      <c r="D507" s="37">
        <v>0</v>
      </c>
      <c r="E507" s="37">
        <v>0</v>
      </c>
      <c r="F507" s="37">
        <v>0</v>
      </c>
      <c r="G507" s="37">
        <v>0</v>
      </c>
      <c r="H507" s="37">
        <v>0</v>
      </c>
      <c r="I507" s="37">
        <v>0</v>
      </c>
      <c r="J507" s="37">
        <v>0</v>
      </c>
      <c r="K507" s="37">
        <v>0</v>
      </c>
      <c r="L507" s="37">
        <v>0</v>
      </c>
      <c r="M507" s="37">
        <v>0</v>
      </c>
      <c r="N507" s="37">
        <v>0</v>
      </c>
      <c r="O507" s="37">
        <v>0</v>
      </c>
    </row>
    <row r="508" spans="1:15">
      <c r="A508" s="36">
        <v>501</v>
      </c>
      <c r="B508" s="36">
        <v>740120</v>
      </c>
      <c r="C508" s="38" t="s">
        <v>515</v>
      </c>
      <c r="D508" s="37">
        <v>0</v>
      </c>
      <c r="E508" s="37">
        <v>0</v>
      </c>
      <c r="F508" s="37">
        <v>0</v>
      </c>
      <c r="G508" s="37">
        <v>0</v>
      </c>
      <c r="H508" s="37">
        <v>0</v>
      </c>
      <c r="I508" s="37">
        <v>0</v>
      </c>
      <c r="J508" s="37">
        <v>0</v>
      </c>
      <c r="K508" s="37">
        <v>0</v>
      </c>
      <c r="L508" s="37">
        <v>0</v>
      </c>
      <c r="M508" s="37">
        <v>0</v>
      </c>
      <c r="N508" s="37">
        <v>0</v>
      </c>
      <c r="O508" s="37">
        <v>0</v>
      </c>
    </row>
    <row r="509" spans="1:15">
      <c r="A509" s="36">
        <v>502</v>
      </c>
      <c r="B509" s="36">
        <v>740125</v>
      </c>
      <c r="C509" s="36" t="s">
        <v>516</v>
      </c>
      <c r="D509" s="37">
        <v>0</v>
      </c>
      <c r="E509" s="37">
        <v>0</v>
      </c>
      <c r="F509" s="37">
        <v>0</v>
      </c>
      <c r="G509" s="37">
        <v>0</v>
      </c>
      <c r="H509" s="37">
        <v>0</v>
      </c>
      <c r="I509" s="37">
        <v>0</v>
      </c>
      <c r="J509" s="37">
        <v>0</v>
      </c>
      <c r="K509" s="37">
        <v>0</v>
      </c>
      <c r="L509" s="37">
        <v>0</v>
      </c>
      <c r="M509" s="37">
        <v>0</v>
      </c>
      <c r="N509" s="37">
        <v>0</v>
      </c>
      <c r="O509" s="37">
        <v>0</v>
      </c>
    </row>
    <row r="510" spans="1:15">
      <c r="A510" s="36">
        <v>503</v>
      </c>
      <c r="B510" s="36">
        <v>7402</v>
      </c>
      <c r="C510" s="38" t="s">
        <v>517</v>
      </c>
      <c r="D510" s="37">
        <v>0</v>
      </c>
      <c r="E510" s="37">
        <v>0</v>
      </c>
      <c r="F510" s="37">
        <v>0</v>
      </c>
      <c r="G510" s="37">
        <v>0</v>
      </c>
      <c r="H510" s="37">
        <v>0</v>
      </c>
      <c r="I510" s="37">
        <v>0</v>
      </c>
      <c r="J510" s="37">
        <v>0</v>
      </c>
      <c r="K510" s="37">
        <v>0</v>
      </c>
      <c r="L510" s="37">
        <v>0</v>
      </c>
      <c r="M510" s="37">
        <v>0</v>
      </c>
      <c r="N510" s="37">
        <v>0</v>
      </c>
      <c r="O510" s="37">
        <v>0</v>
      </c>
    </row>
    <row r="511" spans="1:15">
      <c r="A511" s="36">
        <v>504</v>
      </c>
      <c r="B511" s="36">
        <v>740205</v>
      </c>
      <c r="C511" s="36" t="s">
        <v>40</v>
      </c>
      <c r="D511" s="37">
        <v>0</v>
      </c>
      <c r="E511" s="37">
        <v>0</v>
      </c>
      <c r="F511" s="37">
        <v>0</v>
      </c>
      <c r="G511" s="37">
        <v>0</v>
      </c>
      <c r="H511" s="37">
        <v>0</v>
      </c>
      <c r="I511" s="37">
        <v>0</v>
      </c>
      <c r="J511" s="37">
        <v>0</v>
      </c>
      <c r="K511" s="37">
        <v>0</v>
      </c>
      <c r="L511" s="37">
        <v>0</v>
      </c>
      <c r="M511" s="37">
        <v>0</v>
      </c>
      <c r="N511" s="37">
        <v>0</v>
      </c>
      <c r="O511" s="37">
        <v>0</v>
      </c>
    </row>
    <row r="512" spans="1:15">
      <c r="A512" s="36">
        <v>505</v>
      </c>
      <c r="B512" s="36">
        <v>740208</v>
      </c>
      <c r="C512" s="38" t="s">
        <v>41</v>
      </c>
      <c r="D512" s="37">
        <v>0</v>
      </c>
      <c r="E512" s="37">
        <v>0</v>
      </c>
      <c r="F512" s="37">
        <v>0</v>
      </c>
      <c r="G512" s="37">
        <v>0</v>
      </c>
      <c r="H512" s="37">
        <v>0</v>
      </c>
      <c r="I512" s="37">
        <v>0</v>
      </c>
      <c r="J512" s="37">
        <v>0</v>
      </c>
      <c r="K512" s="37">
        <v>0</v>
      </c>
      <c r="L512" s="37">
        <v>0</v>
      </c>
      <c r="M512" s="37">
        <v>0</v>
      </c>
      <c r="N512" s="37">
        <v>0</v>
      </c>
      <c r="O512" s="37">
        <v>0</v>
      </c>
    </row>
    <row r="513" spans="1:15">
      <c r="A513" s="36">
        <v>506</v>
      </c>
      <c r="B513" s="36">
        <v>740211</v>
      </c>
      <c r="C513" s="36" t="s">
        <v>90</v>
      </c>
      <c r="D513" s="37">
        <v>0</v>
      </c>
      <c r="E513" s="37">
        <v>0</v>
      </c>
      <c r="F513" s="37">
        <v>0</v>
      </c>
      <c r="G513" s="37">
        <v>0</v>
      </c>
      <c r="H513" s="37">
        <v>0</v>
      </c>
      <c r="I513" s="37">
        <v>0</v>
      </c>
      <c r="J513" s="37">
        <v>0</v>
      </c>
      <c r="K513" s="37">
        <v>0</v>
      </c>
      <c r="L513" s="37">
        <v>0</v>
      </c>
      <c r="M513" s="37">
        <v>0</v>
      </c>
      <c r="N513" s="37">
        <v>0</v>
      </c>
      <c r="O513" s="37">
        <v>0</v>
      </c>
    </row>
    <row r="514" spans="1:15">
      <c r="A514" s="36">
        <v>507</v>
      </c>
      <c r="B514" s="36">
        <v>740214</v>
      </c>
      <c r="C514" s="38" t="s">
        <v>91</v>
      </c>
      <c r="D514" s="37">
        <v>0</v>
      </c>
      <c r="E514" s="37">
        <v>0</v>
      </c>
      <c r="F514" s="37">
        <v>0</v>
      </c>
      <c r="G514" s="37">
        <v>0</v>
      </c>
      <c r="H514" s="37">
        <v>0</v>
      </c>
      <c r="I514" s="37">
        <v>0</v>
      </c>
      <c r="J514" s="37">
        <v>0</v>
      </c>
      <c r="K514" s="37">
        <v>0</v>
      </c>
      <c r="L514" s="37">
        <v>0</v>
      </c>
      <c r="M514" s="37">
        <v>0</v>
      </c>
      <c r="N514" s="37">
        <v>0</v>
      </c>
      <c r="O514" s="37">
        <v>0</v>
      </c>
    </row>
    <row r="515" spans="1:15">
      <c r="A515" s="36">
        <v>508</v>
      </c>
      <c r="B515" s="36">
        <v>740217</v>
      </c>
      <c r="C515" s="36" t="s">
        <v>92</v>
      </c>
      <c r="D515" s="37">
        <v>0</v>
      </c>
      <c r="E515" s="37">
        <v>0</v>
      </c>
      <c r="F515" s="37">
        <v>0</v>
      </c>
      <c r="G515" s="37">
        <v>0</v>
      </c>
      <c r="H515" s="37">
        <v>0</v>
      </c>
      <c r="I515" s="37">
        <v>0</v>
      </c>
      <c r="J515" s="37">
        <v>0</v>
      </c>
      <c r="K515" s="37">
        <v>0</v>
      </c>
      <c r="L515" s="37">
        <v>0</v>
      </c>
      <c r="M515" s="37">
        <v>0</v>
      </c>
      <c r="N515" s="37">
        <v>0</v>
      </c>
      <c r="O515" s="37">
        <v>0</v>
      </c>
    </row>
    <row r="516" spans="1:15">
      <c r="A516" s="36">
        <v>509</v>
      </c>
      <c r="B516" s="36">
        <v>740220</v>
      </c>
      <c r="C516" s="38" t="s">
        <v>93</v>
      </c>
      <c r="D516" s="37">
        <v>0</v>
      </c>
      <c r="E516" s="37">
        <v>0</v>
      </c>
      <c r="F516" s="37">
        <v>0</v>
      </c>
      <c r="G516" s="37">
        <v>0</v>
      </c>
      <c r="H516" s="37">
        <v>0</v>
      </c>
      <c r="I516" s="37">
        <v>0</v>
      </c>
      <c r="J516" s="37">
        <v>0</v>
      </c>
      <c r="K516" s="37">
        <v>0</v>
      </c>
      <c r="L516" s="37">
        <v>0</v>
      </c>
      <c r="M516" s="37">
        <v>0</v>
      </c>
      <c r="N516" s="37">
        <v>0</v>
      </c>
      <c r="O516" s="37">
        <v>0</v>
      </c>
    </row>
    <row r="517" spans="1:15">
      <c r="A517" s="36">
        <v>510</v>
      </c>
      <c r="B517" s="36">
        <v>740223</v>
      </c>
      <c r="C517" s="36" t="s">
        <v>518</v>
      </c>
      <c r="D517" s="37">
        <v>0</v>
      </c>
      <c r="E517" s="37">
        <v>0</v>
      </c>
      <c r="F517" s="37">
        <v>0</v>
      </c>
      <c r="G517" s="37">
        <v>0</v>
      </c>
      <c r="H517" s="37">
        <v>0</v>
      </c>
      <c r="I517" s="37">
        <v>0</v>
      </c>
      <c r="J517" s="37">
        <v>0</v>
      </c>
      <c r="K517" s="37">
        <v>0</v>
      </c>
      <c r="L517" s="37">
        <v>0</v>
      </c>
      <c r="M517" s="37">
        <v>0</v>
      </c>
      <c r="N517" s="37">
        <v>0</v>
      </c>
      <c r="O517" s="37">
        <v>0</v>
      </c>
    </row>
    <row r="518" spans="1:15">
      <c r="A518" s="36">
        <v>511</v>
      </c>
      <c r="B518" s="36">
        <v>740226</v>
      </c>
      <c r="C518" s="38" t="s">
        <v>519</v>
      </c>
      <c r="D518" s="37">
        <v>0</v>
      </c>
      <c r="E518" s="37">
        <v>0</v>
      </c>
      <c r="F518" s="37">
        <v>0</v>
      </c>
      <c r="G518" s="37">
        <v>0</v>
      </c>
      <c r="H518" s="37">
        <v>0</v>
      </c>
      <c r="I518" s="37">
        <v>0</v>
      </c>
      <c r="J518" s="37">
        <v>0</v>
      </c>
      <c r="K518" s="37">
        <v>0</v>
      </c>
      <c r="L518" s="37">
        <v>0</v>
      </c>
      <c r="M518" s="37">
        <v>0</v>
      </c>
      <c r="N518" s="37">
        <v>0</v>
      </c>
      <c r="O518" s="37">
        <v>0</v>
      </c>
    </row>
    <row r="519" spans="1:15">
      <c r="A519" s="36">
        <v>512</v>
      </c>
      <c r="B519" s="36">
        <v>740229</v>
      </c>
      <c r="C519" s="36" t="s">
        <v>520</v>
      </c>
      <c r="D519" s="37">
        <v>0</v>
      </c>
      <c r="E519" s="37">
        <v>0</v>
      </c>
      <c r="F519" s="37">
        <v>0</v>
      </c>
      <c r="G519" s="37">
        <v>0</v>
      </c>
      <c r="H519" s="37">
        <v>0</v>
      </c>
      <c r="I519" s="37">
        <v>0</v>
      </c>
      <c r="J519" s="37">
        <v>0</v>
      </c>
      <c r="K519" s="37">
        <v>0</v>
      </c>
      <c r="L519" s="37">
        <v>0</v>
      </c>
      <c r="M519" s="37">
        <v>0</v>
      </c>
      <c r="N519" s="37">
        <v>0</v>
      </c>
      <c r="O519" s="37">
        <v>0</v>
      </c>
    </row>
    <row r="520" spans="1:15">
      <c r="A520" s="36">
        <v>513</v>
      </c>
      <c r="B520" s="36">
        <v>740232</v>
      </c>
      <c r="C520" s="38" t="s">
        <v>521</v>
      </c>
      <c r="D520" s="37">
        <v>0</v>
      </c>
      <c r="E520" s="37">
        <v>0</v>
      </c>
      <c r="F520" s="37">
        <v>0</v>
      </c>
      <c r="G520" s="37">
        <v>0</v>
      </c>
      <c r="H520" s="37">
        <v>0</v>
      </c>
      <c r="I520" s="37">
        <v>0</v>
      </c>
      <c r="J520" s="37">
        <v>0</v>
      </c>
      <c r="K520" s="37">
        <v>0</v>
      </c>
      <c r="L520" s="37">
        <v>0</v>
      </c>
      <c r="M520" s="37">
        <v>0</v>
      </c>
      <c r="N520" s="37">
        <v>0</v>
      </c>
      <c r="O520" s="37">
        <v>0</v>
      </c>
    </row>
    <row r="521" spans="1:15">
      <c r="A521" s="36">
        <v>514</v>
      </c>
      <c r="B521" s="36">
        <v>740235</v>
      </c>
      <c r="C521" s="36" t="s">
        <v>522</v>
      </c>
      <c r="D521" s="37">
        <v>0</v>
      </c>
      <c r="E521" s="37">
        <v>0</v>
      </c>
      <c r="F521" s="37">
        <v>0</v>
      </c>
      <c r="G521" s="37">
        <v>0</v>
      </c>
      <c r="H521" s="37">
        <v>0</v>
      </c>
      <c r="I521" s="37">
        <v>0</v>
      </c>
      <c r="J521" s="37">
        <v>0</v>
      </c>
      <c r="K521" s="37">
        <v>0</v>
      </c>
      <c r="L521" s="37">
        <v>0</v>
      </c>
      <c r="M521" s="37">
        <v>0</v>
      </c>
      <c r="N521" s="37">
        <v>0</v>
      </c>
      <c r="O521" s="37">
        <v>0</v>
      </c>
    </row>
    <row r="522" spans="1:15">
      <c r="A522" s="36">
        <v>515</v>
      </c>
      <c r="B522" s="36">
        <v>740238</v>
      </c>
      <c r="C522" s="38" t="s">
        <v>523</v>
      </c>
      <c r="D522" s="37">
        <v>0</v>
      </c>
      <c r="E522" s="37">
        <v>0</v>
      </c>
      <c r="F522" s="37">
        <v>0</v>
      </c>
      <c r="G522" s="37">
        <v>0</v>
      </c>
      <c r="H522" s="37">
        <v>0</v>
      </c>
      <c r="I522" s="37">
        <v>0</v>
      </c>
      <c r="J522" s="37">
        <v>0</v>
      </c>
      <c r="K522" s="37">
        <v>0</v>
      </c>
      <c r="L522" s="37">
        <v>0</v>
      </c>
      <c r="M522" s="37">
        <v>0</v>
      </c>
      <c r="N522" s="37">
        <v>0</v>
      </c>
      <c r="O522" s="37">
        <v>0</v>
      </c>
    </row>
    <row r="523" spans="1:15">
      <c r="A523" s="36">
        <v>516</v>
      </c>
      <c r="B523" s="36">
        <v>740241</v>
      </c>
      <c r="C523" s="36" t="s">
        <v>524</v>
      </c>
      <c r="D523" s="37">
        <v>0</v>
      </c>
      <c r="E523" s="37">
        <v>0</v>
      </c>
      <c r="F523" s="37">
        <v>0</v>
      </c>
      <c r="G523" s="37">
        <v>0</v>
      </c>
      <c r="H523" s="37">
        <v>0</v>
      </c>
      <c r="I523" s="37">
        <v>0</v>
      </c>
      <c r="J523" s="37">
        <v>0</v>
      </c>
      <c r="K523" s="37">
        <v>0</v>
      </c>
      <c r="L523" s="37">
        <v>0</v>
      </c>
      <c r="M523" s="37">
        <v>0</v>
      </c>
      <c r="N523" s="37">
        <v>0</v>
      </c>
      <c r="O523" s="37">
        <v>0</v>
      </c>
    </row>
    <row r="524" spans="1:15">
      <c r="A524" s="36">
        <v>517</v>
      </c>
      <c r="B524" s="36">
        <v>740244</v>
      </c>
      <c r="C524" s="38" t="s">
        <v>525</v>
      </c>
      <c r="D524" s="37">
        <v>0</v>
      </c>
      <c r="E524" s="37">
        <v>0</v>
      </c>
      <c r="F524" s="37">
        <v>0</v>
      </c>
      <c r="G524" s="37">
        <v>0</v>
      </c>
      <c r="H524" s="37">
        <v>0</v>
      </c>
      <c r="I524" s="37">
        <v>0</v>
      </c>
      <c r="J524" s="37">
        <v>0</v>
      </c>
      <c r="K524" s="37">
        <v>0</v>
      </c>
      <c r="L524" s="37">
        <v>0</v>
      </c>
      <c r="M524" s="37">
        <v>0</v>
      </c>
      <c r="N524" s="37">
        <v>0</v>
      </c>
      <c r="O524" s="37">
        <v>0</v>
      </c>
    </row>
    <row r="525" spans="1:15">
      <c r="A525" s="36">
        <v>518</v>
      </c>
      <c r="B525" s="36">
        <v>740247</v>
      </c>
      <c r="C525" s="36" t="s">
        <v>526</v>
      </c>
      <c r="D525" s="37">
        <v>0</v>
      </c>
      <c r="E525" s="37">
        <v>0</v>
      </c>
      <c r="F525" s="37">
        <v>0</v>
      </c>
      <c r="G525" s="37">
        <v>0</v>
      </c>
      <c r="H525" s="37">
        <v>0</v>
      </c>
      <c r="I525" s="37">
        <v>0</v>
      </c>
      <c r="J525" s="37">
        <v>0</v>
      </c>
      <c r="K525" s="37">
        <v>0</v>
      </c>
      <c r="L525" s="37">
        <v>0</v>
      </c>
      <c r="M525" s="37">
        <v>0</v>
      </c>
      <c r="N525" s="37">
        <v>0</v>
      </c>
      <c r="O525" s="37">
        <v>0</v>
      </c>
    </row>
    <row r="526" spans="1:15">
      <c r="A526" s="36">
        <v>519</v>
      </c>
      <c r="B526" s="36">
        <v>740250</v>
      </c>
      <c r="C526" s="38" t="s">
        <v>527</v>
      </c>
      <c r="D526" s="37">
        <v>0</v>
      </c>
      <c r="E526" s="37">
        <v>0</v>
      </c>
      <c r="F526" s="37">
        <v>0</v>
      </c>
      <c r="G526" s="37">
        <v>0</v>
      </c>
      <c r="H526" s="37">
        <v>0</v>
      </c>
      <c r="I526" s="37">
        <v>0</v>
      </c>
      <c r="J526" s="37">
        <v>0</v>
      </c>
      <c r="K526" s="37">
        <v>0</v>
      </c>
      <c r="L526" s="37">
        <v>0</v>
      </c>
      <c r="M526" s="37">
        <v>0</v>
      </c>
      <c r="N526" s="37">
        <v>0</v>
      </c>
      <c r="O526" s="37">
        <v>0</v>
      </c>
    </row>
    <row r="527" spans="1:15">
      <c r="A527" s="36">
        <v>520</v>
      </c>
      <c r="B527" s="36">
        <v>740253</v>
      </c>
      <c r="C527" s="36" t="s">
        <v>528</v>
      </c>
      <c r="D527" s="37">
        <v>0</v>
      </c>
      <c r="E527" s="37">
        <v>0</v>
      </c>
      <c r="F527" s="37">
        <v>0</v>
      </c>
      <c r="G527" s="37">
        <v>0</v>
      </c>
      <c r="H527" s="37">
        <v>0</v>
      </c>
      <c r="I527" s="37">
        <v>0</v>
      </c>
      <c r="J527" s="37">
        <v>0</v>
      </c>
      <c r="K527" s="37">
        <v>0</v>
      </c>
      <c r="L527" s="37">
        <v>0</v>
      </c>
      <c r="M527" s="37">
        <v>0</v>
      </c>
      <c r="N527" s="37">
        <v>0</v>
      </c>
      <c r="O527" s="37">
        <v>0</v>
      </c>
    </row>
    <row r="528" spans="1:15">
      <c r="A528" s="36">
        <v>521</v>
      </c>
      <c r="B528" s="36">
        <v>740256</v>
      </c>
      <c r="C528" s="38" t="s">
        <v>529</v>
      </c>
      <c r="D528" s="37">
        <v>0</v>
      </c>
      <c r="E528" s="37">
        <v>0</v>
      </c>
      <c r="F528" s="37">
        <v>0</v>
      </c>
      <c r="G528" s="37">
        <v>0</v>
      </c>
      <c r="H528" s="37">
        <v>0</v>
      </c>
      <c r="I528" s="37">
        <v>0</v>
      </c>
      <c r="J528" s="37">
        <v>0</v>
      </c>
      <c r="K528" s="37">
        <v>0</v>
      </c>
      <c r="L528" s="37">
        <v>0</v>
      </c>
      <c r="M528" s="37">
        <v>0</v>
      </c>
      <c r="N528" s="37">
        <v>0</v>
      </c>
      <c r="O528" s="37">
        <v>0</v>
      </c>
    </row>
    <row r="529" spans="1:15">
      <c r="A529" s="36">
        <v>522</v>
      </c>
      <c r="B529" s="36">
        <v>7403</v>
      </c>
      <c r="C529" s="36" t="s">
        <v>507</v>
      </c>
      <c r="D529" s="37">
        <v>0</v>
      </c>
      <c r="E529" s="37">
        <v>0</v>
      </c>
      <c r="F529" s="37">
        <v>0</v>
      </c>
      <c r="G529" s="37">
        <v>0</v>
      </c>
      <c r="H529" s="37">
        <v>0</v>
      </c>
      <c r="I529" s="37">
        <v>0</v>
      </c>
      <c r="J529" s="37">
        <v>0</v>
      </c>
      <c r="K529" s="37">
        <v>0</v>
      </c>
      <c r="L529" s="37">
        <v>0</v>
      </c>
      <c r="M529" s="37">
        <v>0</v>
      </c>
      <c r="N529" s="37">
        <v>0</v>
      </c>
      <c r="O529" s="37">
        <v>0</v>
      </c>
    </row>
    <row r="530" spans="1:15">
      <c r="A530" s="36">
        <v>523</v>
      </c>
      <c r="B530" s="36">
        <v>740305</v>
      </c>
      <c r="C530" s="38" t="s">
        <v>106</v>
      </c>
      <c r="D530" s="37">
        <v>0</v>
      </c>
      <c r="E530" s="37">
        <v>0</v>
      </c>
      <c r="F530" s="37">
        <v>0</v>
      </c>
      <c r="G530" s="37">
        <v>0</v>
      </c>
      <c r="H530" s="37">
        <v>0</v>
      </c>
      <c r="I530" s="37">
        <v>0</v>
      </c>
      <c r="J530" s="37">
        <v>0</v>
      </c>
      <c r="K530" s="37">
        <v>0</v>
      </c>
      <c r="L530" s="37">
        <v>0</v>
      </c>
      <c r="M530" s="37">
        <v>0</v>
      </c>
      <c r="N530" s="37">
        <v>0</v>
      </c>
      <c r="O530" s="37">
        <v>0</v>
      </c>
    </row>
    <row r="531" spans="1:15">
      <c r="A531" s="36">
        <v>524</v>
      </c>
      <c r="B531" s="36">
        <v>740310</v>
      </c>
      <c r="C531" s="36" t="s">
        <v>107</v>
      </c>
      <c r="D531" s="37">
        <v>0</v>
      </c>
      <c r="E531" s="37">
        <v>0</v>
      </c>
      <c r="F531" s="37">
        <v>0</v>
      </c>
      <c r="G531" s="37">
        <v>0</v>
      </c>
      <c r="H531" s="37">
        <v>0</v>
      </c>
      <c r="I531" s="37">
        <v>0</v>
      </c>
      <c r="J531" s="37">
        <v>0</v>
      </c>
      <c r="K531" s="37">
        <v>0</v>
      </c>
      <c r="L531" s="37">
        <v>0</v>
      </c>
      <c r="M531" s="37">
        <v>0</v>
      </c>
      <c r="N531" s="37">
        <v>0</v>
      </c>
      <c r="O531" s="37">
        <v>0</v>
      </c>
    </row>
    <row r="532" spans="1:15">
      <c r="A532" s="36">
        <v>525</v>
      </c>
      <c r="B532" s="36">
        <v>740315</v>
      </c>
      <c r="C532" s="38" t="s">
        <v>497</v>
      </c>
      <c r="D532" s="37">
        <v>0</v>
      </c>
      <c r="E532" s="37">
        <v>0</v>
      </c>
      <c r="F532" s="37">
        <v>0</v>
      </c>
      <c r="G532" s="37">
        <v>0</v>
      </c>
      <c r="H532" s="37">
        <v>0</v>
      </c>
      <c r="I532" s="37">
        <v>0</v>
      </c>
      <c r="J532" s="37">
        <v>0</v>
      </c>
      <c r="K532" s="37">
        <v>0</v>
      </c>
      <c r="L532" s="37">
        <v>0</v>
      </c>
      <c r="M532" s="37">
        <v>0</v>
      </c>
      <c r="N532" s="37">
        <v>0</v>
      </c>
      <c r="O532" s="37">
        <v>0</v>
      </c>
    </row>
    <row r="533" spans="1:15">
      <c r="A533" s="36">
        <v>526</v>
      </c>
      <c r="B533" s="36">
        <v>740320</v>
      </c>
      <c r="C533" s="36" t="s">
        <v>170</v>
      </c>
      <c r="D533" s="37">
        <v>0</v>
      </c>
      <c r="E533" s="37">
        <v>0</v>
      </c>
      <c r="F533" s="37">
        <v>0</v>
      </c>
      <c r="G533" s="37">
        <v>0</v>
      </c>
      <c r="H533" s="37">
        <v>0</v>
      </c>
      <c r="I533" s="37">
        <v>0</v>
      </c>
      <c r="J533" s="37">
        <v>0</v>
      </c>
      <c r="K533" s="37">
        <v>0</v>
      </c>
      <c r="L533" s="37">
        <v>0</v>
      </c>
      <c r="M533" s="37">
        <v>0</v>
      </c>
      <c r="N533" s="37">
        <v>0</v>
      </c>
      <c r="O533" s="37">
        <v>0</v>
      </c>
    </row>
    <row r="534" spans="1:15">
      <c r="A534" s="36">
        <v>527</v>
      </c>
      <c r="B534" s="36">
        <v>740390</v>
      </c>
      <c r="C534" s="38" t="s">
        <v>388</v>
      </c>
      <c r="D534" s="37">
        <v>0</v>
      </c>
      <c r="E534" s="37">
        <v>0</v>
      </c>
      <c r="F534" s="37">
        <v>0</v>
      </c>
      <c r="G534" s="37">
        <v>0</v>
      </c>
      <c r="H534" s="37">
        <v>0</v>
      </c>
      <c r="I534" s="37">
        <v>0</v>
      </c>
      <c r="J534" s="37">
        <v>0</v>
      </c>
      <c r="K534" s="37">
        <v>0</v>
      </c>
      <c r="L534" s="37">
        <v>0</v>
      </c>
      <c r="M534" s="37">
        <v>0</v>
      </c>
      <c r="N534" s="37">
        <v>0</v>
      </c>
      <c r="O534" s="37">
        <v>0</v>
      </c>
    </row>
    <row r="535" spans="1:15">
      <c r="A535" s="36">
        <v>528</v>
      </c>
      <c r="B535" s="36">
        <v>7404</v>
      </c>
      <c r="C535" s="36" t="s">
        <v>508</v>
      </c>
      <c r="D535" s="37">
        <v>0</v>
      </c>
      <c r="E535" s="37">
        <v>0</v>
      </c>
      <c r="F535" s="37">
        <v>0</v>
      </c>
      <c r="G535" s="37">
        <v>0</v>
      </c>
      <c r="H535" s="37">
        <v>0</v>
      </c>
      <c r="I535" s="37">
        <v>0</v>
      </c>
      <c r="J535" s="37">
        <v>0</v>
      </c>
      <c r="K535" s="37">
        <v>0</v>
      </c>
      <c r="L535" s="37">
        <v>0</v>
      </c>
      <c r="M535" s="37">
        <v>0</v>
      </c>
      <c r="N535" s="37">
        <v>0</v>
      </c>
      <c r="O535" s="37">
        <v>0</v>
      </c>
    </row>
    <row r="536" spans="1:15">
      <c r="A536" s="36">
        <v>529</v>
      </c>
      <c r="B536" s="36">
        <v>740405</v>
      </c>
      <c r="C536" s="38" t="s">
        <v>530</v>
      </c>
      <c r="D536" s="37">
        <v>0</v>
      </c>
      <c r="E536" s="37">
        <v>0</v>
      </c>
      <c r="F536" s="37">
        <v>0</v>
      </c>
      <c r="G536" s="37">
        <v>0</v>
      </c>
      <c r="H536" s="37">
        <v>0</v>
      </c>
      <c r="I536" s="37">
        <v>0</v>
      </c>
      <c r="J536" s="37">
        <v>0</v>
      </c>
      <c r="K536" s="37">
        <v>0</v>
      </c>
      <c r="L536" s="37">
        <v>0</v>
      </c>
      <c r="M536" s="37">
        <v>0</v>
      </c>
      <c r="N536" s="37">
        <v>0</v>
      </c>
      <c r="O536" s="37">
        <v>0</v>
      </c>
    </row>
    <row r="537" spans="1:15">
      <c r="A537" s="36">
        <v>530</v>
      </c>
      <c r="B537" s="36">
        <v>740410</v>
      </c>
      <c r="C537" s="36" t="s">
        <v>531</v>
      </c>
      <c r="D537" s="37">
        <v>0</v>
      </c>
      <c r="E537" s="37">
        <v>0</v>
      </c>
      <c r="F537" s="37">
        <v>0</v>
      </c>
      <c r="G537" s="37">
        <v>0</v>
      </c>
      <c r="H537" s="37">
        <v>0</v>
      </c>
      <c r="I537" s="37">
        <v>0</v>
      </c>
      <c r="J537" s="37">
        <v>0</v>
      </c>
      <c r="K537" s="37">
        <v>0</v>
      </c>
      <c r="L537" s="37">
        <v>0</v>
      </c>
      <c r="M537" s="37">
        <v>0</v>
      </c>
      <c r="N537" s="37">
        <v>0</v>
      </c>
      <c r="O537" s="37">
        <v>0</v>
      </c>
    </row>
    <row r="538" spans="1:15">
      <c r="A538" s="36">
        <v>531</v>
      </c>
      <c r="B538" s="36">
        <v>740415</v>
      </c>
      <c r="C538" s="38" t="s">
        <v>532</v>
      </c>
      <c r="D538" s="37">
        <v>0</v>
      </c>
      <c r="E538" s="37">
        <v>0</v>
      </c>
      <c r="F538" s="37">
        <v>0</v>
      </c>
      <c r="G538" s="37">
        <v>0</v>
      </c>
      <c r="H538" s="37">
        <v>0</v>
      </c>
      <c r="I538" s="37">
        <v>0</v>
      </c>
      <c r="J538" s="37">
        <v>0</v>
      </c>
      <c r="K538" s="37">
        <v>0</v>
      </c>
      <c r="L538" s="37">
        <v>0</v>
      </c>
      <c r="M538" s="37">
        <v>0</v>
      </c>
      <c r="N538" s="37">
        <v>0</v>
      </c>
      <c r="O538" s="37">
        <v>0</v>
      </c>
    </row>
    <row r="539" spans="1:15">
      <c r="A539" s="36">
        <v>532</v>
      </c>
      <c r="B539" s="36">
        <v>740420</v>
      </c>
      <c r="C539" s="36" t="s">
        <v>533</v>
      </c>
      <c r="D539" s="37">
        <v>0</v>
      </c>
      <c r="E539" s="37">
        <v>0</v>
      </c>
      <c r="F539" s="37">
        <v>0</v>
      </c>
      <c r="G539" s="37">
        <v>0</v>
      </c>
      <c r="H539" s="37">
        <v>0</v>
      </c>
      <c r="I539" s="37">
        <v>0</v>
      </c>
      <c r="J539" s="37">
        <v>0</v>
      </c>
      <c r="K539" s="37">
        <v>0</v>
      </c>
      <c r="L539" s="37">
        <v>0</v>
      </c>
      <c r="M539" s="37">
        <v>0</v>
      </c>
      <c r="N539" s="37">
        <v>0</v>
      </c>
      <c r="O539" s="37">
        <v>0</v>
      </c>
    </row>
    <row r="540" spans="1:15">
      <c r="A540" s="36">
        <v>533</v>
      </c>
      <c r="B540" s="36">
        <v>740425</v>
      </c>
      <c r="C540" s="38" t="s">
        <v>534</v>
      </c>
      <c r="D540" s="37">
        <v>0</v>
      </c>
      <c r="E540" s="37">
        <v>0</v>
      </c>
      <c r="F540" s="37">
        <v>0</v>
      </c>
      <c r="G540" s="37">
        <v>0</v>
      </c>
      <c r="H540" s="37">
        <v>0</v>
      </c>
      <c r="I540" s="37">
        <v>0</v>
      </c>
      <c r="J540" s="37">
        <v>0</v>
      </c>
      <c r="K540" s="37">
        <v>0</v>
      </c>
      <c r="L540" s="37">
        <v>0</v>
      </c>
      <c r="M540" s="37">
        <v>0</v>
      </c>
      <c r="N540" s="37">
        <v>0</v>
      </c>
      <c r="O540" s="37">
        <v>0</v>
      </c>
    </row>
    <row r="541" spans="1:15">
      <c r="A541" s="36">
        <v>534</v>
      </c>
      <c r="B541" s="36">
        <v>740430</v>
      </c>
      <c r="C541" s="36" t="s">
        <v>535</v>
      </c>
      <c r="D541" s="37">
        <v>0</v>
      </c>
      <c r="E541" s="37">
        <v>0</v>
      </c>
      <c r="F541" s="37">
        <v>0</v>
      </c>
      <c r="G541" s="37">
        <v>0</v>
      </c>
      <c r="H541" s="37">
        <v>0</v>
      </c>
      <c r="I541" s="37">
        <v>0</v>
      </c>
      <c r="J541" s="37">
        <v>0</v>
      </c>
      <c r="K541" s="37">
        <v>0</v>
      </c>
      <c r="L541" s="37">
        <v>0</v>
      </c>
      <c r="M541" s="37">
        <v>0</v>
      </c>
      <c r="N541" s="37">
        <v>0</v>
      </c>
      <c r="O541" s="37">
        <v>0</v>
      </c>
    </row>
    <row r="542" spans="1:15">
      <c r="A542" s="36">
        <v>535</v>
      </c>
      <c r="B542" s="36">
        <v>7490</v>
      </c>
      <c r="C542" s="38" t="s">
        <v>509</v>
      </c>
      <c r="D542" s="37">
        <v>0</v>
      </c>
      <c r="E542" s="37">
        <v>0</v>
      </c>
      <c r="F542" s="37">
        <v>0</v>
      </c>
      <c r="G542" s="37">
        <v>0</v>
      </c>
      <c r="H542" s="37">
        <v>0</v>
      </c>
      <c r="I542" s="37">
        <v>0</v>
      </c>
      <c r="J542" s="37">
        <v>0</v>
      </c>
      <c r="K542" s="37">
        <v>0</v>
      </c>
      <c r="L542" s="37">
        <v>0</v>
      </c>
      <c r="M542" s="37">
        <v>0</v>
      </c>
      <c r="N542" s="37">
        <v>0</v>
      </c>
      <c r="O542" s="37">
        <v>0</v>
      </c>
    </row>
  </sheetData>
  <mergeCells count="2">
    <mergeCell ref="A1:E1"/>
    <mergeCell ref="B5:C5"/>
  </mergeCells>
  <dataValidations count="19">
    <dataValidation allowBlank="1" showInputMessage="1" showErrorMessage="1" promptTitle="Descripción" prompt="Campo tipo fecha, correspondiente a la fecha de carga del Archivo" sqref="C2" xr:uid="{00000000-0002-0000-0000-000000000000}"/>
    <dataValidation allowBlank="1" showInputMessage="1" showErrorMessage="1" promptTitle="Descripción" prompt="Código del Catastro del BIESS, definido para el Fondo Complementario Previsional Cerrado FCPC correspondiente" sqref="B2" xr:uid="{00000000-0002-0000-0000-000001000000}"/>
    <dataValidation allowBlank="1" showInputMessage="1" showErrorMessage="1" promptTitle="Descripción" prompt="Código de la Estructura, Valor no Modificable &quot;B18&quot;" sqref="A2" xr:uid="{00000000-0002-0000-0000-000002000000}"/>
    <dataValidation allowBlank="1" showInputMessage="1" showErrorMessage="1" promptTitle="Descripción" prompt="Valor en USD de Presupuesto del mes de Diciembre" sqref="O7" xr:uid="{00000000-0002-0000-0000-000003000000}"/>
    <dataValidation allowBlank="1" showInputMessage="1" showErrorMessage="1" promptTitle="Descripción" prompt="Valor en USD de Presupuesto del mes de Noviembre" sqref="N7" xr:uid="{00000000-0002-0000-0000-000004000000}"/>
    <dataValidation allowBlank="1" showInputMessage="1" showErrorMessage="1" promptTitle="Descripción" prompt="Valor en USD de Presupuesto del mes de Octubre" sqref="M7" xr:uid="{00000000-0002-0000-0000-000005000000}"/>
    <dataValidation allowBlank="1" showInputMessage="1" showErrorMessage="1" promptTitle="Descripción" prompt="Valor en USD de Presupuesto del mes de Septiembre" sqref="L7" xr:uid="{00000000-0002-0000-0000-000006000000}"/>
    <dataValidation allowBlank="1" showInputMessage="1" showErrorMessage="1" promptTitle="Descripción" prompt="Valor en USD de Presupuesto del mes de Agosto" sqref="K7" xr:uid="{00000000-0002-0000-0000-000007000000}"/>
    <dataValidation allowBlank="1" showInputMessage="1" showErrorMessage="1" promptTitle="Descripción" prompt="Valor en USD de Presupuesto del mes de Julio" sqref="J7" xr:uid="{00000000-0002-0000-0000-000008000000}"/>
    <dataValidation allowBlank="1" showInputMessage="1" showErrorMessage="1" promptTitle="Descripción" prompt="Valor en USD de Presupuesto del mes de Junio" sqref="I7" xr:uid="{00000000-0002-0000-0000-000009000000}"/>
    <dataValidation allowBlank="1" showInputMessage="1" showErrorMessage="1" promptTitle="Descripción" prompt="Valor en USD de Presupuesto del mes de Mayo" sqref="H7" xr:uid="{00000000-0002-0000-0000-00000A000000}"/>
    <dataValidation allowBlank="1" showInputMessage="1" showErrorMessage="1" promptTitle="Descripción" prompt="Valor en USD de Presupuesto del mes de Abril" sqref="G7" xr:uid="{00000000-0002-0000-0000-00000B000000}"/>
    <dataValidation allowBlank="1" showInputMessage="1" showErrorMessage="1" promptTitle="Descripción" prompt="Valor en USD de Presupuesto del mes de Marzo" sqref="F7" xr:uid="{00000000-0002-0000-0000-00000C000000}"/>
    <dataValidation allowBlank="1" showInputMessage="1" showErrorMessage="1" promptTitle="Descripción" prompt="Valor en USD de Presupuesto del mes de Febrero" sqref="E7" xr:uid="{00000000-0002-0000-0000-00000D000000}"/>
    <dataValidation allowBlank="1" showInputMessage="1" showErrorMessage="1" promptTitle="Descripción" prompt="Valor en USD de Presupuesto del mes de Enero" sqref="D7" xr:uid="{00000000-0002-0000-0000-00000E000000}"/>
    <dataValidation allowBlank="1" showInputMessage="1" showErrorMessage="1" promptTitle="Descripción" prompt="Nombre de la Cuenta Contable" sqref="C7" xr:uid="{00000000-0002-0000-0000-00000F000000}"/>
    <dataValidation allowBlank="1" showInputMessage="1" showErrorMessage="1" promptTitle="Descipción" prompt="Código de Cuenta Contable" sqref="B7" xr:uid="{00000000-0002-0000-0000-000010000000}"/>
    <dataValidation allowBlank="1" showInputMessage="1" showErrorMessage="1" promptTitle="Descripción" prompt="Número de Registro" sqref="A7" xr:uid="{00000000-0002-0000-0000-000011000000}"/>
    <dataValidation allowBlank="1" showInputMessage="1" showErrorMessage="1" prompt="Codificación asignada por la Superintendencia de Bancos a cada una de las cuentas contables de acuerdo al Catálogo de Cuentas" sqref="C8:C542" xr:uid="{00000000-0002-0000-0000-000012000000}"/>
  </dataValidations>
  <hyperlinks>
    <hyperlink ref="B5:C5" location="DATOS!A1" display="Revisar la hoja &quot;DATOS&quot; en la cual se encuentra la información de los códigos y descripción del plan de cuentas" xr:uid="{00000000-0004-0000-0000-000000000000}"/>
  </hyperlink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36"/>
  <sheetViews>
    <sheetView workbookViewId="0">
      <selection activeCell="C20" sqref="C20"/>
    </sheetView>
  </sheetViews>
  <sheetFormatPr defaultColWidth="11.42578125" defaultRowHeight="12.75"/>
  <cols>
    <col min="3" max="3" width="75.7109375" bestFit="1" customWidth="1"/>
    <col min="4" max="16384" width="11.42578125" style="241"/>
  </cols>
  <sheetData>
    <row r="1" spans="1:3" ht="15">
      <c r="A1" s="40" t="s">
        <v>536</v>
      </c>
      <c r="B1" s="40" t="s">
        <v>251</v>
      </c>
      <c r="C1" s="40" t="s">
        <v>252</v>
      </c>
    </row>
    <row r="2" spans="1:3" ht="15">
      <c r="A2" s="41" t="s">
        <v>537</v>
      </c>
      <c r="B2" s="42">
        <v>1</v>
      </c>
      <c r="C2" s="43" t="s">
        <v>71</v>
      </c>
    </row>
    <row r="3" spans="1:3" ht="15">
      <c r="A3" s="44" t="s">
        <v>537</v>
      </c>
      <c r="B3" s="45">
        <v>11</v>
      </c>
      <c r="C3" s="46" t="s">
        <v>72</v>
      </c>
    </row>
    <row r="4" spans="1:3" ht="15">
      <c r="A4" s="47" t="s">
        <v>537</v>
      </c>
      <c r="B4" s="48">
        <v>1101</v>
      </c>
      <c r="C4" s="49" t="s">
        <v>265</v>
      </c>
    </row>
    <row r="5" spans="1:3" ht="15">
      <c r="A5" s="40" t="s">
        <v>538</v>
      </c>
      <c r="B5" s="50">
        <v>110105</v>
      </c>
      <c r="C5" s="51" t="s">
        <v>266</v>
      </c>
    </row>
    <row r="6" spans="1:3" ht="15">
      <c r="A6" s="40" t="s">
        <v>538</v>
      </c>
      <c r="B6" s="52">
        <v>110110</v>
      </c>
      <c r="C6" s="53" t="s">
        <v>267</v>
      </c>
    </row>
    <row r="7" spans="1:3" ht="15">
      <c r="A7" s="47" t="s">
        <v>537</v>
      </c>
      <c r="B7" s="54">
        <v>1102</v>
      </c>
      <c r="C7" s="55" t="s">
        <v>268</v>
      </c>
    </row>
    <row r="8" spans="1:3" ht="15">
      <c r="A8" s="40" t="s">
        <v>538</v>
      </c>
      <c r="B8" s="52">
        <v>110205</v>
      </c>
      <c r="C8" s="53" t="s">
        <v>269</v>
      </c>
    </row>
    <row r="9" spans="1:3" ht="15">
      <c r="A9" s="40" t="s">
        <v>538</v>
      </c>
      <c r="B9" s="50">
        <v>110210</v>
      </c>
      <c r="C9" s="51" t="s">
        <v>270</v>
      </c>
    </row>
    <row r="10" spans="1:3" ht="15">
      <c r="A10" s="40" t="s">
        <v>538</v>
      </c>
      <c r="B10" s="52">
        <v>110215</v>
      </c>
      <c r="C10" s="53" t="s">
        <v>271</v>
      </c>
    </row>
    <row r="11" spans="1:3" ht="15">
      <c r="A11" s="47" t="s">
        <v>537</v>
      </c>
      <c r="B11" s="54">
        <v>1103</v>
      </c>
      <c r="C11" s="55" t="s">
        <v>272</v>
      </c>
    </row>
    <row r="12" spans="1:3" ht="15">
      <c r="A12" s="44" t="s">
        <v>537</v>
      </c>
      <c r="B12" s="56">
        <v>12</v>
      </c>
      <c r="C12" s="57" t="s">
        <v>273</v>
      </c>
    </row>
    <row r="13" spans="1:3" ht="15">
      <c r="A13" s="47" t="s">
        <v>537</v>
      </c>
      <c r="B13" s="54">
        <v>1201</v>
      </c>
      <c r="C13" s="55" t="s">
        <v>274</v>
      </c>
    </row>
    <row r="14" spans="1:3" ht="15">
      <c r="A14" s="40" t="s">
        <v>538</v>
      </c>
      <c r="B14" s="52">
        <v>120105</v>
      </c>
      <c r="C14" s="53" t="s">
        <v>275</v>
      </c>
    </row>
    <row r="15" spans="1:3" ht="15">
      <c r="A15" s="40" t="s">
        <v>538</v>
      </c>
      <c r="B15" s="50">
        <v>120110</v>
      </c>
      <c r="C15" s="51" t="s">
        <v>276</v>
      </c>
    </row>
    <row r="16" spans="1:3" ht="15">
      <c r="A16" s="40" t="s">
        <v>538</v>
      </c>
      <c r="B16" s="52">
        <v>120115</v>
      </c>
      <c r="C16" s="53" t="s">
        <v>277</v>
      </c>
    </row>
    <row r="17" spans="1:3" ht="15">
      <c r="A17" s="40" t="s">
        <v>538</v>
      </c>
      <c r="B17" s="50">
        <v>120120</v>
      </c>
      <c r="C17" s="51" t="s">
        <v>278</v>
      </c>
    </row>
    <row r="18" spans="1:3" ht="15">
      <c r="A18" s="40" t="s">
        <v>538</v>
      </c>
      <c r="B18" s="52">
        <v>120125</v>
      </c>
      <c r="C18" s="53" t="s">
        <v>279</v>
      </c>
    </row>
    <row r="19" spans="1:3" ht="15">
      <c r="A19" s="40" t="s">
        <v>538</v>
      </c>
      <c r="B19" s="50">
        <v>120130</v>
      </c>
      <c r="C19" s="51" t="s">
        <v>280</v>
      </c>
    </row>
    <row r="20" spans="1:3" ht="15">
      <c r="A20" s="40" t="s">
        <v>538</v>
      </c>
      <c r="B20" s="52">
        <v>120135</v>
      </c>
      <c r="C20" s="53" t="s">
        <v>281</v>
      </c>
    </row>
    <row r="21" spans="1:3" ht="15">
      <c r="A21" s="40" t="s">
        <v>538</v>
      </c>
      <c r="B21" s="50">
        <v>120190</v>
      </c>
      <c r="C21" s="51" t="s">
        <v>60</v>
      </c>
    </row>
    <row r="22" spans="1:3" ht="15">
      <c r="A22" s="47" t="s">
        <v>537</v>
      </c>
      <c r="B22" s="48">
        <v>1202</v>
      </c>
      <c r="C22" s="49" t="s">
        <v>282</v>
      </c>
    </row>
    <row r="23" spans="1:3" ht="15">
      <c r="A23" s="40" t="s">
        <v>538</v>
      </c>
      <c r="B23" s="50">
        <v>120205</v>
      </c>
      <c r="C23" s="51" t="s">
        <v>277</v>
      </c>
    </row>
    <row r="24" spans="1:3" ht="15">
      <c r="A24" s="40" t="s">
        <v>538</v>
      </c>
      <c r="B24" s="52">
        <v>120210</v>
      </c>
      <c r="C24" s="53" t="s">
        <v>283</v>
      </c>
    </row>
    <row r="25" spans="1:3" ht="15">
      <c r="A25" s="40" t="s">
        <v>538</v>
      </c>
      <c r="B25" s="50">
        <v>120215</v>
      </c>
      <c r="C25" s="51" t="s">
        <v>284</v>
      </c>
    </row>
    <row r="26" spans="1:3" ht="15">
      <c r="A26" s="40" t="s">
        <v>538</v>
      </c>
      <c r="B26" s="52">
        <v>120220</v>
      </c>
      <c r="C26" s="53" t="s">
        <v>285</v>
      </c>
    </row>
    <row r="27" spans="1:3" ht="15">
      <c r="A27" s="40" t="s">
        <v>538</v>
      </c>
      <c r="B27" s="50">
        <v>120290</v>
      </c>
      <c r="C27" s="51" t="s">
        <v>60</v>
      </c>
    </row>
    <row r="28" spans="1:3" ht="15">
      <c r="A28" s="47" t="s">
        <v>537</v>
      </c>
      <c r="B28" s="48">
        <v>1203</v>
      </c>
      <c r="C28" s="49" t="s">
        <v>286</v>
      </c>
    </row>
    <row r="29" spans="1:3" ht="15">
      <c r="A29" s="40" t="s">
        <v>538</v>
      </c>
      <c r="B29" s="50">
        <v>120305</v>
      </c>
      <c r="C29" s="51" t="s">
        <v>275</v>
      </c>
    </row>
    <row r="30" spans="1:3" ht="15">
      <c r="A30" s="40" t="s">
        <v>538</v>
      </c>
      <c r="B30" s="52">
        <v>120310</v>
      </c>
      <c r="C30" s="53" t="s">
        <v>276</v>
      </c>
    </row>
    <row r="31" spans="1:3" ht="15">
      <c r="A31" s="40" t="s">
        <v>538</v>
      </c>
      <c r="B31" s="50">
        <v>120315</v>
      </c>
      <c r="C31" s="51" t="s">
        <v>277</v>
      </c>
    </row>
    <row r="32" spans="1:3" ht="15">
      <c r="A32" s="40" t="s">
        <v>538</v>
      </c>
      <c r="B32" s="52">
        <v>120320</v>
      </c>
      <c r="C32" s="53" t="s">
        <v>287</v>
      </c>
    </row>
    <row r="33" spans="1:3" ht="15">
      <c r="A33" s="40" t="s">
        <v>538</v>
      </c>
      <c r="B33" s="50">
        <v>120325</v>
      </c>
      <c r="C33" s="51" t="s">
        <v>288</v>
      </c>
    </row>
    <row r="34" spans="1:3" ht="15">
      <c r="A34" s="47" t="s">
        <v>537</v>
      </c>
      <c r="B34" s="48">
        <v>1204</v>
      </c>
      <c r="C34" s="49" t="s">
        <v>289</v>
      </c>
    </row>
    <row r="35" spans="1:3" ht="15">
      <c r="A35" s="40" t="s">
        <v>538</v>
      </c>
      <c r="B35" s="50">
        <v>120405</v>
      </c>
      <c r="C35" s="51" t="s">
        <v>277</v>
      </c>
    </row>
    <row r="36" spans="1:3" ht="15">
      <c r="A36" s="40" t="s">
        <v>538</v>
      </c>
      <c r="B36" s="52">
        <v>120410</v>
      </c>
      <c r="C36" s="53" t="s">
        <v>290</v>
      </c>
    </row>
    <row r="37" spans="1:3" ht="15">
      <c r="A37" s="40" t="s">
        <v>538</v>
      </c>
      <c r="B37" s="50">
        <v>120415</v>
      </c>
      <c r="C37" s="51" t="s">
        <v>291</v>
      </c>
    </row>
    <row r="38" spans="1:3" ht="15">
      <c r="A38" s="47" t="s">
        <v>537</v>
      </c>
      <c r="B38" s="48">
        <v>1205</v>
      </c>
      <c r="C38" s="49" t="s">
        <v>292</v>
      </c>
    </row>
    <row r="39" spans="1:3" ht="15">
      <c r="A39" s="40" t="s">
        <v>538</v>
      </c>
      <c r="B39" s="50">
        <v>120505</v>
      </c>
      <c r="C39" s="51" t="s">
        <v>277</v>
      </c>
    </row>
    <row r="40" spans="1:3" ht="15">
      <c r="A40" s="40" t="s">
        <v>538</v>
      </c>
      <c r="B40" s="52">
        <v>120510</v>
      </c>
      <c r="C40" s="53" t="s">
        <v>293</v>
      </c>
    </row>
    <row r="41" spans="1:3" ht="15">
      <c r="A41" s="47" t="s">
        <v>537</v>
      </c>
      <c r="B41" s="54">
        <v>1206</v>
      </c>
      <c r="C41" s="55" t="s">
        <v>294</v>
      </c>
    </row>
    <row r="42" spans="1:3" ht="15">
      <c r="A42" s="40" t="s">
        <v>538</v>
      </c>
      <c r="B42" s="52">
        <v>120605</v>
      </c>
      <c r="C42" s="53" t="s">
        <v>277</v>
      </c>
    </row>
    <row r="43" spans="1:3" ht="15">
      <c r="A43" s="40" t="s">
        <v>538</v>
      </c>
      <c r="B43" s="50">
        <v>120610</v>
      </c>
      <c r="C43" s="51" t="s">
        <v>293</v>
      </c>
    </row>
    <row r="44" spans="1:3" ht="15">
      <c r="A44" s="47" t="s">
        <v>537</v>
      </c>
      <c r="B44" s="48">
        <v>1299</v>
      </c>
      <c r="C44" s="49" t="s">
        <v>295</v>
      </c>
    </row>
    <row r="45" spans="1:3" ht="15">
      <c r="A45" s="40" t="s">
        <v>538</v>
      </c>
      <c r="B45" s="50">
        <v>129905</v>
      </c>
      <c r="C45" s="51" t="s">
        <v>296</v>
      </c>
    </row>
    <row r="46" spans="1:3" ht="15">
      <c r="A46" s="40" t="s">
        <v>538</v>
      </c>
      <c r="B46" s="52">
        <v>129910</v>
      </c>
      <c r="C46" s="53" t="s">
        <v>297</v>
      </c>
    </row>
    <row r="47" spans="1:3" ht="15">
      <c r="A47" s="40" t="s">
        <v>538</v>
      </c>
      <c r="B47" s="50">
        <v>129915</v>
      </c>
      <c r="C47" s="51" t="s">
        <v>298</v>
      </c>
    </row>
    <row r="48" spans="1:3" ht="15">
      <c r="A48" s="40" t="s">
        <v>538</v>
      </c>
      <c r="B48" s="52">
        <v>129920</v>
      </c>
      <c r="C48" s="53" t="s">
        <v>299</v>
      </c>
    </row>
    <row r="49" spans="1:3" ht="15">
      <c r="A49" s="40" t="s">
        <v>538</v>
      </c>
      <c r="B49" s="50">
        <v>129925</v>
      </c>
      <c r="C49" s="51" t="s">
        <v>300</v>
      </c>
    </row>
    <row r="50" spans="1:3" ht="15">
      <c r="A50" s="40" t="s">
        <v>538</v>
      </c>
      <c r="B50" s="52">
        <v>129930</v>
      </c>
      <c r="C50" s="53" t="s">
        <v>301</v>
      </c>
    </row>
    <row r="51" spans="1:3" ht="15">
      <c r="A51" s="40" t="s">
        <v>538</v>
      </c>
      <c r="B51" s="50">
        <v>129990</v>
      </c>
      <c r="C51" s="51" t="s">
        <v>302</v>
      </c>
    </row>
    <row r="52" spans="1:3" ht="15">
      <c r="A52" s="44" t="s">
        <v>537</v>
      </c>
      <c r="B52" s="56">
        <v>13</v>
      </c>
      <c r="C52" s="57" t="s">
        <v>303</v>
      </c>
    </row>
    <row r="53" spans="1:3" ht="15">
      <c r="A53" s="47" t="s">
        <v>537</v>
      </c>
      <c r="B53" s="54">
        <v>1301</v>
      </c>
      <c r="C53" s="55" t="s">
        <v>304</v>
      </c>
    </row>
    <row r="54" spans="1:3" ht="15">
      <c r="A54" s="47" t="s">
        <v>537</v>
      </c>
      <c r="B54" s="48">
        <v>1302</v>
      </c>
      <c r="C54" s="49" t="s">
        <v>305</v>
      </c>
    </row>
    <row r="55" spans="1:3" ht="15">
      <c r="A55" s="47" t="s">
        <v>537</v>
      </c>
      <c r="B55" s="54">
        <v>1303</v>
      </c>
      <c r="C55" s="55" t="s">
        <v>306</v>
      </c>
    </row>
    <row r="56" spans="1:3" ht="15">
      <c r="A56" s="47" t="s">
        <v>537</v>
      </c>
      <c r="B56" s="48">
        <v>1304</v>
      </c>
      <c r="C56" s="49" t="s">
        <v>307</v>
      </c>
    </row>
    <row r="57" spans="1:3" ht="15">
      <c r="A57" s="47" t="s">
        <v>537</v>
      </c>
      <c r="B57" s="54">
        <v>1305</v>
      </c>
      <c r="C57" s="55" t="s">
        <v>308</v>
      </c>
    </row>
    <row r="58" spans="1:3" ht="15">
      <c r="A58" s="47" t="s">
        <v>537</v>
      </c>
      <c r="B58" s="48">
        <v>1306</v>
      </c>
      <c r="C58" s="49" t="s">
        <v>309</v>
      </c>
    </row>
    <row r="59" spans="1:3" ht="15">
      <c r="A59" s="47" t="s">
        <v>537</v>
      </c>
      <c r="B59" s="54">
        <v>1307</v>
      </c>
      <c r="C59" s="55" t="s">
        <v>310</v>
      </c>
    </row>
    <row r="60" spans="1:3" ht="15">
      <c r="A60" s="47" t="s">
        <v>537</v>
      </c>
      <c r="B60" s="48">
        <v>1308</v>
      </c>
      <c r="C60" s="49" t="s">
        <v>311</v>
      </c>
    </row>
    <row r="61" spans="1:3" ht="15">
      <c r="A61" s="47" t="s">
        <v>537</v>
      </c>
      <c r="B61" s="54">
        <v>1309</v>
      </c>
      <c r="C61" s="55" t="s">
        <v>312</v>
      </c>
    </row>
    <row r="62" spans="1:3" ht="15">
      <c r="A62" s="47" t="s">
        <v>537</v>
      </c>
      <c r="B62" s="48">
        <v>1310</v>
      </c>
      <c r="C62" s="49" t="s">
        <v>313</v>
      </c>
    </row>
    <row r="63" spans="1:3" ht="15">
      <c r="A63" s="47" t="s">
        <v>537</v>
      </c>
      <c r="B63" s="54">
        <v>1311</v>
      </c>
      <c r="C63" s="55" t="s">
        <v>314</v>
      </c>
    </row>
    <row r="64" spans="1:3" ht="15">
      <c r="A64" s="47" t="s">
        <v>537</v>
      </c>
      <c r="B64" s="48">
        <v>1312</v>
      </c>
      <c r="C64" s="49" t="s">
        <v>315</v>
      </c>
    </row>
    <row r="65" spans="1:3" ht="15">
      <c r="A65" s="47" t="s">
        <v>537</v>
      </c>
      <c r="B65" s="54">
        <v>1399</v>
      </c>
      <c r="C65" s="55" t="s">
        <v>316</v>
      </c>
    </row>
    <row r="66" spans="1:3" ht="15">
      <c r="A66" s="40" t="s">
        <v>538</v>
      </c>
      <c r="B66" s="52">
        <v>139905</v>
      </c>
      <c r="C66" s="53" t="s">
        <v>317</v>
      </c>
    </row>
    <row r="67" spans="1:3" ht="15">
      <c r="A67" s="40" t="s">
        <v>538</v>
      </c>
      <c r="B67" s="50">
        <v>139910</v>
      </c>
      <c r="C67" s="51" t="s">
        <v>318</v>
      </c>
    </row>
    <row r="68" spans="1:3" ht="15">
      <c r="A68" s="40" t="s">
        <v>538</v>
      </c>
      <c r="B68" s="52">
        <v>139915</v>
      </c>
      <c r="C68" s="53" t="s">
        <v>319</v>
      </c>
    </row>
    <row r="69" spans="1:3" ht="15">
      <c r="A69" s="40" t="s">
        <v>538</v>
      </c>
      <c r="B69" s="50">
        <v>139990</v>
      </c>
      <c r="C69" s="51" t="s">
        <v>302</v>
      </c>
    </row>
    <row r="70" spans="1:3" ht="15">
      <c r="A70" s="44" t="s">
        <v>537</v>
      </c>
      <c r="B70" s="56">
        <v>14</v>
      </c>
      <c r="C70" s="57" t="s">
        <v>73</v>
      </c>
    </row>
    <row r="71" spans="1:3" ht="15">
      <c r="A71" s="47" t="s">
        <v>537</v>
      </c>
      <c r="B71" s="54">
        <v>1401</v>
      </c>
      <c r="C71" s="55" t="s">
        <v>320</v>
      </c>
    </row>
    <row r="72" spans="1:3" ht="15">
      <c r="A72" s="40" t="s">
        <v>538</v>
      </c>
      <c r="B72" s="52">
        <v>140105</v>
      </c>
      <c r="C72" s="53" t="s">
        <v>40</v>
      </c>
    </row>
    <row r="73" spans="1:3" ht="15">
      <c r="A73" s="40" t="s">
        <v>538</v>
      </c>
      <c r="B73" s="50">
        <v>140110</v>
      </c>
      <c r="C73" s="51" t="s">
        <v>41</v>
      </c>
    </row>
    <row r="74" spans="1:3" ht="15">
      <c r="A74" s="40" t="s">
        <v>538</v>
      </c>
      <c r="B74" s="52">
        <v>140115</v>
      </c>
      <c r="C74" s="53" t="s">
        <v>90</v>
      </c>
    </row>
    <row r="75" spans="1:3" ht="15">
      <c r="A75" s="40" t="s">
        <v>538</v>
      </c>
      <c r="B75" s="50">
        <v>140120</v>
      </c>
      <c r="C75" s="51" t="s">
        <v>91</v>
      </c>
    </row>
    <row r="76" spans="1:3" ht="15">
      <c r="A76" s="40" t="s">
        <v>538</v>
      </c>
      <c r="B76" s="52">
        <v>140125</v>
      </c>
      <c r="C76" s="53" t="s">
        <v>92</v>
      </c>
    </row>
    <row r="77" spans="1:3" ht="15">
      <c r="A77" s="40" t="s">
        <v>538</v>
      </c>
      <c r="B77" s="50">
        <v>140130</v>
      </c>
      <c r="C77" s="51" t="s">
        <v>93</v>
      </c>
    </row>
    <row r="78" spans="1:3" ht="15">
      <c r="A78" s="47" t="s">
        <v>537</v>
      </c>
      <c r="B78" s="48">
        <v>1402</v>
      </c>
      <c r="C78" s="49" t="s">
        <v>321</v>
      </c>
    </row>
    <row r="79" spans="1:3" ht="15">
      <c r="A79" s="40" t="s">
        <v>538</v>
      </c>
      <c r="B79" s="50">
        <v>140205</v>
      </c>
      <c r="C79" s="51" t="s">
        <v>322</v>
      </c>
    </row>
    <row r="80" spans="1:3" ht="15">
      <c r="A80" s="40" t="s">
        <v>538</v>
      </c>
      <c r="B80" s="52">
        <v>140210</v>
      </c>
      <c r="C80" s="53" t="s">
        <v>323</v>
      </c>
    </row>
    <row r="81" spans="1:3" ht="15">
      <c r="A81" s="40" t="s">
        <v>538</v>
      </c>
      <c r="B81" s="50">
        <v>140215</v>
      </c>
      <c r="C81" s="51" t="s">
        <v>324</v>
      </c>
    </row>
    <row r="82" spans="1:3" ht="15">
      <c r="A82" s="47" t="s">
        <v>537</v>
      </c>
      <c r="B82" s="48">
        <v>1403</v>
      </c>
      <c r="C82" s="49" t="s">
        <v>325</v>
      </c>
    </row>
    <row r="83" spans="1:3" ht="15">
      <c r="A83" s="40" t="s">
        <v>538</v>
      </c>
      <c r="B83" s="50">
        <v>140305</v>
      </c>
      <c r="C83" s="51" t="s">
        <v>326</v>
      </c>
    </row>
    <row r="84" spans="1:3" ht="15">
      <c r="A84" s="40" t="s">
        <v>538</v>
      </c>
      <c r="B84" s="52">
        <v>140310</v>
      </c>
      <c r="C84" s="53" t="s">
        <v>327</v>
      </c>
    </row>
    <row r="85" spans="1:3" ht="15">
      <c r="A85" s="40" t="s">
        <v>538</v>
      </c>
      <c r="B85" s="50">
        <v>140390</v>
      </c>
      <c r="C85" s="51" t="s">
        <v>328</v>
      </c>
    </row>
    <row r="86" spans="1:3" ht="15">
      <c r="A86" s="47" t="s">
        <v>537</v>
      </c>
      <c r="B86" s="48">
        <v>1404</v>
      </c>
      <c r="C86" s="49" t="s">
        <v>329</v>
      </c>
    </row>
    <row r="87" spans="1:3" ht="15">
      <c r="A87" s="40" t="s">
        <v>538</v>
      </c>
      <c r="B87" s="50">
        <v>140405</v>
      </c>
      <c r="C87" s="51" t="s">
        <v>40</v>
      </c>
    </row>
    <row r="88" spans="1:3" ht="15">
      <c r="A88" s="40" t="s">
        <v>538</v>
      </c>
      <c r="B88" s="52">
        <v>140410</v>
      </c>
      <c r="C88" s="53" t="s">
        <v>41</v>
      </c>
    </row>
    <row r="89" spans="1:3" ht="15">
      <c r="A89" s="40" t="s">
        <v>538</v>
      </c>
      <c r="B89" s="50">
        <v>140415</v>
      </c>
      <c r="C89" s="51" t="s">
        <v>90</v>
      </c>
    </row>
    <row r="90" spans="1:3" ht="15">
      <c r="A90" s="40" t="s">
        <v>538</v>
      </c>
      <c r="B90" s="52">
        <v>140420</v>
      </c>
      <c r="C90" s="53" t="s">
        <v>91</v>
      </c>
    </row>
    <row r="91" spans="1:3" ht="15">
      <c r="A91" s="40" t="s">
        <v>538</v>
      </c>
      <c r="B91" s="50">
        <v>140425</v>
      </c>
      <c r="C91" s="51" t="s">
        <v>92</v>
      </c>
    </row>
    <row r="92" spans="1:3" ht="15">
      <c r="A92" s="40" t="s">
        <v>538</v>
      </c>
      <c r="B92" s="52">
        <v>140430</v>
      </c>
      <c r="C92" s="53" t="s">
        <v>93</v>
      </c>
    </row>
    <row r="93" spans="1:3" ht="15">
      <c r="A93" s="47" t="s">
        <v>537</v>
      </c>
      <c r="B93" s="54">
        <v>1405</v>
      </c>
      <c r="C93" s="55" t="s">
        <v>330</v>
      </c>
    </row>
    <row r="94" spans="1:3" ht="15">
      <c r="A94" s="40" t="s">
        <v>538</v>
      </c>
      <c r="B94" s="52">
        <v>140505</v>
      </c>
      <c r="C94" s="53" t="s">
        <v>331</v>
      </c>
    </row>
    <row r="95" spans="1:3" ht="15">
      <c r="A95" s="40" t="s">
        <v>538</v>
      </c>
      <c r="B95" s="50">
        <v>140510</v>
      </c>
      <c r="C95" s="51" t="s">
        <v>326</v>
      </c>
    </row>
    <row r="96" spans="1:3" ht="15">
      <c r="A96" s="47" t="s">
        <v>537</v>
      </c>
      <c r="B96" s="48">
        <v>1490</v>
      </c>
      <c r="C96" s="49" t="s">
        <v>332</v>
      </c>
    </row>
    <row r="97" spans="1:3" ht="15">
      <c r="A97" s="40" t="s">
        <v>538</v>
      </c>
      <c r="B97" s="50">
        <v>149005</v>
      </c>
      <c r="C97" s="51" t="s">
        <v>333</v>
      </c>
    </row>
    <row r="98" spans="1:3" ht="15">
      <c r="A98" s="40" t="s">
        <v>538</v>
      </c>
      <c r="B98" s="52">
        <v>149010</v>
      </c>
      <c r="C98" s="53" t="s">
        <v>334</v>
      </c>
    </row>
    <row r="99" spans="1:3" ht="15">
      <c r="A99" s="40" t="s">
        <v>538</v>
      </c>
      <c r="B99" s="50">
        <v>149015</v>
      </c>
      <c r="C99" s="51" t="s">
        <v>335</v>
      </c>
    </row>
    <row r="100" spans="1:3" ht="15">
      <c r="A100" s="40" t="s">
        <v>538</v>
      </c>
      <c r="B100" s="52">
        <v>149090</v>
      </c>
      <c r="C100" s="53" t="s">
        <v>13</v>
      </c>
    </row>
    <row r="101" spans="1:3" ht="15">
      <c r="A101" s="47" t="s">
        <v>537</v>
      </c>
      <c r="B101" s="54">
        <v>1499</v>
      </c>
      <c r="C101" s="55" t="s">
        <v>336</v>
      </c>
    </row>
    <row r="102" spans="1:3" ht="15">
      <c r="A102" s="40" t="s">
        <v>538</v>
      </c>
      <c r="B102" s="52">
        <v>149905</v>
      </c>
      <c r="C102" s="53" t="s">
        <v>337</v>
      </c>
    </row>
    <row r="103" spans="1:3" ht="15">
      <c r="A103" s="40" t="s">
        <v>538</v>
      </c>
      <c r="B103" s="50">
        <v>149910</v>
      </c>
      <c r="C103" s="51" t="s">
        <v>338</v>
      </c>
    </row>
    <row r="104" spans="1:3" ht="15">
      <c r="A104" s="40" t="s">
        <v>538</v>
      </c>
      <c r="B104" s="52">
        <v>149915</v>
      </c>
      <c r="C104" s="53" t="s">
        <v>339</v>
      </c>
    </row>
    <row r="105" spans="1:3" ht="15">
      <c r="A105" s="40" t="s">
        <v>538</v>
      </c>
      <c r="B105" s="50">
        <v>149920</v>
      </c>
      <c r="C105" s="51" t="s">
        <v>340</v>
      </c>
    </row>
    <row r="106" spans="1:3" ht="15">
      <c r="A106" s="40" t="s">
        <v>538</v>
      </c>
      <c r="B106" s="52">
        <v>149990</v>
      </c>
      <c r="C106" s="53" t="s">
        <v>302</v>
      </c>
    </row>
    <row r="107" spans="1:3" ht="15">
      <c r="A107" s="44" t="s">
        <v>537</v>
      </c>
      <c r="B107" s="45">
        <v>15</v>
      </c>
      <c r="C107" s="46" t="s">
        <v>341</v>
      </c>
    </row>
    <row r="108" spans="1:3" ht="15">
      <c r="A108" s="47" t="s">
        <v>537</v>
      </c>
      <c r="B108" s="48">
        <v>1501</v>
      </c>
      <c r="C108" s="49" t="s">
        <v>342</v>
      </c>
    </row>
    <row r="109" spans="1:3" ht="15">
      <c r="A109" s="40" t="s">
        <v>538</v>
      </c>
      <c r="B109" s="50">
        <v>150105</v>
      </c>
      <c r="C109" s="51" t="s">
        <v>343</v>
      </c>
    </row>
    <row r="110" spans="1:3" ht="15">
      <c r="A110" s="40" t="s">
        <v>538</v>
      </c>
      <c r="B110" s="52">
        <v>150110</v>
      </c>
      <c r="C110" s="53" t="s">
        <v>344</v>
      </c>
    </row>
    <row r="111" spans="1:3" ht="15">
      <c r="A111" s="40" t="s">
        <v>538</v>
      </c>
      <c r="B111" s="50">
        <v>150115</v>
      </c>
      <c r="C111" s="51" t="s">
        <v>345</v>
      </c>
    </row>
    <row r="112" spans="1:3" ht="15">
      <c r="A112" s="40" t="s">
        <v>538</v>
      </c>
      <c r="B112" s="52">
        <v>150120</v>
      </c>
      <c r="C112" s="53" t="s">
        <v>346</v>
      </c>
    </row>
    <row r="113" spans="1:3" ht="15">
      <c r="A113" s="47" t="s">
        <v>537</v>
      </c>
      <c r="B113" s="54">
        <v>1502</v>
      </c>
      <c r="C113" s="55" t="s">
        <v>347</v>
      </c>
    </row>
    <row r="114" spans="1:3" ht="15">
      <c r="A114" s="40" t="s">
        <v>538</v>
      </c>
      <c r="B114" s="52">
        <v>150205</v>
      </c>
      <c r="C114" s="53" t="s">
        <v>171</v>
      </c>
    </row>
    <row r="115" spans="1:3" ht="15">
      <c r="A115" s="40" t="s">
        <v>538</v>
      </c>
      <c r="B115" s="50">
        <v>150210</v>
      </c>
      <c r="C115" s="51" t="s">
        <v>348</v>
      </c>
    </row>
    <row r="116" spans="1:3" ht="15">
      <c r="A116" s="40" t="s">
        <v>538</v>
      </c>
      <c r="B116" s="52">
        <v>150299</v>
      </c>
      <c r="C116" s="53" t="s">
        <v>349</v>
      </c>
    </row>
    <row r="117" spans="1:3" ht="15">
      <c r="A117" s="47" t="s">
        <v>537</v>
      </c>
      <c r="B117" s="54">
        <v>1599</v>
      </c>
      <c r="C117" s="55" t="s">
        <v>350</v>
      </c>
    </row>
    <row r="118" spans="1:3" ht="15">
      <c r="A118" s="44" t="s">
        <v>537</v>
      </c>
      <c r="B118" s="56">
        <v>16</v>
      </c>
      <c r="C118" s="57" t="s">
        <v>75</v>
      </c>
    </row>
    <row r="119" spans="1:3" ht="15">
      <c r="A119" s="47" t="s">
        <v>537</v>
      </c>
      <c r="B119" s="54">
        <v>1601</v>
      </c>
      <c r="C119" s="55" t="s">
        <v>351</v>
      </c>
    </row>
    <row r="120" spans="1:3" ht="15">
      <c r="A120" s="40" t="s">
        <v>538</v>
      </c>
      <c r="B120" s="52">
        <v>160105</v>
      </c>
      <c r="C120" s="53" t="s">
        <v>172</v>
      </c>
    </row>
    <row r="121" spans="1:3" ht="15">
      <c r="A121" s="40" t="s">
        <v>538</v>
      </c>
      <c r="B121" s="50">
        <v>160110</v>
      </c>
      <c r="C121" s="51" t="s">
        <v>45</v>
      </c>
    </row>
    <row r="122" spans="1:3" ht="15">
      <c r="A122" s="40" t="s">
        <v>538</v>
      </c>
      <c r="B122" s="52">
        <v>160115</v>
      </c>
      <c r="C122" s="53" t="s">
        <v>352</v>
      </c>
    </row>
    <row r="123" spans="1:3" ht="15">
      <c r="A123" s="47" t="s">
        <v>537</v>
      </c>
      <c r="B123" s="54">
        <v>1602</v>
      </c>
      <c r="C123" s="55" t="s">
        <v>353</v>
      </c>
    </row>
    <row r="124" spans="1:3" ht="15">
      <c r="A124" s="40" t="s">
        <v>538</v>
      </c>
      <c r="B124" s="52">
        <v>160205</v>
      </c>
      <c r="C124" s="53" t="s">
        <v>354</v>
      </c>
    </row>
    <row r="125" spans="1:3" ht="15">
      <c r="A125" s="40" t="s">
        <v>538</v>
      </c>
      <c r="B125" s="50">
        <v>160210</v>
      </c>
      <c r="C125" s="51" t="s">
        <v>355</v>
      </c>
    </row>
    <row r="126" spans="1:3" ht="15">
      <c r="A126" s="40" t="s">
        <v>538</v>
      </c>
      <c r="B126" s="52">
        <v>160215</v>
      </c>
      <c r="C126" s="53" t="s">
        <v>356</v>
      </c>
    </row>
    <row r="127" spans="1:3" ht="15">
      <c r="A127" s="40" t="s">
        <v>538</v>
      </c>
      <c r="B127" s="50">
        <v>160220</v>
      </c>
      <c r="C127" s="51" t="s">
        <v>357</v>
      </c>
    </row>
    <row r="128" spans="1:3" ht="15">
      <c r="A128" s="40" t="s">
        <v>538</v>
      </c>
      <c r="B128" s="52">
        <v>160290</v>
      </c>
      <c r="C128" s="53" t="s">
        <v>13</v>
      </c>
    </row>
    <row r="129" spans="1:3" ht="15">
      <c r="A129" s="47" t="s">
        <v>537</v>
      </c>
      <c r="B129" s="54">
        <v>1699</v>
      </c>
      <c r="C129" s="55" t="s">
        <v>358</v>
      </c>
    </row>
    <row r="130" spans="1:3" ht="15">
      <c r="A130" s="40" t="s">
        <v>538</v>
      </c>
      <c r="B130" s="52">
        <v>169905</v>
      </c>
      <c r="C130" s="53" t="s">
        <v>359</v>
      </c>
    </row>
    <row r="131" spans="1:3" ht="15">
      <c r="A131" s="40" t="s">
        <v>538</v>
      </c>
      <c r="B131" s="50">
        <v>169910</v>
      </c>
      <c r="C131" s="51" t="s">
        <v>360</v>
      </c>
    </row>
    <row r="132" spans="1:3" ht="15">
      <c r="A132" s="40" t="s">
        <v>538</v>
      </c>
      <c r="B132" s="52">
        <v>169915</v>
      </c>
      <c r="C132" s="53" t="s">
        <v>361</v>
      </c>
    </row>
    <row r="133" spans="1:3" ht="15">
      <c r="A133" s="40" t="s">
        <v>538</v>
      </c>
      <c r="B133" s="50">
        <v>169920</v>
      </c>
      <c r="C133" s="51" t="s">
        <v>362</v>
      </c>
    </row>
    <row r="134" spans="1:3" ht="15">
      <c r="A134" s="40" t="s">
        <v>538</v>
      </c>
      <c r="B134" s="52">
        <v>169925</v>
      </c>
      <c r="C134" s="53" t="s">
        <v>363</v>
      </c>
    </row>
    <row r="135" spans="1:3" ht="15">
      <c r="A135" s="40" t="s">
        <v>538</v>
      </c>
      <c r="B135" s="50">
        <v>169990</v>
      </c>
      <c r="C135" s="51" t="s">
        <v>364</v>
      </c>
    </row>
    <row r="136" spans="1:3" ht="15">
      <c r="A136" s="44" t="s">
        <v>537</v>
      </c>
      <c r="B136" s="56">
        <v>17</v>
      </c>
      <c r="C136" s="57" t="s">
        <v>365</v>
      </c>
    </row>
    <row r="137" spans="1:3" ht="15">
      <c r="A137" s="47" t="s">
        <v>537</v>
      </c>
      <c r="B137" s="54">
        <v>1701</v>
      </c>
      <c r="C137" s="55" t="s">
        <v>366</v>
      </c>
    </row>
    <row r="138" spans="1:3" ht="15">
      <c r="A138" s="47" t="s">
        <v>537</v>
      </c>
      <c r="B138" s="48">
        <v>1702</v>
      </c>
      <c r="C138" s="49" t="s">
        <v>367</v>
      </c>
    </row>
    <row r="139" spans="1:3" ht="15">
      <c r="A139" s="47" t="s">
        <v>537</v>
      </c>
      <c r="B139" s="54">
        <v>1703</v>
      </c>
      <c r="C139" s="55" t="s">
        <v>368</v>
      </c>
    </row>
    <row r="140" spans="1:3" ht="15">
      <c r="A140" s="47" t="s">
        <v>537</v>
      </c>
      <c r="B140" s="48">
        <v>1704</v>
      </c>
      <c r="C140" s="49" t="s">
        <v>369</v>
      </c>
    </row>
    <row r="141" spans="1:3" ht="15">
      <c r="A141" s="47" t="s">
        <v>537</v>
      </c>
      <c r="B141" s="54">
        <v>1705</v>
      </c>
      <c r="C141" s="55" t="s">
        <v>370</v>
      </c>
    </row>
    <row r="142" spans="1:3" ht="15">
      <c r="A142" s="47" t="s">
        <v>537</v>
      </c>
      <c r="B142" s="48">
        <v>1790</v>
      </c>
      <c r="C142" s="49" t="s">
        <v>62</v>
      </c>
    </row>
    <row r="143" spans="1:3" ht="15">
      <c r="A143" s="47" t="s">
        <v>537</v>
      </c>
      <c r="B143" s="54">
        <v>1799</v>
      </c>
      <c r="C143" s="55" t="s">
        <v>371</v>
      </c>
    </row>
    <row r="144" spans="1:3" ht="15">
      <c r="A144" s="40" t="s">
        <v>538</v>
      </c>
      <c r="B144" s="52">
        <v>179905</v>
      </c>
      <c r="C144" s="53" t="s">
        <v>359</v>
      </c>
    </row>
    <row r="145" spans="1:3" ht="15">
      <c r="A145" s="40" t="s">
        <v>538</v>
      </c>
      <c r="B145" s="50">
        <v>179910</v>
      </c>
      <c r="C145" s="51" t="s">
        <v>372</v>
      </c>
    </row>
    <row r="146" spans="1:3" ht="15">
      <c r="A146" s="40" t="s">
        <v>538</v>
      </c>
      <c r="B146" s="52">
        <v>179915</v>
      </c>
      <c r="C146" s="53" t="s">
        <v>373</v>
      </c>
    </row>
    <row r="147" spans="1:3" ht="15">
      <c r="A147" s="40" t="s">
        <v>538</v>
      </c>
      <c r="B147" s="50">
        <v>179920</v>
      </c>
      <c r="C147" s="51" t="s">
        <v>374</v>
      </c>
    </row>
    <row r="148" spans="1:3" ht="15">
      <c r="A148" s="40" t="s">
        <v>538</v>
      </c>
      <c r="B148" s="52">
        <v>179990</v>
      </c>
      <c r="C148" s="53" t="s">
        <v>364</v>
      </c>
    </row>
    <row r="149" spans="1:3" ht="15">
      <c r="A149" s="44" t="s">
        <v>537</v>
      </c>
      <c r="B149" s="45">
        <v>19</v>
      </c>
      <c r="C149" s="46" t="s">
        <v>77</v>
      </c>
    </row>
    <row r="150" spans="1:3" ht="15">
      <c r="A150" s="47" t="s">
        <v>537</v>
      </c>
      <c r="B150" s="48">
        <v>1901</v>
      </c>
      <c r="C150" s="49" t="s">
        <v>375</v>
      </c>
    </row>
    <row r="151" spans="1:3" ht="15">
      <c r="A151" s="40" t="s">
        <v>538</v>
      </c>
      <c r="B151" s="50">
        <v>190105</v>
      </c>
      <c r="C151" s="51" t="s">
        <v>376</v>
      </c>
    </row>
    <row r="152" spans="1:3" ht="15">
      <c r="A152" s="40" t="s">
        <v>538</v>
      </c>
      <c r="B152" s="52">
        <v>190110</v>
      </c>
      <c r="C152" s="53" t="s">
        <v>377</v>
      </c>
    </row>
    <row r="153" spans="1:3" ht="15">
      <c r="A153" s="40" t="s">
        <v>538</v>
      </c>
      <c r="B153" s="50">
        <v>190115</v>
      </c>
      <c r="C153" s="51" t="s">
        <v>378</v>
      </c>
    </row>
    <row r="154" spans="1:3" ht="15">
      <c r="A154" s="40" t="s">
        <v>538</v>
      </c>
      <c r="B154" s="52">
        <v>190120</v>
      </c>
      <c r="C154" s="53" t="s">
        <v>379</v>
      </c>
    </row>
    <row r="155" spans="1:3" ht="15">
      <c r="A155" s="40" t="s">
        <v>538</v>
      </c>
      <c r="B155" s="50">
        <v>190190</v>
      </c>
      <c r="C155" s="51" t="s">
        <v>13</v>
      </c>
    </row>
    <row r="156" spans="1:3" ht="15">
      <c r="A156" s="40" t="s">
        <v>538</v>
      </c>
      <c r="B156" s="52">
        <v>190199</v>
      </c>
      <c r="C156" s="53" t="s">
        <v>380</v>
      </c>
    </row>
    <row r="157" spans="1:3" ht="15">
      <c r="A157" s="47" t="s">
        <v>537</v>
      </c>
      <c r="B157" s="54">
        <v>1902</v>
      </c>
      <c r="C157" s="55" t="s">
        <v>381</v>
      </c>
    </row>
    <row r="158" spans="1:3" ht="15">
      <c r="A158" s="40" t="s">
        <v>538</v>
      </c>
      <c r="B158" s="52">
        <v>190205</v>
      </c>
      <c r="C158" s="53" t="s">
        <v>382</v>
      </c>
    </row>
    <row r="159" spans="1:3" ht="15">
      <c r="A159" s="40" t="s">
        <v>538</v>
      </c>
      <c r="B159" s="50">
        <v>190210</v>
      </c>
      <c r="C159" s="51" t="s">
        <v>383</v>
      </c>
    </row>
    <row r="160" spans="1:3" ht="15">
      <c r="A160" s="40" t="s">
        <v>538</v>
      </c>
      <c r="B160" s="52">
        <v>190290</v>
      </c>
      <c r="C160" s="53" t="s">
        <v>13</v>
      </c>
    </row>
    <row r="161" spans="1:3" ht="15">
      <c r="A161" s="40" t="s">
        <v>538</v>
      </c>
      <c r="B161" s="50">
        <v>190299</v>
      </c>
      <c r="C161" s="51" t="s">
        <v>384</v>
      </c>
    </row>
    <row r="162" spans="1:3" ht="15">
      <c r="A162" s="47" t="s">
        <v>537</v>
      </c>
      <c r="B162" s="48">
        <v>1903</v>
      </c>
      <c r="C162" s="49" t="s">
        <v>385</v>
      </c>
    </row>
    <row r="163" spans="1:3" ht="15">
      <c r="A163" s="40" t="s">
        <v>538</v>
      </c>
      <c r="B163" s="50">
        <v>190305</v>
      </c>
      <c r="C163" s="51" t="s">
        <v>106</v>
      </c>
    </row>
    <row r="164" spans="1:3" ht="15">
      <c r="A164" s="40" t="s">
        <v>538</v>
      </c>
      <c r="B164" s="52">
        <v>190310</v>
      </c>
      <c r="C164" s="53" t="s">
        <v>107</v>
      </c>
    </row>
    <row r="165" spans="1:3" ht="15">
      <c r="A165" s="40" t="s">
        <v>538</v>
      </c>
      <c r="B165" s="50">
        <v>190315</v>
      </c>
      <c r="C165" s="51" t="s">
        <v>170</v>
      </c>
    </row>
    <row r="166" spans="1:3" ht="15">
      <c r="A166" s="40" t="s">
        <v>538</v>
      </c>
      <c r="B166" s="52">
        <v>190320</v>
      </c>
      <c r="C166" s="53" t="s">
        <v>109</v>
      </c>
    </row>
    <row r="167" spans="1:3" ht="15">
      <c r="A167" s="40" t="s">
        <v>538</v>
      </c>
      <c r="B167" s="50">
        <v>190325</v>
      </c>
      <c r="C167" s="51" t="s">
        <v>386</v>
      </c>
    </row>
    <row r="168" spans="1:3" ht="15">
      <c r="A168" s="40" t="s">
        <v>538</v>
      </c>
      <c r="B168" s="52">
        <v>190330</v>
      </c>
      <c r="C168" s="53" t="s">
        <v>56</v>
      </c>
    </row>
    <row r="169" spans="1:3" ht="15">
      <c r="A169" s="40" t="s">
        <v>538</v>
      </c>
      <c r="B169" s="50">
        <v>190335</v>
      </c>
      <c r="C169" s="51" t="s">
        <v>110</v>
      </c>
    </row>
    <row r="170" spans="1:3" ht="15">
      <c r="A170" s="47" t="s">
        <v>537</v>
      </c>
      <c r="B170" s="48">
        <v>1990</v>
      </c>
      <c r="C170" s="49" t="s">
        <v>62</v>
      </c>
    </row>
    <row r="171" spans="1:3" ht="15">
      <c r="A171" s="40" t="s">
        <v>538</v>
      </c>
      <c r="B171" s="50">
        <v>199005</v>
      </c>
      <c r="C171" s="51" t="s">
        <v>387</v>
      </c>
    </row>
    <row r="172" spans="1:3" ht="15">
      <c r="A172" s="40" t="s">
        <v>538</v>
      </c>
      <c r="B172" s="52">
        <v>199090</v>
      </c>
      <c r="C172" s="53" t="s">
        <v>388</v>
      </c>
    </row>
    <row r="173" spans="1:3" ht="15">
      <c r="A173" s="40" t="s">
        <v>537</v>
      </c>
      <c r="B173" s="50">
        <v>1999</v>
      </c>
      <c r="C173" s="51" t="s">
        <v>389</v>
      </c>
    </row>
    <row r="174" spans="1:3" ht="15">
      <c r="A174" s="40" t="s">
        <v>538</v>
      </c>
      <c r="B174" s="52">
        <v>199905</v>
      </c>
      <c r="C174" s="53" t="s">
        <v>390</v>
      </c>
    </row>
    <row r="175" spans="1:3" ht="15">
      <c r="A175" s="40" t="s">
        <v>538</v>
      </c>
      <c r="B175" s="50">
        <v>199990</v>
      </c>
      <c r="C175" s="51" t="s">
        <v>364</v>
      </c>
    </row>
    <row r="176" spans="1:3" ht="15">
      <c r="A176" s="41" t="s">
        <v>537</v>
      </c>
      <c r="B176" s="58">
        <v>2</v>
      </c>
      <c r="C176" s="59" t="s">
        <v>78</v>
      </c>
    </row>
    <row r="177" spans="1:3" ht="15">
      <c r="A177" s="44" t="s">
        <v>537</v>
      </c>
      <c r="B177" s="45">
        <v>21</v>
      </c>
      <c r="C177" s="46" t="s">
        <v>79</v>
      </c>
    </row>
    <row r="178" spans="1:3" ht="15">
      <c r="A178" s="47" t="s">
        <v>537</v>
      </c>
      <c r="B178" s="48">
        <v>2101</v>
      </c>
      <c r="C178" s="49" t="s">
        <v>391</v>
      </c>
    </row>
    <row r="179" spans="1:3" ht="15">
      <c r="A179" s="40" t="s">
        <v>538</v>
      </c>
      <c r="B179" s="50">
        <v>210105</v>
      </c>
      <c r="C179" s="51" t="s">
        <v>392</v>
      </c>
    </row>
    <row r="180" spans="1:3" ht="15">
      <c r="A180" s="40" t="s">
        <v>538</v>
      </c>
      <c r="B180" s="52">
        <v>210110</v>
      </c>
      <c r="C180" s="53" t="s">
        <v>393</v>
      </c>
    </row>
    <row r="181" spans="1:3" ht="15">
      <c r="A181" s="40" t="s">
        <v>538</v>
      </c>
      <c r="B181" s="50">
        <v>210115</v>
      </c>
      <c r="C181" s="51" t="s">
        <v>394</v>
      </c>
    </row>
    <row r="182" spans="1:3" ht="15">
      <c r="A182" s="40" t="s">
        <v>538</v>
      </c>
      <c r="B182" s="52">
        <v>210120</v>
      </c>
      <c r="C182" s="53" t="s">
        <v>395</v>
      </c>
    </row>
    <row r="183" spans="1:3" ht="15">
      <c r="A183" s="47" t="s">
        <v>537</v>
      </c>
      <c r="B183" s="54">
        <v>2102</v>
      </c>
      <c r="C183" s="55" t="s">
        <v>396</v>
      </c>
    </row>
    <row r="184" spans="1:3" ht="15">
      <c r="A184" s="40" t="s">
        <v>538</v>
      </c>
      <c r="B184" s="52">
        <v>210205</v>
      </c>
      <c r="C184" s="53" t="s">
        <v>392</v>
      </c>
    </row>
    <row r="185" spans="1:3" ht="15">
      <c r="A185" s="40" t="s">
        <v>538</v>
      </c>
      <c r="B185" s="50">
        <v>210210</v>
      </c>
      <c r="C185" s="51" t="s">
        <v>393</v>
      </c>
    </row>
    <row r="186" spans="1:3" ht="15">
      <c r="A186" s="40" t="s">
        <v>538</v>
      </c>
      <c r="B186" s="52">
        <v>210215</v>
      </c>
      <c r="C186" s="53" t="s">
        <v>397</v>
      </c>
    </row>
    <row r="187" spans="1:3" ht="15">
      <c r="A187" s="40" t="s">
        <v>538</v>
      </c>
      <c r="B187" s="50">
        <v>210220</v>
      </c>
      <c r="C187" s="51" t="s">
        <v>398</v>
      </c>
    </row>
    <row r="188" spans="1:3" ht="15">
      <c r="A188" s="40" t="s">
        <v>538</v>
      </c>
      <c r="B188" s="52">
        <v>210225</v>
      </c>
      <c r="C188" s="53" t="s">
        <v>399</v>
      </c>
    </row>
    <row r="189" spans="1:3" ht="15">
      <c r="A189" s="44" t="s">
        <v>537</v>
      </c>
      <c r="B189" s="45">
        <v>22</v>
      </c>
      <c r="C189" s="46" t="s">
        <v>80</v>
      </c>
    </row>
    <row r="190" spans="1:3" ht="15">
      <c r="A190" s="47" t="s">
        <v>537</v>
      </c>
      <c r="B190" s="48">
        <v>2201</v>
      </c>
      <c r="C190" s="49" t="s">
        <v>391</v>
      </c>
    </row>
    <row r="191" spans="1:3" ht="15">
      <c r="A191" s="40" t="s">
        <v>538</v>
      </c>
      <c r="B191" s="50">
        <v>220105</v>
      </c>
      <c r="C191" s="51" t="s">
        <v>392</v>
      </c>
    </row>
    <row r="192" spans="1:3" ht="15">
      <c r="A192" s="40" t="s">
        <v>538</v>
      </c>
      <c r="B192" s="52">
        <v>220110</v>
      </c>
      <c r="C192" s="53" t="s">
        <v>393</v>
      </c>
    </row>
    <row r="193" spans="1:3" ht="15">
      <c r="A193" s="40" t="s">
        <v>538</v>
      </c>
      <c r="B193" s="50">
        <v>220115</v>
      </c>
      <c r="C193" s="51" t="s">
        <v>394</v>
      </c>
    </row>
    <row r="194" spans="1:3" ht="15">
      <c r="A194" s="47" t="s">
        <v>537</v>
      </c>
      <c r="B194" s="48">
        <v>2202</v>
      </c>
      <c r="C194" s="49" t="s">
        <v>396</v>
      </c>
    </row>
    <row r="195" spans="1:3" ht="15">
      <c r="A195" s="40" t="s">
        <v>538</v>
      </c>
      <c r="B195" s="50">
        <v>220205</v>
      </c>
      <c r="C195" s="51" t="s">
        <v>392</v>
      </c>
    </row>
    <row r="196" spans="1:3" ht="15">
      <c r="A196" s="40" t="s">
        <v>538</v>
      </c>
      <c r="B196" s="52">
        <v>220210</v>
      </c>
      <c r="C196" s="53" t="s">
        <v>393</v>
      </c>
    </row>
    <row r="197" spans="1:3" ht="15">
      <c r="A197" s="40" t="s">
        <v>538</v>
      </c>
      <c r="B197" s="50">
        <v>220215</v>
      </c>
      <c r="C197" s="51" t="s">
        <v>394</v>
      </c>
    </row>
    <row r="198" spans="1:3" ht="15">
      <c r="A198" s="44" t="s">
        <v>537</v>
      </c>
      <c r="B198" s="56">
        <v>23</v>
      </c>
      <c r="C198" s="57" t="s">
        <v>400</v>
      </c>
    </row>
    <row r="199" spans="1:3" ht="15">
      <c r="A199" s="47" t="s">
        <v>537</v>
      </c>
      <c r="B199" s="54">
        <v>2301</v>
      </c>
      <c r="C199" s="55" t="s">
        <v>401</v>
      </c>
    </row>
    <row r="200" spans="1:3" ht="15">
      <c r="A200" s="40" t="s">
        <v>538</v>
      </c>
      <c r="B200" s="52">
        <v>230105</v>
      </c>
      <c r="C200" s="53" t="s">
        <v>402</v>
      </c>
    </row>
    <row r="201" spans="1:3" ht="15">
      <c r="A201" s="40" t="s">
        <v>538</v>
      </c>
      <c r="B201" s="50">
        <v>230110</v>
      </c>
      <c r="C201" s="51" t="s">
        <v>403</v>
      </c>
    </row>
    <row r="202" spans="1:3" ht="15">
      <c r="A202" s="40" t="s">
        <v>538</v>
      </c>
      <c r="B202" s="52">
        <v>230115</v>
      </c>
      <c r="C202" s="53" t="s">
        <v>404</v>
      </c>
    </row>
    <row r="203" spans="1:3" ht="15">
      <c r="A203" s="47" t="s">
        <v>537</v>
      </c>
      <c r="B203" s="54">
        <v>2302</v>
      </c>
      <c r="C203" s="55" t="s">
        <v>405</v>
      </c>
    </row>
    <row r="204" spans="1:3" ht="15">
      <c r="A204" s="40" t="s">
        <v>538</v>
      </c>
      <c r="B204" s="52">
        <v>230205</v>
      </c>
      <c r="C204" s="53" t="s">
        <v>331</v>
      </c>
    </row>
    <row r="205" spans="1:3" ht="15">
      <c r="A205" s="40" t="s">
        <v>538</v>
      </c>
      <c r="B205" s="50">
        <v>230210</v>
      </c>
      <c r="C205" s="51" t="s">
        <v>326</v>
      </c>
    </row>
    <row r="206" spans="1:3" ht="15">
      <c r="A206" s="47" t="s">
        <v>537</v>
      </c>
      <c r="B206" s="48">
        <v>2303</v>
      </c>
      <c r="C206" s="49" t="s">
        <v>406</v>
      </c>
    </row>
    <row r="207" spans="1:3" ht="15">
      <c r="A207" s="40" t="s">
        <v>538</v>
      </c>
      <c r="B207" s="50">
        <v>230305</v>
      </c>
      <c r="C207" s="51" t="s">
        <v>407</v>
      </c>
    </row>
    <row r="208" spans="1:3" ht="15">
      <c r="A208" s="40" t="s">
        <v>538</v>
      </c>
      <c r="B208" s="52">
        <v>230390</v>
      </c>
      <c r="C208" s="53" t="s">
        <v>13</v>
      </c>
    </row>
    <row r="209" spans="1:3" ht="15">
      <c r="A209" s="47" t="s">
        <v>537</v>
      </c>
      <c r="B209" s="54">
        <v>2304</v>
      </c>
      <c r="C209" s="55" t="s">
        <v>408</v>
      </c>
    </row>
    <row r="210" spans="1:3" ht="15">
      <c r="A210" s="40" t="s">
        <v>538</v>
      </c>
      <c r="B210" s="52">
        <v>230405</v>
      </c>
      <c r="C210" s="53" t="s">
        <v>409</v>
      </c>
    </row>
    <row r="211" spans="1:3" ht="15">
      <c r="A211" s="40" t="s">
        <v>538</v>
      </c>
      <c r="B211" s="50">
        <v>230410</v>
      </c>
      <c r="C211" s="51" t="s">
        <v>410</v>
      </c>
    </row>
    <row r="212" spans="1:3" ht="15">
      <c r="A212" s="40" t="s">
        <v>538</v>
      </c>
      <c r="B212" s="52">
        <v>230490</v>
      </c>
      <c r="C212" s="53" t="s">
        <v>13</v>
      </c>
    </row>
    <row r="213" spans="1:3" ht="15">
      <c r="A213" s="47" t="s">
        <v>537</v>
      </c>
      <c r="B213" s="54">
        <v>2305</v>
      </c>
      <c r="C213" s="55" t="s">
        <v>411</v>
      </c>
    </row>
    <row r="214" spans="1:3" ht="15">
      <c r="A214" s="40" t="s">
        <v>538</v>
      </c>
      <c r="B214" s="52">
        <v>230501</v>
      </c>
      <c r="C214" s="53" t="s">
        <v>413</v>
      </c>
    </row>
    <row r="215" spans="1:3" ht="15">
      <c r="A215" s="47" t="s">
        <v>537</v>
      </c>
      <c r="B215" s="48">
        <v>2390</v>
      </c>
      <c r="C215" s="49" t="s">
        <v>414</v>
      </c>
    </row>
    <row r="216" spans="1:3" ht="15">
      <c r="A216" s="40" t="s">
        <v>538</v>
      </c>
      <c r="B216" s="50">
        <v>239005</v>
      </c>
      <c r="C216" s="51" t="s">
        <v>415</v>
      </c>
    </row>
    <row r="217" spans="1:3" ht="15">
      <c r="A217" s="40" t="s">
        <v>538</v>
      </c>
      <c r="B217" s="52">
        <v>239010</v>
      </c>
      <c r="C217" s="53" t="s">
        <v>416</v>
      </c>
    </row>
    <row r="218" spans="1:3" ht="15">
      <c r="A218" s="40" t="s">
        <v>538</v>
      </c>
      <c r="B218" s="50">
        <v>239015</v>
      </c>
      <c r="C218" s="51" t="s">
        <v>417</v>
      </c>
    </row>
    <row r="219" spans="1:3" ht="15">
      <c r="A219" s="40" t="s">
        <v>538</v>
      </c>
      <c r="B219" s="52">
        <v>239020</v>
      </c>
      <c r="C219" s="53" t="s">
        <v>418</v>
      </c>
    </row>
    <row r="220" spans="1:3" ht="15">
      <c r="A220" s="40" t="s">
        <v>538</v>
      </c>
      <c r="B220" s="50">
        <v>239025</v>
      </c>
      <c r="C220" s="51" t="s">
        <v>419</v>
      </c>
    </row>
    <row r="221" spans="1:3" ht="15">
      <c r="A221" s="40" t="s">
        <v>538</v>
      </c>
      <c r="B221" s="52">
        <v>239030</v>
      </c>
      <c r="C221" s="53" t="s">
        <v>420</v>
      </c>
    </row>
    <row r="222" spans="1:3" ht="15">
      <c r="A222" s="40" t="s">
        <v>538</v>
      </c>
      <c r="B222" s="50">
        <v>239090</v>
      </c>
      <c r="C222" s="51" t="s">
        <v>421</v>
      </c>
    </row>
    <row r="223" spans="1:3" ht="15">
      <c r="A223" s="44" t="s">
        <v>537</v>
      </c>
      <c r="B223" s="56">
        <v>24</v>
      </c>
      <c r="C223" s="57" t="s">
        <v>422</v>
      </c>
    </row>
    <row r="224" spans="1:3" ht="15">
      <c r="A224" s="47" t="s">
        <v>537</v>
      </c>
      <c r="B224" s="54">
        <v>2401</v>
      </c>
      <c r="C224" s="55" t="s">
        <v>423</v>
      </c>
    </row>
    <row r="225" spans="1:3" ht="15">
      <c r="A225" s="47" t="s">
        <v>537</v>
      </c>
      <c r="B225" s="48">
        <v>2402</v>
      </c>
      <c r="C225" s="49" t="s">
        <v>424</v>
      </c>
    </row>
    <row r="226" spans="1:3" ht="15">
      <c r="A226" s="47" t="s">
        <v>537</v>
      </c>
      <c r="B226" s="54">
        <v>2403</v>
      </c>
      <c r="C226" s="55" t="s">
        <v>425</v>
      </c>
    </row>
    <row r="227" spans="1:3" ht="15">
      <c r="A227" s="47" t="s">
        <v>537</v>
      </c>
      <c r="B227" s="48">
        <v>2490</v>
      </c>
      <c r="C227" s="49" t="s">
        <v>426</v>
      </c>
    </row>
    <row r="228" spans="1:3" ht="15">
      <c r="A228" s="44" t="s">
        <v>537</v>
      </c>
      <c r="B228" s="45">
        <v>25</v>
      </c>
      <c r="C228" s="46" t="s">
        <v>427</v>
      </c>
    </row>
    <row r="229" spans="1:3" ht="15">
      <c r="A229" s="47" t="s">
        <v>537</v>
      </c>
      <c r="B229" s="48">
        <v>2501</v>
      </c>
      <c r="C229" s="49" t="s">
        <v>428</v>
      </c>
    </row>
    <row r="230" spans="1:3" ht="15">
      <c r="A230" s="47" t="s">
        <v>537</v>
      </c>
      <c r="B230" s="54">
        <v>2502</v>
      </c>
      <c r="C230" s="55" t="s">
        <v>429</v>
      </c>
    </row>
    <row r="231" spans="1:3" ht="15">
      <c r="A231" s="47" t="s">
        <v>537</v>
      </c>
      <c r="B231" s="48">
        <v>2503</v>
      </c>
      <c r="C231" s="49" t="s">
        <v>430</v>
      </c>
    </row>
    <row r="232" spans="1:3" ht="15">
      <c r="A232" s="47" t="s">
        <v>537</v>
      </c>
      <c r="B232" s="54">
        <v>2504</v>
      </c>
      <c r="C232" s="55" t="s">
        <v>431</v>
      </c>
    </row>
    <row r="233" spans="1:3" ht="15">
      <c r="A233" s="47" t="s">
        <v>537</v>
      </c>
      <c r="B233" s="48">
        <v>2505</v>
      </c>
      <c r="C233" s="49" t="s">
        <v>432</v>
      </c>
    </row>
    <row r="234" spans="1:3" ht="15">
      <c r="A234" s="47" t="s">
        <v>537</v>
      </c>
      <c r="B234" s="54">
        <v>2506</v>
      </c>
      <c r="C234" s="55" t="s">
        <v>433</v>
      </c>
    </row>
    <row r="235" spans="1:3" ht="15">
      <c r="A235" s="47" t="s">
        <v>537</v>
      </c>
      <c r="B235" s="48">
        <v>2507</v>
      </c>
      <c r="C235" s="49" t="s">
        <v>434</v>
      </c>
    </row>
    <row r="236" spans="1:3" ht="15">
      <c r="A236" s="47" t="s">
        <v>537</v>
      </c>
      <c r="B236" s="54">
        <v>2590</v>
      </c>
      <c r="C236" s="55" t="s">
        <v>435</v>
      </c>
    </row>
    <row r="237" spans="1:3" ht="15">
      <c r="A237" s="44" t="s">
        <v>537</v>
      </c>
      <c r="B237" s="56">
        <v>29</v>
      </c>
      <c r="C237" s="57" t="s">
        <v>84</v>
      </c>
    </row>
    <row r="238" spans="1:3" ht="15">
      <c r="A238" s="47" t="s">
        <v>537</v>
      </c>
      <c r="B238" s="54">
        <v>2901</v>
      </c>
      <c r="C238" s="55" t="s">
        <v>436</v>
      </c>
    </row>
    <row r="239" spans="1:3" ht="15">
      <c r="A239" s="40" t="s">
        <v>538</v>
      </c>
      <c r="B239" s="52">
        <v>290105</v>
      </c>
      <c r="C239" s="53" t="s">
        <v>437</v>
      </c>
    </row>
    <row r="240" spans="1:3" ht="15">
      <c r="A240" s="40" t="s">
        <v>538</v>
      </c>
      <c r="B240" s="50">
        <v>290110</v>
      </c>
      <c r="C240" s="51" t="s">
        <v>438</v>
      </c>
    </row>
    <row r="241" spans="1:3" ht="15">
      <c r="A241" s="40" t="s">
        <v>538</v>
      </c>
      <c r="B241" s="52">
        <v>290115</v>
      </c>
      <c r="C241" s="53" t="s">
        <v>439</v>
      </c>
    </row>
    <row r="242" spans="1:3" ht="15">
      <c r="A242" s="40" t="s">
        <v>538</v>
      </c>
      <c r="B242" s="50">
        <v>290120</v>
      </c>
      <c r="C242" s="51" t="s">
        <v>440</v>
      </c>
    </row>
    <row r="243" spans="1:3" ht="15">
      <c r="A243" s="40" t="s">
        <v>538</v>
      </c>
      <c r="B243" s="52">
        <v>290190</v>
      </c>
      <c r="C243" s="53" t="s">
        <v>13</v>
      </c>
    </row>
    <row r="244" spans="1:3" ht="15">
      <c r="A244" s="47" t="s">
        <v>537</v>
      </c>
      <c r="B244" s="54">
        <v>2903</v>
      </c>
      <c r="C244" s="55" t="s">
        <v>441</v>
      </c>
    </row>
    <row r="245" spans="1:3" ht="15">
      <c r="A245" s="40" t="s">
        <v>538</v>
      </c>
      <c r="B245" s="52">
        <v>290305</v>
      </c>
      <c r="C245" s="53" t="s">
        <v>442</v>
      </c>
    </row>
    <row r="246" spans="1:3" ht="15">
      <c r="A246" s="40" t="s">
        <v>538</v>
      </c>
      <c r="B246" s="50">
        <v>290310</v>
      </c>
      <c r="C246" s="51" t="s">
        <v>443</v>
      </c>
    </row>
    <row r="247" spans="1:3" ht="15">
      <c r="A247" s="47" t="s">
        <v>537</v>
      </c>
      <c r="B247" s="48">
        <v>2904</v>
      </c>
      <c r="C247" s="49" t="s">
        <v>444</v>
      </c>
    </row>
    <row r="248" spans="1:3" ht="15">
      <c r="A248" s="47" t="s">
        <v>537</v>
      </c>
      <c r="B248" s="54">
        <v>2990</v>
      </c>
      <c r="C248" s="55" t="s">
        <v>62</v>
      </c>
    </row>
    <row r="249" spans="1:3" ht="15">
      <c r="A249" s="40" t="s">
        <v>538</v>
      </c>
      <c r="B249" s="52">
        <v>299005</v>
      </c>
      <c r="C249" s="53" t="s">
        <v>445</v>
      </c>
    </row>
    <row r="250" spans="1:3" ht="15">
      <c r="A250" s="40" t="s">
        <v>538</v>
      </c>
      <c r="B250" s="50">
        <v>299090</v>
      </c>
      <c r="C250" s="51" t="s">
        <v>446</v>
      </c>
    </row>
    <row r="251" spans="1:3" ht="15">
      <c r="A251" s="41" t="s">
        <v>537</v>
      </c>
      <c r="B251" s="58">
        <v>3</v>
      </c>
      <c r="C251" s="59" t="s">
        <v>85</v>
      </c>
    </row>
    <row r="252" spans="1:3" ht="15">
      <c r="A252" s="44" t="s">
        <v>537</v>
      </c>
      <c r="B252" s="45">
        <v>31</v>
      </c>
      <c r="C252" s="46" t="s">
        <v>447</v>
      </c>
    </row>
    <row r="253" spans="1:3" ht="15">
      <c r="A253" s="47" t="s">
        <v>537</v>
      </c>
      <c r="B253" s="48">
        <v>3101</v>
      </c>
      <c r="C253" s="49" t="s">
        <v>448</v>
      </c>
    </row>
    <row r="254" spans="1:3" ht="15">
      <c r="A254" s="44" t="s">
        <v>537</v>
      </c>
      <c r="B254" s="45">
        <v>32</v>
      </c>
      <c r="C254" s="46" t="s">
        <v>449</v>
      </c>
    </row>
    <row r="255" spans="1:3" ht="15">
      <c r="A255" s="47" t="s">
        <v>537</v>
      </c>
      <c r="B255" s="48">
        <v>3201</v>
      </c>
      <c r="C255" s="49" t="s">
        <v>450</v>
      </c>
    </row>
    <row r="256" spans="1:3" ht="15">
      <c r="A256" s="47" t="s">
        <v>537</v>
      </c>
      <c r="B256" s="54">
        <v>3202</v>
      </c>
      <c r="C256" s="55" t="s">
        <v>451</v>
      </c>
    </row>
    <row r="257" spans="1:3" ht="15">
      <c r="A257" s="44" t="s">
        <v>537</v>
      </c>
      <c r="B257" s="56">
        <v>33</v>
      </c>
      <c r="C257" s="57" t="s">
        <v>452</v>
      </c>
    </row>
    <row r="258" spans="1:3" ht="15">
      <c r="A258" s="47" t="s">
        <v>537</v>
      </c>
      <c r="B258" s="54">
        <v>3301</v>
      </c>
      <c r="C258" s="55" t="s">
        <v>391</v>
      </c>
    </row>
    <row r="259" spans="1:3" ht="15">
      <c r="A259" s="47" t="s">
        <v>537</v>
      </c>
      <c r="B259" s="48">
        <v>3302</v>
      </c>
      <c r="C259" s="49" t="s">
        <v>396</v>
      </c>
    </row>
    <row r="260" spans="1:3" ht="15">
      <c r="A260" s="44" t="s">
        <v>537</v>
      </c>
      <c r="B260" s="45">
        <v>34</v>
      </c>
      <c r="C260" s="46" t="s">
        <v>86</v>
      </c>
    </row>
    <row r="261" spans="1:3" ht="15">
      <c r="A261" s="47" t="s">
        <v>537</v>
      </c>
      <c r="B261" s="48">
        <v>3401</v>
      </c>
      <c r="C261" s="49" t="s">
        <v>453</v>
      </c>
    </row>
    <row r="262" spans="1:3" ht="15">
      <c r="A262" s="47" t="s">
        <v>537</v>
      </c>
      <c r="B262" s="54">
        <v>3402</v>
      </c>
      <c r="C262" s="55" t="s">
        <v>454</v>
      </c>
    </row>
    <row r="263" spans="1:3" ht="15">
      <c r="A263" s="47" t="s">
        <v>537</v>
      </c>
      <c r="B263" s="48">
        <v>3403</v>
      </c>
      <c r="C263" s="49" t="s">
        <v>455</v>
      </c>
    </row>
    <row r="264" spans="1:3" ht="15">
      <c r="A264" s="47" t="s">
        <v>537</v>
      </c>
      <c r="B264" s="54">
        <v>3404</v>
      </c>
      <c r="C264" s="55" t="s">
        <v>456</v>
      </c>
    </row>
    <row r="265" spans="1:3" ht="15">
      <c r="A265" s="41" t="s">
        <v>537</v>
      </c>
      <c r="B265" s="58">
        <v>4</v>
      </c>
      <c r="C265" s="59" t="s">
        <v>2</v>
      </c>
    </row>
    <row r="266" spans="1:3" ht="15">
      <c r="A266" s="44" t="s">
        <v>537</v>
      </c>
      <c r="B266" s="45">
        <v>41</v>
      </c>
      <c r="C266" s="46" t="s">
        <v>54</v>
      </c>
    </row>
    <row r="267" spans="1:3" ht="15">
      <c r="A267" s="47" t="s">
        <v>537</v>
      </c>
      <c r="B267" s="48">
        <v>4101</v>
      </c>
      <c r="C267" s="49" t="s">
        <v>457</v>
      </c>
    </row>
    <row r="268" spans="1:3" ht="15">
      <c r="A268" s="40" t="s">
        <v>538</v>
      </c>
      <c r="B268" s="50">
        <v>410105</v>
      </c>
      <c r="C268" s="51" t="s">
        <v>40</v>
      </c>
    </row>
    <row r="269" spans="1:3" ht="15">
      <c r="A269" s="40" t="s">
        <v>538</v>
      </c>
      <c r="B269" s="52">
        <v>410110</v>
      </c>
      <c r="C269" s="53" t="s">
        <v>41</v>
      </c>
    </row>
    <row r="270" spans="1:3" ht="15">
      <c r="A270" s="40" t="s">
        <v>538</v>
      </c>
      <c r="B270" s="50">
        <v>410115</v>
      </c>
      <c r="C270" s="51" t="s">
        <v>90</v>
      </c>
    </row>
    <row r="271" spans="1:3" ht="15">
      <c r="A271" s="40" t="s">
        <v>538</v>
      </c>
      <c r="B271" s="52">
        <v>410120</v>
      </c>
      <c r="C271" s="53" t="s">
        <v>91</v>
      </c>
    </row>
    <row r="272" spans="1:3" ht="15">
      <c r="A272" s="40" t="s">
        <v>538</v>
      </c>
      <c r="B272" s="50">
        <v>410125</v>
      </c>
      <c r="C272" s="51" t="s">
        <v>92</v>
      </c>
    </row>
    <row r="273" spans="1:3" ht="15">
      <c r="A273" s="40" t="s">
        <v>538</v>
      </c>
      <c r="B273" s="52">
        <v>410130</v>
      </c>
      <c r="C273" s="53" t="s">
        <v>93</v>
      </c>
    </row>
    <row r="274" spans="1:3" ht="15">
      <c r="A274" s="47" t="s">
        <v>537</v>
      </c>
      <c r="B274" s="54">
        <v>4102</v>
      </c>
      <c r="C274" s="55" t="s">
        <v>458</v>
      </c>
    </row>
    <row r="275" spans="1:3" ht="15">
      <c r="A275" s="40" t="s">
        <v>538</v>
      </c>
      <c r="B275" s="52">
        <v>410205</v>
      </c>
      <c r="C275" s="53" t="s">
        <v>40</v>
      </c>
    </row>
    <row r="276" spans="1:3" ht="15">
      <c r="A276" s="40" t="s">
        <v>538</v>
      </c>
      <c r="B276" s="50">
        <v>410210</v>
      </c>
      <c r="C276" s="51" t="s">
        <v>41</v>
      </c>
    </row>
    <row r="277" spans="1:3" ht="15">
      <c r="A277" s="40" t="s">
        <v>538</v>
      </c>
      <c r="B277" s="52">
        <v>410215</v>
      </c>
      <c r="C277" s="53" t="s">
        <v>90</v>
      </c>
    </row>
    <row r="278" spans="1:3" ht="15">
      <c r="A278" s="40" t="s">
        <v>538</v>
      </c>
      <c r="B278" s="50">
        <v>410220</v>
      </c>
      <c r="C278" s="51" t="s">
        <v>91</v>
      </c>
    </row>
    <row r="279" spans="1:3" ht="15">
      <c r="A279" s="40" t="s">
        <v>538</v>
      </c>
      <c r="B279" s="52">
        <v>410225</v>
      </c>
      <c r="C279" s="53" t="s">
        <v>92</v>
      </c>
    </row>
    <row r="280" spans="1:3" ht="15">
      <c r="A280" s="40" t="s">
        <v>538</v>
      </c>
      <c r="B280" s="50">
        <v>410230</v>
      </c>
      <c r="C280" s="51" t="s">
        <v>93</v>
      </c>
    </row>
    <row r="281" spans="1:3" ht="15">
      <c r="A281" s="47" t="s">
        <v>537</v>
      </c>
      <c r="B281" s="48">
        <v>4103</v>
      </c>
      <c r="C281" s="49" t="s">
        <v>116</v>
      </c>
    </row>
    <row r="282" spans="1:3" ht="15">
      <c r="A282" s="40" t="s">
        <v>538</v>
      </c>
      <c r="B282" s="50">
        <v>410305</v>
      </c>
      <c r="C282" s="51" t="s">
        <v>117</v>
      </c>
    </row>
    <row r="283" spans="1:3" ht="15">
      <c r="A283" s="40" t="s">
        <v>538</v>
      </c>
      <c r="B283" s="52">
        <v>410310</v>
      </c>
      <c r="C283" s="53" t="s">
        <v>118</v>
      </c>
    </row>
    <row r="284" spans="1:3" ht="15">
      <c r="A284" s="40" t="s">
        <v>538</v>
      </c>
      <c r="B284" s="50">
        <v>410315</v>
      </c>
      <c r="C284" s="51" t="s">
        <v>119</v>
      </c>
    </row>
    <row r="285" spans="1:3" ht="15">
      <c r="A285" s="40" t="s">
        <v>538</v>
      </c>
      <c r="B285" s="52">
        <v>410320</v>
      </c>
      <c r="C285" s="53" t="s">
        <v>120</v>
      </c>
    </row>
    <row r="286" spans="1:3" ht="15">
      <c r="A286" s="47" t="s">
        <v>537</v>
      </c>
      <c r="B286" s="54">
        <v>4104</v>
      </c>
      <c r="C286" s="55" t="s">
        <v>459</v>
      </c>
    </row>
    <row r="287" spans="1:3" ht="15">
      <c r="A287" s="40" t="s">
        <v>538</v>
      </c>
      <c r="B287" s="52">
        <v>410405</v>
      </c>
      <c r="C287" s="53" t="s">
        <v>122</v>
      </c>
    </row>
    <row r="288" spans="1:3" ht="15">
      <c r="A288" s="40" t="s">
        <v>538</v>
      </c>
      <c r="B288" s="50">
        <v>410410</v>
      </c>
      <c r="C288" s="51" t="s">
        <v>123</v>
      </c>
    </row>
    <row r="289" spans="1:3" ht="15">
      <c r="A289" s="40" t="s">
        <v>538</v>
      </c>
      <c r="B289" s="52">
        <v>410415</v>
      </c>
      <c r="C289" s="53" t="s">
        <v>124</v>
      </c>
    </row>
    <row r="290" spans="1:3" ht="15">
      <c r="A290" s="47" t="s">
        <v>537</v>
      </c>
      <c r="B290" s="54">
        <v>4105</v>
      </c>
      <c r="C290" s="55" t="s">
        <v>55</v>
      </c>
    </row>
    <row r="291" spans="1:3" ht="15">
      <c r="A291" s="40" t="s">
        <v>538</v>
      </c>
      <c r="B291" s="52">
        <v>410505</v>
      </c>
      <c r="C291" s="53" t="s">
        <v>106</v>
      </c>
    </row>
    <row r="292" spans="1:3" ht="15">
      <c r="A292" s="40" t="s">
        <v>538</v>
      </c>
      <c r="B292" s="50">
        <v>410510</v>
      </c>
      <c r="C292" s="51" t="s">
        <v>107</v>
      </c>
    </row>
    <row r="293" spans="1:3" ht="15">
      <c r="A293" s="40" t="s">
        <v>538</v>
      </c>
      <c r="B293" s="52">
        <v>410515</v>
      </c>
      <c r="C293" s="53" t="s">
        <v>170</v>
      </c>
    </row>
    <row r="294" spans="1:3" ht="15">
      <c r="A294" s="40" t="s">
        <v>538</v>
      </c>
      <c r="B294" s="50">
        <v>410520</v>
      </c>
      <c r="C294" s="51" t="s">
        <v>109</v>
      </c>
    </row>
    <row r="295" spans="1:3" ht="15">
      <c r="A295" s="40" t="s">
        <v>538</v>
      </c>
      <c r="B295" s="52">
        <v>410525</v>
      </c>
      <c r="C295" s="53" t="s">
        <v>56</v>
      </c>
    </row>
    <row r="296" spans="1:3" ht="15">
      <c r="A296" s="40" t="s">
        <v>538</v>
      </c>
      <c r="B296" s="50">
        <v>410530</v>
      </c>
      <c r="C296" s="51" t="s">
        <v>110</v>
      </c>
    </row>
    <row r="297" spans="1:3" ht="15">
      <c r="A297" s="44" t="s">
        <v>537</v>
      </c>
      <c r="B297" s="56">
        <v>43</v>
      </c>
      <c r="C297" s="57" t="s">
        <v>3</v>
      </c>
    </row>
    <row r="298" spans="1:3" ht="15">
      <c r="A298" s="47" t="s">
        <v>537</v>
      </c>
      <c r="B298" s="54">
        <v>4301</v>
      </c>
      <c r="C298" s="55" t="s">
        <v>36</v>
      </c>
    </row>
    <row r="299" spans="1:3" ht="15">
      <c r="A299" s="40" t="s">
        <v>538</v>
      </c>
      <c r="B299" s="52">
        <v>430105</v>
      </c>
      <c r="C299" s="53" t="s">
        <v>460</v>
      </c>
    </row>
    <row r="300" spans="1:3" ht="15">
      <c r="A300" s="40" t="s">
        <v>538</v>
      </c>
      <c r="B300" s="50">
        <v>430110</v>
      </c>
      <c r="C300" s="51" t="s">
        <v>8</v>
      </c>
    </row>
    <row r="301" spans="1:3" ht="15">
      <c r="A301" s="40" t="s">
        <v>538</v>
      </c>
      <c r="B301" s="52">
        <v>430115</v>
      </c>
      <c r="C301" s="53" t="s">
        <v>9</v>
      </c>
    </row>
    <row r="302" spans="1:3" ht="15">
      <c r="A302" s="40" t="s">
        <v>538</v>
      </c>
      <c r="B302" s="50">
        <v>430120</v>
      </c>
      <c r="C302" s="51" t="s">
        <v>125</v>
      </c>
    </row>
    <row r="303" spans="1:3" ht="15">
      <c r="A303" s="40" t="s">
        <v>538</v>
      </c>
      <c r="B303" s="52">
        <v>430125</v>
      </c>
      <c r="C303" s="53" t="s">
        <v>10</v>
      </c>
    </row>
    <row r="304" spans="1:3" ht="15">
      <c r="A304" s="40" t="s">
        <v>538</v>
      </c>
      <c r="B304" s="50">
        <v>430130</v>
      </c>
      <c r="C304" s="51" t="s">
        <v>126</v>
      </c>
    </row>
    <row r="305" spans="1:3" ht="15">
      <c r="A305" s="40" t="s">
        <v>538</v>
      </c>
      <c r="B305" s="52">
        <v>430135</v>
      </c>
      <c r="C305" s="53" t="s">
        <v>11</v>
      </c>
    </row>
    <row r="306" spans="1:3" ht="15">
      <c r="A306" s="40" t="s">
        <v>538</v>
      </c>
      <c r="B306" s="50">
        <v>430140</v>
      </c>
      <c r="C306" s="51" t="s">
        <v>12</v>
      </c>
    </row>
    <row r="307" spans="1:3" ht="15">
      <c r="A307" s="40" t="s">
        <v>538</v>
      </c>
      <c r="B307" s="52">
        <v>430145</v>
      </c>
      <c r="C307" s="53" t="s">
        <v>57</v>
      </c>
    </row>
    <row r="308" spans="1:3" ht="15">
      <c r="A308" s="40" t="s">
        <v>538</v>
      </c>
      <c r="B308" s="50">
        <v>430190</v>
      </c>
      <c r="C308" s="51" t="s">
        <v>13</v>
      </c>
    </row>
    <row r="309" spans="1:3" ht="15">
      <c r="A309" s="44" t="s">
        <v>537</v>
      </c>
      <c r="B309" s="56">
        <v>44</v>
      </c>
      <c r="C309" s="57" t="s">
        <v>4</v>
      </c>
    </row>
    <row r="310" spans="1:3" ht="15">
      <c r="A310" s="47" t="s">
        <v>537</v>
      </c>
      <c r="B310" s="54">
        <v>4401</v>
      </c>
      <c r="C310" s="55" t="s">
        <v>26</v>
      </c>
    </row>
    <row r="311" spans="1:3" ht="15">
      <c r="A311" s="40" t="s">
        <v>538</v>
      </c>
      <c r="B311" s="52">
        <v>440105</v>
      </c>
      <c r="C311" s="53" t="s">
        <v>27</v>
      </c>
    </row>
    <row r="312" spans="1:3" ht="15">
      <c r="A312" s="40" t="s">
        <v>538</v>
      </c>
      <c r="B312" s="50">
        <v>440110</v>
      </c>
      <c r="C312" s="51" t="s">
        <v>127</v>
      </c>
    </row>
    <row r="313" spans="1:3" ht="15">
      <c r="A313" s="40" t="s">
        <v>538</v>
      </c>
      <c r="B313" s="52">
        <v>440115</v>
      </c>
      <c r="C313" s="53" t="s">
        <v>58</v>
      </c>
    </row>
    <row r="314" spans="1:3" ht="15">
      <c r="A314" s="40" t="s">
        <v>538</v>
      </c>
      <c r="B314" s="50">
        <v>440120</v>
      </c>
      <c r="C314" s="51" t="s">
        <v>14</v>
      </c>
    </row>
    <row r="315" spans="1:3" ht="15">
      <c r="A315" s="40" t="s">
        <v>538</v>
      </c>
      <c r="B315" s="52">
        <v>440125</v>
      </c>
      <c r="C315" s="53" t="s">
        <v>15</v>
      </c>
    </row>
    <row r="316" spans="1:3" ht="15">
      <c r="A316" s="40" t="s">
        <v>538</v>
      </c>
      <c r="B316" s="50">
        <v>440130</v>
      </c>
      <c r="C316" s="51" t="s">
        <v>16</v>
      </c>
    </row>
    <row r="317" spans="1:3" ht="15">
      <c r="A317" s="40" t="s">
        <v>538</v>
      </c>
      <c r="B317" s="52">
        <v>440190</v>
      </c>
      <c r="C317" s="53" t="s">
        <v>59</v>
      </c>
    </row>
    <row r="318" spans="1:3" ht="15">
      <c r="A318" s="47" t="s">
        <v>537</v>
      </c>
      <c r="B318" s="54">
        <v>4402</v>
      </c>
      <c r="C318" s="55" t="s">
        <v>128</v>
      </c>
    </row>
    <row r="319" spans="1:3" ht="15">
      <c r="A319" s="40" t="s">
        <v>538</v>
      </c>
      <c r="B319" s="52">
        <v>440205</v>
      </c>
      <c r="C319" s="53" t="s">
        <v>17</v>
      </c>
    </row>
    <row r="320" spans="1:3" ht="15">
      <c r="A320" s="40" t="s">
        <v>538</v>
      </c>
      <c r="B320" s="50">
        <v>440210</v>
      </c>
      <c r="C320" s="51" t="s">
        <v>129</v>
      </c>
    </row>
    <row r="321" spans="1:3" ht="15">
      <c r="A321" s="40" t="s">
        <v>538</v>
      </c>
      <c r="B321" s="52">
        <v>440215</v>
      </c>
      <c r="C321" s="53" t="s">
        <v>130</v>
      </c>
    </row>
    <row r="322" spans="1:3" ht="15">
      <c r="A322" s="40" t="s">
        <v>538</v>
      </c>
      <c r="B322" s="50">
        <v>440220</v>
      </c>
      <c r="C322" s="51" t="s">
        <v>131</v>
      </c>
    </row>
    <row r="323" spans="1:3" ht="15">
      <c r="A323" s="47" t="s">
        <v>537</v>
      </c>
      <c r="B323" s="48">
        <v>4403</v>
      </c>
      <c r="C323" s="49" t="s">
        <v>28</v>
      </c>
    </row>
    <row r="324" spans="1:3" ht="15">
      <c r="A324" s="40" t="s">
        <v>538</v>
      </c>
      <c r="B324" s="50">
        <v>440305</v>
      </c>
      <c r="C324" s="51" t="s">
        <v>132</v>
      </c>
    </row>
    <row r="325" spans="1:3" ht="15">
      <c r="A325" s="40" t="s">
        <v>538</v>
      </c>
      <c r="B325" s="52">
        <v>440310</v>
      </c>
      <c r="C325" s="53" t="s">
        <v>18</v>
      </c>
    </row>
    <row r="326" spans="1:3" ht="15">
      <c r="A326" s="40" t="s">
        <v>538</v>
      </c>
      <c r="B326" s="50">
        <v>440315</v>
      </c>
      <c r="C326" s="51" t="s">
        <v>19</v>
      </c>
    </row>
    <row r="327" spans="1:3" ht="15">
      <c r="A327" s="40" t="s">
        <v>538</v>
      </c>
      <c r="B327" s="52">
        <v>440320</v>
      </c>
      <c r="C327" s="53" t="s">
        <v>133</v>
      </c>
    </row>
    <row r="328" spans="1:3" ht="15">
      <c r="A328" s="40" t="s">
        <v>538</v>
      </c>
      <c r="B328" s="50">
        <v>440390</v>
      </c>
      <c r="C328" s="51" t="s">
        <v>60</v>
      </c>
    </row>
    <row r="329" spans="1:3" ht="15">
      <c r="A329" s="47" t="s">
        <v>537</v>
      </c>
      <c r="B329" s="48">
        <v>4404</v>
      </c>
      <c r="C329" s="49" t="s">
        <v>29</v>
      </c>
    </row>
    <row r="330" spans="1:3" ht="15">
      <c r="A330" s="40" t="s">
        <v>538</v>
      </c>
      <c r="B330" s="50">
        <v>440405</v>
      </c>
      <c r="C330" s="51" t="s">
        <v>134</v>
      </c>
    </row>
    <row r="331" spans="1:3" ht="15">
      <c r="A331" s="40" t="s">
        <v>538</v>
      </c>
      <c r="B331" s="52">
        <v>440410</v>
      </c>
      <c r="C331" s="53" t="s">
        <v>135</v>
      </c>
    </row>
    <row r="332" spans="1:3" ht="15">
      <c r="A332" s="40" t="s">
        <v>538</v>
      </c>
      <c r="B332" s="50">
        <v>440415</v>
      </c>
      <c r="C332" s="51" t="s">
        <v>461</v>
      </c>
    </row>
    <row r="333" spans="1:3" ht="15">
      <c r="A333" s="40" t="s">
        <v>538</v>
      </c>
      <c r="B333" s="52">
        <v>440420</v>
      </c>
      <c r="C333" s="53" t="s">
        <v>462</v>
      </c>
    </row>
    <row r="334" spans="1:3" ht="15">
      <c r="A334" s="40" t="s">
        <v>538</v>
      </c>
      <c r="B334" s="50">
        <v>440490</v>
      </c>
      <c r="C334" s="51" t="s">
        <v>13</v>
      </c>
    </row>
    <row r="335" spans="1:3" ht="15">
      <c r="A335" s="47" t="s">
        <v>537</v>
      </c>
      <c r="B335" s="48">
        <v>4405</v>
      </c>
      <c r="C335" s="49" t="s">
        <v>463</v>
      </c>
    </row>
    <row r="336" spans="1:3" ht="15">
      <c r="A336" s="40" t="s">
        <v>538</v>
      </c>
      <c r="B336" s="50">
        <v>440505</v>
      </c>
      <c r="C336" s="51" t="s">
        <v>20</v>
      </c>
    </row>
    <row r="337" spans="1:3" ht="15">
      <c r="A337" s="40" t="s">
        <v>538</v>
      </c>
      <c r="B337" s="52">
        <v>440510</v>
      </c>
      <c r="C337" s="53" t="s">
        <v>21</v>
      </c>
    </row>
    <row r="338" spans="1:3" ht="15">
      <c r="A338" s="40" t="s">
        <v>538</v>
      </c>
      <c r="B338" s="50">
        <v>440515</v>
      </c>
      <c r="C338" s="51" t="s">
        <v>22</v>
      </c>
    </row>
    <row r="339" spans="1:3" ht="15">
      <c r="A339" s="40" t="s">
        <v>538</v>
      </c>
      <c r="B339" s="52">
        <v>440520</v>
      </c>
      <c r="C339" s="53" t="s">
        <v>137</v>
      </c>
    </row>
    <row r="340" spans="1:3" ht="15">
      <c r="A340" s="47" t="s">
        <v>537</v>
      </c>
      <c r="B340" s="54">
        <v>4406</v>
      </c>
      <c r="C340" s="55" t="s">
        <v>31</v>
      </c>
    </row>
    <row r="341" spans="1:3" ht="15">
      <c r="A341" s="40" t="s">
        <v>538</v>
      </c>
      <c r="B341" s="52">
        <v>440605</v>
      </c>
      <c r="C341" s="53" t="s">
        <v>23</v>
      </c>
    </row>
    <row r="342" spans="1:3" ht="15">
      <c r="A342" s="40" t="s">
        <v>538</v>
      </c>
      <c r="B342" s="50">
        <v>440610</v>
      </c>
      <c r="C342" s="51" t="s">
        <v>24</v>
      </c>
    </row>
    <row r="343" spans="1:3" ht="15">
      <c r="A343" s="47" t="s">
        <v>537</v>
      </c>
      <c r="B343" s="48">
        <v>4407</v>
      </c>
      <c r="C343" s="49" t="s">
        <v>32</v>
      </c>
    </row>
    <row r="344" spans="1:3" ht="15">
      <c r="A344" s="40" t="s">
        <v>538</v>
      </c>
      <c r="B344" s="50">
        <v>440705</v>
      </c>
      <c r="C344" s="51" t="s">
        <v>138</v>
      </c>
    </row>
    <row r="345" spans="1:3" ht="15">
      <c r="A345" s="40" t="s">
        <v>538</v>
      </c>
      <c r="B345" s="52">
        <v>440710</v>
      </c>
      <c r="C345" s="53" t="s">
        <v>25</v>
      </c>
    </row>
    <row r="346" spans="1:3" ht="15">
      <c r="A346" s="40" t="s">
        <v>538</v>
      </c>
      <c r="B346" s="50">
        <v>440790</v>
      </c>
      <c r="C346" s="51" t="s">
        <v>13</v>
      </c>
    </row>
    <row r="347" spans="1:3" ht="15">
      <c r="A347" s="44" t="s">
        <v>537</v>
      </c>
      <c r="B347" s="56">
        <v>45</v>
      </c>
      <c r="C347" s="57" t="s">
        <v>464</v>
      </c>
    </row>
    <row r="348" spans="1:3" ht="15">
      <c r="A348" s="47" t="s">
        <v>537</v>
      </c>
      <c r="B348" s="54">
        <v>4501</v>
      </c>
      <c r="C348" s="55" t="s">
        <v>140</v>
      </c>
    </row>
    <row r="349" spans="1:3" ht="15">
      <c r="A349" s="40" t="s">
        <v>538</v>
      </c>
      <c r="B349" s="52">
        <v>450105</v>
      </c>
      <c r="C349" s="53" t="s">
        <v>33</v>
      </c>
    </row>
    <row r="350" spans="1:3" ht="15">
      <c r="A350" s="40" t="s">
        <v>538</v>
      </c>
      <c r="B350" s="50">
        <v>450110</v>
      </c>
      <c r="C350" s="51" t="s">
        <v>465</v>
      </c>
    </row>
    <row r="351" spans="1:3" ht="15">
      <c r="A351" s="47" t="s">
        <v>537</v>
      </c>
      <c r="B351" s="48">
        <v>4502</v>
      </c>
      <c r="C351" s="49" t="s">
        <v>142</v>
      </c>
    </row>
    <row r="352" spans="1:3" ht="15">
      <c r="A352" s="40" t="s">
        <v>538</v>
      </c>
      <c r="B352" s="50">
        <v>450205</v>
      </c>
      <c r="C352" s="51" t="s">
        <v>143</v>
      </c>
    </row>
    <row r="353" spans="1:3" ht="15">
      <c r="A353" s="40" t="s">
        <v>538</v>
      </c>
      <c r="B353" s="52">
        <v>450210</v>
      </c>
      <c r="C353" s="53" t="s">
        <v>34</v>
      </c>
    </row>
    <row r="354" spans="1:3" ht="15">
      <c r="A354" s="47" t="s">
        <v>537</v>
      </c>
      <c r="B354" s="54">
        <v>4503</v>
      </c>
      <c r="C354" s="55" t="s">
        <v>144</v>
      </c>
    </row>
    <row r="355" spans="1:3" ht="15">
      <c r="A355" s="47" t="s">
        <v>537</v>
      </c>
      <c r="B355" s="48">
        <v>4504</v>
      </c>
      <c r="C355" s="49" t="s">
        <v>466</v>
      </c>
    </row>
    <row r="356" spans="1:3" ht="15">
      <c r="A356" s="44" t="s">
        <v>537</v>
      </c>
      <c r="B356" s="45">
        <v>46</v>
      </c>
      <c r="C356" s="46" t="s">
        <v>5</v>
      </c>
    </row>
    <row r="357" spans="1:3" ht="15">
      <c r="A357" s="47" t="s">
        <v>537</v>
      </c>
      <c r="B357" s="48">
        <v>4601</v>
      </c>
      <c r="C357" s="49" t="s">
        <v>146</v>
      </c>
    </row>
    <row r="358" spans="1:3" ht="15">
      <c r="A358" s="40" t="s">
        <v>538</v>
      </c>
      <c r="B358" s="50">
        <v>460105</v>
      </c>
      <c r="C358" s="51" t="s">
        <v>35</v>
      </c>
    </row>
    <row r="359" spans="1:3" ht="15">
      <c r="A359" s="40" t="s">
        <v>538</v>
      </c>
      <c r="B359" s="52">
        <v>460110</v>
      </c>
      <c r="C359" s="53" t="s">
        <v>467</v>
      </c>
    </row>
    <row r="360" spans="1:3" ht="15">
      <c r="A360" s="40" t="s">
        <v>538</v>
      </c>
      <c r="B360" s="50">
        <v>460190</v>
      </c>
      <c r="C360" s="51" t="s">
        <v>13</v>
      </c>
    </row>
    <row r="361" spans="1:3" ht="15">
      <c r="A361" s="44" t="s">
        <v>537</v>
      </c>
      <c r="B361" s="56">
        <v>47</v>
      </c>
      <c r="C361" s="57" t="s">
        <v>148</v>
      </c>
    </row>
    <row r="362" spans="1:3" ht="15">
      <c r="A362" s="47" t="s">
        <v>537</v>
      </c>
      <c r="B362" s="54">
        <v>4701</v>
      </c>
      <c r="C362" s="55" t="s">
        <v>149</v>
      </c>
    </row>
    <row r="363" spans="1:3" ht="15">
      <c r="A363" s="40" t="s">
        <v>538</v>
      </c>
      <c r="B363" s="52">
        <v>470105</v>
      </c>
      <c r="C363" s="53" t="s">
        <v>150</v>
      </c>
    </row>
    <row r="364" spans="1:3" ht="15">
      <c r="A364" s="40" t="s">
        <v>538</v>
      </c>
      <c r="B364" s="50">
        <v>470110</v>
      </c>
      <c r="C364" s="51" t="s">
        <v>151</v>
      </c>
    </row>
    <row r="365" spans="1:3" ht="15">
      <c r="A365" s="40" t="s">
        <v>538</v>
      </c>
      <c r="B365" s="52">
        <v>470115</v>
      </c>
      <c r="C365" s="53" t="s">
        <v>38</v>
      </c>
    </row>
    <row r="366" spans="1:3" ht="15">
      <c r="A366" s="40" t="s">
        <v>538</v>
      </c>
      <c r="B366" s="50">
        <v>470120</v>
      </c>
      <c r="C366" s="51" t="s">
        <v>152</v>
      </c>
    </row>
    <row r="367" spans="1:3" ht="15">
      <c r="A367" s="40" t="s">
        <v>538</v>
      </c>
      <c r="B367" s="52">
        <v>470125</v>
      </c>
      <c r="C367" s="53" t="s">
        <v>153</v>
      </c>
    </row>
    <row r="368" spans="1:3" ht="15">
      <c r="A368" s="40" t="s">
        <v>538</v>
      </c>
      <c r="B368" s="50">
        <v>470130</v>
      </c>
      <c r="C368" s="51" t="s">
        <v>154</v>
      </c>
    </row>
    <row r="369" spans="1:3" ht="15">
      <c r="A369" s="47" t="s">
        <v>537</v>
      </c>
      <c r="B369" s="48">
        <v>4702</v>
      </c>
      <c r="C369" s="49" t="s">
        <v>43</v>
      </c>
    </row>
    <row r="370" spans="1:3" ht="15">
      <c r="A370" s="40" t="s">
        <v>538</v>
      </c>
      <c r="B370" s="50">
        <v>470205</v>
      </c>
      <c r="C370" s="51" t="s">
        <v>155</v>
      </c>
    </row>
    <row r="371" spans="1:3" ht="15">
      <c r="A371" s="40" t="s">
        <v>538</v>
      </c>
      <c r="B371" s="52">
        <v>470210</v>
      </c>
      <c r="C371" s="53" t="s">
        <v>156</v>
      </c>
    </row>
    <row r="372" spans="1:3" ht="15">
      <c r="A372" s="47" t="s">
        <v>537</v>
      </c>
      <c r="B372" s="54">
        <v>4703</v>
      </c>
      <c r="C372" s="55" t="s">
        <v>468</v>
      </c>
    </row>
    <row r="373" spans="1:3" ht="15">
      <c r="A373" s="40" t="s">
        <v>538</v>
      </c>
      <c r="B373" s="52">
        <v>470390</v>
      </c>
      <c r="C373" s="53" t="s">
        <v>162</v>
      </c>
    </row>
    <row r="374" spans="1:3" ht="15">
      <c r="A374" s="47" t="s">
        <v>537</v>
      </c>
      <c r="B374" s="54">
        <v>4704</v>
      </c>
      <c r="C374" s="55" t="s">
        <v>469</v>
      </c>
    </row>
    <row r="375" spans="1:3" ht="15">
      <c r="A375" s="40" t="s">
        <v>538</v>
      </c>
      <c r="B375" s="52">
        <v>470405</v>
      </c>
      <c r="C375" s="53" t="s">
        <v>65</v>
      </c>
    </row>
    <row r="376" spans="1:3" ht="15">
      <c r="A376" s="40" t="s">
        <v>538</v>
      </c>
      <c r="B376" s="50">
        <v>470410</v>
      </c>
      <c r="C376" s="51" t="s">
        <v>163</v>
      </c>
    </row>
    <row r="377" spans="1:3" ht="15">
      <c r="A377" s="40" t="s">
        <v>538</v>
      </c>
      <c r="B377" s="52">
        <v>470415</v>
      </c>
      <c r="C377" s="53" t="s">
        <v>66</v>
      </c>
    </row>
    <row r="378" spans="1:3" ht="15">
      <c r="A378" s="40" t="s">
        <v>538</v>
      </c>
      <c r="B378" s="50">
        <v>470490</v>
      </c>
      <c r="C378" s="51" t="s">
        <v>162</v>
      </c>
    </row>
    <row r="379" spans="1:3" ht="15">
      <c r="A379" s="47" t="s">
        <v>537</v>
      </c>
      <c r="B379" s="48">
        <v>4705</v>
      </c>
      <c r="C379" s="49" t="s">
        <v>470</v>
      </c>
    </row>
    <row r="380" spans="1:3" ht="15">
      <c r="A380" s="40" t="s">
        <v>538</v>
      </c>
      <c r="B380" s="50">
        <v>470505</v>
      </c>
      <c r="C380" s="51" t="s">
        <v>165</v>
      </c>
    </row>
    <row r="381" spans="1:3" ht="15">
      <c r="A381" s="40" t="s">
        <v>538</v>
      </c>
      <c r="B381" s="52">
        <v>470510</v>
      </c>
      <c r="C381" s="53" t="s">
        <v>471</v>
      </c>
    </row>
    <row r="382" spans="1:3" ht="15">
      <c r="A382" s="40" t="s">
        <v>538</v>
      </c>
      <c r="B382" s="50">
        <v>470515</v>
      </c>
      <c r="C382" s="51" t="s">
        <v>167</v>
      </c>
    </row>
    <row r="383" spans="1:3" ht="15">
      <c r="A383" s="40" t="s">
        <v>538</v>
      </c>
      <c r="B383" s="52">
        <v>470520</v>
      </c>
      <c r="C383" s="53" t="s">
        <v>168</v>
      </c>
    </row>
    <row r="384" spans="1:3" ht="15">
      <c r="A384" s="40" t="s">
        <v>538</v>
      </c>
      <c r="B384" s="50">
        <v>470590</v>
      </c>
      <c r="C384" s="51" t="s">
        <v>162</v>
      </c>
    </row>
    <row r="385" spans="1:3" ht="15">
      <c r="A385" s="47" t="s">
        <v>537</v>
      </c>
      <c r="B385" s="48">
        <v>4706</v>
      </c>
      <c r="C385" s="49" t="s">
        <v>472</v>
      </c>
    </row>
    <row r="386" spans="1:3" ht="15">
      <c r="A386" s="40" t="s">
        <v>538</v>
      </c>
      <c r="B386" s="50">
        <v>470605</v>
      </c>
      <c r="C386" s="51" t="s">
        <v>170</v>
      </c>
    </row>
    <row r="387" spans="1:3" ht="15">
      <c r="A387" s="40" t="s">
        <v>538</v>
      </c>
      <c r="B387" s="52">
        <v>470610</v>
      </c>
      <c r="C387" s="53" t="s">
        <v>171</v>
      </c>
    </row>
    <row r="388" spans="1:3" ht="15">
      <c r="A388" s="47" t="s">
        <v>537</v>
      </c>
      <c r="B388" s="54">
        <v>4707</v>
      </c>
      <c r="C388" s="55" t="s">
        <v>473</v>
      </c>
    </row>
    <row r="389" spans="1:3" ht="15">
      <c r="A389" s="40" t="s">
        <v>538</v>
      </c>
      <c r="B389" s="52">
        <v>470705</v>
      </c>
      <c r="C389" s="53" t="s">
        <v>172</v>
      </c>
    </row>
    <row r="390" spans="1:3" ht="15">
      <c r="A390" s="40" t="s">
        <v>538</v>
      </c>
      <c r="B390" s="50">
        <v>470710</v>
      </c>
      <c r="C390" s="51" t="s">
        <v>45</v>
      </c>
    </row>
    <row r="391" spans="1:3" ht="15">
      <c r="A391" s="40" t="s">
        <v>538</v>
      </c>
      <c r="B391" s="52">
        <v>470715</v>
      </c>
      <c r="C391" s="53" t="s">
        <v>173</v>
      </c>
    </row>
    <row r="392" spans="1:3" ht="15">
      <c r="A392" s="40" t="s">
        <v>538</v>
      </c>
      <c r="B392" s="50">
        <v>470720</v>
      </c>
      <c r="C392" s="51" t="s">
        <v>174</v>
      </c>
    </row>
    <row r="393" spans="1:3" ht="15">
      <c r="A393" s="40" t="s">
        <v>538</v>
      </c>
      <c r="B393" s="52">
        <v>470725</v>
      </c>
      <c r="C393" s="53" t="s">
        <v>175</v>
      </c>
    </row>
    <row r="394" spans="1:3" ht="15">
      <c r="A394" s="40" t="s">
        <v>538</v>
      </c>
      <c r="B394" s="50">
        <v>470790</v>
      </c>
      <c r="C394" s="51" t="s">
        <v>13</v>
      </c>
    </row>
    <row r="395" spans="1:3" ht="15">
      <c r="A395" s="47" t="s">
        <v>537</v>
      </c>
      <c r="B395" s="48">
        <v>4708</v>
      </c>
      <c r="C395" s="49" t="s">
        <v>474</v>
      </c>
    </row>
    <row r="396" spans="1:3" ht="15">
      <c r="A396" s="40" t="s">
        <v>538</v>
      </c>
      <c r="B396" s="50">
        <v>470805</v>
      </c>
      <c r="C396" s="51" t="s">
        <v>475</v>
      </c>
    </row>
    <row r="397" spans="1:3" ht="15">
      <c r="A397" s="40" t="s">
        <v>538</v>
      </c>
      <c r="B397" s="52">
        <v>470890</v>
      </c>
      <c r="C397" s="53" t="s">
        <v>13</v>
      </c>
    </row>
    <row r="398" spans="1:3" ht="15">
      <c r="A398" s="44" t="s">
        <v>537</v>
      </c>
      <c r="B398" s="45">
        <v>48</v>
      </c>
      <c r="C398" s="46" t="s">
        <v>178</v>
      </c>
    </row>
    <row r="399" spans="1:3" ht="15">
      <c r="A399" s="47" t="s">
        <v>537</v>
      </c>
      <c r="B399" s="48">
        <v>4801</v>
      </c>
      <c r="C399" s="49" t="s">
        <v>46</v>
      </c>
    </row>
    <row r="400" spans="1:3" ht="15">
      <c r="A400" s="47" t="s">
        <v>537</v>
      </c>
      <c r="B400" s="54">
        <v>4890</v>
      </c>
      <c r="C400" s="55" t="s">
        <v>62</v>
      </c>
    </row>
    <row r="401" spans="1:3" ht="15">
      <c r="A401" s="40" t="s">
        <v>538</v>
      </c>
      <c r="B401" s="52">
        <v>489005</v>
      </c>
      <c r="C401" s="53" t="s">
        <v>63</v>
      </c>
    </row>
    <row r="402" spans="1:3" ht="15">
      <c r="A402" s="40" t="s">
        <v>538</v>
      </c>
      <c r="B402" s="50">
        <v>489090</v>
      </c>
      <c r="C402" s="51" t="s">
        <v>13</v>
      </c>
    </row>
    <row r="403" spans="1:3" ht="15">
      <c r="A403" s="41" t="s">
        <v>537</v>
      </c>
      <c r="B403" s="58">
        <v>5</v>
      </c>
      <c r="C403" s="59" t="s">
        <v>1</v>
      </c>
    </row>
    <row r="404" spans="1:3" ht="15">
      <c r="A404" s="44" t="s">
        <v>537</v>
      </c>
      <c r="B404" s="45">
        <v>51</v>
      </c>
      <c r="C404" s="46" t="s">
        <v>476</v>
      </c>
    </row>
    <row r="405" spans="1:3" ht="15">
      <c r="A405" s="47" t="s">
        <v>537</v>
      </c>
      <c r="B405" s="48">
        <v>5101</v>
      </c>
      <c r="C405" s="49" t="s">
        <v>477</v>
      </c>
    </row>
    <row r="406" spans="1:3" ht="15">
      <c r="A406" s="40" t="s">
        <v>538</v>
      </c>
      <c r="B406" s="50">
        <v>510105</v>
      </c>
      <c r="C406" s="51" t="s">
        <v>40</v>
      </c>
    </row>
    <row r="407" spans="1:3" ht="15">
      <c r="A407" s="40" t="s">
        <v>538</v>
      </c>
      <c r="B407" s="52">
        <v>510110</v>
      </c>
      <c r="C407" s="53" t="s">
        <v>41</v>
      </c>
    </row>
    <row r="408" spans="1:3" ht="15">
      <c r="A408" s="40" t="s">
        <v>538</v>
      </c>
      <c r="B408" s="50">
        <v>510115</v>
      </c>
      <c r="C408" s="51" t="s">
        <v>90</v>
      </c>
    </row>
    <row r="409" spans="1:3" ht="15">
      <c r="A409" s="40" t="s">
        <v>538</v>
      </c>
      <c r="B409" s="52">
        <v>510120</v>
      </c>
      <c r="C409" s="53" t="s">
        <v>91</v>
      </c>
    </row>
    <row r="410" spans="1:3" ht="15">
      <c r="A410" s="40" t="s">
        <v>538</v>
      </c>
      <c r="B410" s="50">
        <v>510125</v>
      </c>
      <c r="C410" s="51" t="s">
        <v>92</v>
      </c>
    </row>
    <row r="411" spans="1:3" ht="15">
      <c r="A411" s="40" t="s">
        <v>538</v>
      </c>
      <c r="B411" s="52">
        <v>510130</v>
      </c>
      <c r="C411" s="53" t="s">
        <v>93</v>
      </c>
    </row>
    <row r="412" spans="1:3" ht="15">
      <c r="A412" s="47" t="s">
        <v>537</v>
      </c>
      <c r="B412" s="54">
        <v>5102</v>
      </c>
      <c r="C412" s="55" t="s">
        <v>478</v>
      </c>
    </row>
    <row r="413" spans="1:3" ht="15">
      <c r="A413" s="40" t="s">
        <v>538</v>
      </c>
      <c r="B413" s="52">
        <v>510205</v>
      </c>
      <c r="C413" s="53" t="s">
        <v>37</v>
      </c>
    </row>
    <row r="414" spans="1:3" ht="15">
      <c r="A414" s="40" t="s">
        <v>538</v>
      </c>
      <c r="B414" s="50">
        <v>510210</v>
      </c>
      <c r="C414" s="51" t="s">
        <v>95</v>
      </c>
    </row>
    <row r="415" spans="1:3" ht="15">
      <c r="A415" s="40" t="s">
        <v>538</v>
      </c>
      <c r="B415" s="52">
        <v>510215</v>
      </c>
      <c r="C415" s="53" t="s">
        <v>47</v>
      </c>
    </row>
    <row r="416" spans="1:3" ht="15">
      <c r="A416" s="47" t="s">
        <v>537</v>
      </c>
      <c r="B416" s="54">
        <v>5190</v>
      </c>
      <c r="C416" s="55" t="s">
        <v>96</v>
      </c>
    </row>
    <row r="417" spans="1:3" ht="15">
      <c r="A417" s="44" t="s">
        <v>537</v>
      </c>
      <c r="B417" s="56">
        <v>52</v>
      </c>
      <c r="C417" s="57" t="s">
        <v>48</v>
      </c>
    </row>
    <row r="418" spans="1:3" ht="15">
      <c r="A418" s="47" t="s">
        <v>537</v>
      </c>
      <c r="B418" s="54">
        <v>5201</v>
      </c>
      <c r="C418" s="55" t="s">
        <v>479</v>
      </c>
    </row>
    <row r="419" spans="1:3" ht="15">
      <c r="A419" s="40" t="s">
        <v>538</v>
      </c>
      <c r="B419" s="52">
        <v>520105</v>
      </c>
      <c r="C419" s="53" t="s">
        <v>40</v>
      </c>
    </row>
    <row r="420" spans="1:3" ht="15">
      <c r="A420" s="40" t="s">
        <v>538</v>
      </c>
      <c r="B420" s="50">
        <v>520110</v>
      </c>
      <c r="C420" s="51" t="s">
        <v>41</v>
      </c>
    </row>
    <row r="421" spans="1:3" ht="15">
      <c r="A421" s="40" t="s">
        <v>538</v>
      </c>
      <c r="B421" s="52">
        <v>520115</v>
      </c>
      <c r="C421" s="53" t="s">
        <v>90</v>
      </c>
    </row>
    <row r="422" spans="1:3" ht="15">
      <c r="A422" s="40" t="s">
        <v>538</v>
      </c>
      <c r="B422" s="50">
        <v>520120</v>
      </c>
      <c r="C422" s="51" t="s">
        <v>91</v>
      </c>
    </row>
    <row r="423" spans="1:3" ht="15">
      <c r="A423" s="40" t="s">
        <v>538</v>
      </c>
      <c r="B423" s="52">
        <v>520125</v>
      </c>
      <c r="C423" s="53" t="s">
        <v>92</v>
      </c>
    </row>
    <row r="424" spans="1:3" ht="15">
      <c r="A424" s="40" t="s">
        <v>538</v>
      </c>
      <c r="B424" s="50">
        <v>520130</v>
      </c>
      <c r="C424" s="51" t="s">
        <v>93</v>
      </c>
    </row>
    <row r="425" spans="1:3" ht="15">
      <c r="A425" s="47" t="s">
        <v>537</v>
      </c>
      <c r="B425" s="48">
        <v>5202</v>
      </c>
      <c r="C425" s="49" t="s">
        <v>480</v>
      </c>
    </row>
    <row r="426" spans="1:3" ht="15">
      <c r="A426" s="40" t="s">
        <v>538</v>
      </c>
      <c r="B426" s="50">
        <v>520205</v>
      </c>
      <c r="C426" s="51" t="s">
        <v>40</v>
      </c>
    </row>
    <row r="427" spans="1:3" ht="15">
      <c r="A427" s="40" t="s">
        <v>538</v>
      </c>
      <c r="B427" s="52">
        <v>520210</v>
      </c>
      <c r="C427" s="53" t="s">
        <v>41</v>
      </c>
    </row>
    <row r="428" spans="1:3" ht="15">
      <c r="A428" s="40" t="s">
        <v>538</v>
      </c>
      <c r="B428" s="50">
        <v>520215</v>
      </c>
      <c r="C428" s="51" t="s">
        <v>90</v>
      </c>
    </row>
    <row r="429" spans="1:3" ht="15">
      <c r="A429" s="40" t="s">
        <v>538</v>
      </c>
      <c r="B429" s="52">
        <v>520220</v>
      </c>
      <c r="C429" s="53" t="s">
        <v>91</v>
      </c>
    </row>
    <row r="430" spans="1:3" ht="15">
      <c r="A430" s="40" t="s">
        <v>538</v>
      </c>
      <c r="B430" s="50">
        <v>520225</v>
      </c>
      <c r="C430" s="51" t="s">
        <v>92</v>
      </c>
    </row>
    <row r="431" spans="1:3" ht="15">
      <c r="A431" s="40" t="s">
        <v>538</v>
      </c>
      <c r="B431" s="52">
        <v>520230</v>
      </c>
      <c r="C431" s="53" t="s">
        <v>93</v>
      </c>
    </row>
    <row r="432" spans="1:3" ht="15">
      <c r="A432" s="47" t="s">
        <v>537</v>
      </c>
      <c r="B432" s="54">
        <v>5203</v>
      </c>
      <c r="C432" s="55" t="s">
        <v>481</v>
      </c>
    </row>
    <row r="433" spans="1:3" ht="15">
      <c r="A433" s="40" t="s">
        <v>538</v>
      </c>
      <c r="B433" s="52">
        <v>520305</v>
      </c>
      <c r="C433" s="53" t="s">
        <v>37</v>
      </c>
    </row>
    <row r="434" spans="1:3" ht="15">
      <c r="A434" s="40" t="s">
        <v>538</v>
      </c>
      <c r="B434" s="50">
        <v>520310</v>
      </c>
      <c r="C434" s="51" t="s">
        <v>95</v>
      </c>
    </row>
    <row r="435" spans="1:3" ht="15">
      <c r="A435" s="40" t="s">
        <v>538</v>
      </c>
      <c r="B435" s="52">
        <v>520315</v>
      </c>
      <c r="C435" s="53" t="s">
        <v>47</v>
      </c>
    </row>
    <row r="436" spans="1:3" ht="15">
      <c r="A436" s="47" t="s">
        <v>537</v>
      </c>
      <c r="B436" s="54">
        <v>5204</v>
      </c>
      <c r="C436" s="55" t="s">
        <v>99</v>
      </c>
    </row>
    <row r="437" spans="1:3" ht="15">
      <c r="A437" s="40" t="s">
        <v>538</v>
      </c>
      <c r="B437" s="52">
        <v>520405</v>
      </c>
      <c r="C437" s="53" t="s">
        <v>100</v>
      </c>
    </row>
    <row r="438" spans="1:3" ht="15">
      <c r="A438" s="40" t="s">
        <v>538</v>
      </c>
      <c r="B438" s="50">
        <v>520410</v>
      </c>
      <c r="C438" s="51" t="s">
        <v>101</v>
      </c>
    </row>
    <row r="439" spans="1:3" ht="15">
      <c r="A439" s="40" t="s">
        <v>538</v>
      </c>
      <c r="B439" s="52">
        <v>520415</v>
      </c>
      <c r="C439" s="53" t="s">
        <v>102</v>
      </c>
    </row>
    <row r="440" spans="1:3" ht="15">
      <c r="A440" s="40" t="s">
        <v>538</v>
      </c>
      <c r="B440" s="50">
        <v>520420</v>
      </c>
      <c r="C440" s="51" t="s">
        <v>103</v>
      </c>
    </row>
    <row r="441" spans="1:3" ht="15">
      <c r="A441" s="47" t="s">
        <v>537</v>
      </c>
      <c r="B441" s="48">
        <v>5205</v>
      </c>
      <c r="C441" s="49" t="s">
        <v>482</v>
      </c>
    </row>
    <row r="442" spans="1:3" ht="15">
      <c r="A442" s="47" t="s">
        <v>537</v>
      </c>
      <c r="B442" s="54">
        <v>5206</v>
      </c>
      <c r="C442" s="55" t="s">
        <v>105</v>
      </c>
    </row>
    <row r="443" spans="1:3" ht="15">
      <c r="A443" s="40" t="s">
        <v>538</v>
      </c>
      <c r="B443" s="52">
        <v>520605</v>
      </c>
      <c r="C443" s="53" t="s">
        <v>106</v>
      </c>
    </row>
    <row r="444" spans="1:3" ht="15">
      <c r="A444" s="40" t="s">
        <v>538</v>
      </c>
      <c r="B444" s="50">
        <v>520610</v>
      </c>
      <c r="C444" s="51" t="s">
        <v>107</v>
      </c>
    </row>
    <row r="445" spans="1:3" ht="15">
      <c r="A445" s="40" t="s">
        <v>538</v>
      </c>
      <c r="B445" s="52">
        <v>520615</v>
      </c>
      <c r="C445" s="53" t="s">
        <v>170</v>
      </c>
    </row>
    <row r="446" spans="1:3" ht="15">
      <c r="A446" s="40" t="s">
        <v>538</v>
      </c>
      <c r="B446" s="50">
        <v>520620</v>
      </c>
      <c r="C446" s="51" t="s">
        <v>109</v>
      </c>
    </row>
    <row r="447" spans="1:3" ht="15">
      <c r="A447" s="40" t="s">
        <v>538</v>
      </c>
      <c r="B447" s="52">
        <v>520625</v>
      </c>
      <c r="C447" s="53" t="s">
        <v>56</v>
      </c>
    </row>
    <row r="448" spans="1:3" ht="15">
      <c r="A448" s="40" t="s">
        <v>538</v>
      </c>
      <c r="B448" s="50">
        <v>520630</v>
      </c>
      <c r="C448" s="51" t="s">
        <v>110</v>
      </c>
    </row>
    <row r="449" spans="1:3" ht="15">
      <c r="A449" s="44" t="s">
        <v>537</v>
      </c>
      <c r="B449" s="56">
        <v>53</v>
      </c>
      <c r="C449" s="57" t="s">
        <v>50</v>
      </c>
    </row>
    <row r="450" spans="1:3" ht="15">
      <c r="A450" s="47" t="s">
        <v>537</v>
      </c>
      <c r="B450" s="54">
        <v>5301</v>
      </c>
      <c r="C450" s="55" t="s">
        <v>483</v>
      </c>
    </row>
    <row r="451" spans="1:3" ht="15">
      <c r="A451" s="47" t="s">
        <v>537</v>
      </c>
      <c r="B451" s="48">
        <v>5302</v>
      </c>
      <c r="C451" s="49" t="s">
        <v>484</v>
      </c>
    </row>
    <row r="452" spans="1:3" ht="15">
      <c r="A452" s="47" t="s">
        <v>537</v>
      </c>
      <c r="B452" s="54">
        <v>5303</v>
      </c>
      <c r="C452" s="55" t="s">
        <v>485</v>
      </c>
    </row>
    <row r="453" spans="1:3" ht="15">
      <c r="A453" s="47" t="s">
        <v>537</v>
      </c>
      <c r="B453" s="48">
        <v>5390</v>
      </c>
      <c r="C453" s="49" t="s">
        <v>51</v>
      </c>
    </row>
    <row r="454" spans="1:3" ht="15">
      <c r="A454" s="40" t="s">
        <v>538</v>
      </c>
      <c r="B454" s="50">
        <v>539005</v>
      </c>
      <c r="C454" s="51" t="s">
        <v>52</v>
      </c>
    </row>
    <row r="455" spans="1:3" ht="15">
      <c r="A455" s="40" t="s">
        <v>538</v>
      </c>
      <c r="B455" s="52">
        <v>539090</v>
      </c>
      <c r="C455" s="53" t="s">
        <v>53</v>
      </c>
    </row>
    <row r="456" spans="1:3" ht="15">
      <c r="A456" s="44" t="s">
        <v>537</v>
      </c>
      <c r="B456" s="45">
        <v>59</v>
      </c>
      <c r="C456" s="46" t="s">
        <v>113</v>
      </c>
    </row>
    <row r="457" spans="1:3" ht="15">
      <c r="A457" s="41" t="s">
        <v>537</v>
      </c>
      <c r="B457" s="58">
        <v>7</v>
      </c>
      <c r="C457" s="59" t="s">
        <v>486</v>
      </c>
    </row>
    <row r="458" spans="1:3" ht="15">
      <c r="A458" s="44" t="s">
        <v>537</v>
      </c>
      <c r="B458" s="45">
        <v>71</v>
      </c>
      <c r="C458" s="46" t="s">
        <v>487</v>
      </c>
    </row>
    <row r="459" spans="1:3" ht="15">
      <c r="A459" s="47" t="s">
        <v>537</v>
      </c>
      <c r="B459" s="48">
        <v>7101</v>
      </c>
      <c r="C459" s="49" t="s">
        <v>488</v>
      </c>
    </row>
    <row r="460" spans="1:3" ht="15">
      <c r="A460" s="40" t="s">
        <v>538</v>
      </c>
      <c r="B460" s="50">
        <v>710105</v>
      </c>
      <c r="C460" s="51" t="s">
        <v>489</v>
      </c>
    </row>
    <row r="461" spans="1:3" ht="15">
      <c r="A461" s="40" t="s">
        <v>538</v>
      </c>
      <c r="B461" s="52">
        <v>710110</v>
      </c>
      <c r="C461" s="53" t="s">
        <v>490</v>
      </c>
    </row>
    <row r="462" spans="1:3" ht="15">
      <c r="A462" s="40" t="s">
        <v>538</v>
      </c>
      <c r="B462" s="50">
        <v>710115</v>
      </c>
      <c r="C462" s="51" t="s">
        <v>491</v>
      </c>
    </row>
    <row r="463" spans="1:3" ht="15">
      <c r="A463" s="40" t="s">
        <v>538</v>
      </c>
      <c r="B463" s="52">
        <v>710190</v>
      </c>
      <c r="C463" s="53" t="s">
        <v>13</v>
      </c>
    </row>
    <row r="464" spans="1:3" ht="15">
      <c r="A464" s="60" t="s">
        <v>537</v>
      </c>
      <c r="B464" s="61">
        <v>7102</v>
      </c>
      <c r="C464" s="62" t="s">
        <v>492</v>
      </c>
    </row>
    <row r="465" spans="1:3" ht="15">
      <c r="A465" s="40" t="s">
        <v>538</v>
      </c>
      <c r="B465" s="52">
        <v>710205</v>
      </c>
      <c r="C465" s="53" t="s">
        <v>493</v>
      </c>
    </row>
    <row r="466" spans="1:3" ht="15">
      <c r="A466" s="40" t="s">
        <v>538</v>
      </c>
      <c r="B466" s="50">
        <v>710210</v>
      </c>
      <c r="C466" s="51" t="s">
        <v>494</v>
      </c>
    </row>
    <row r="467" spans="1:3" ht="15">
      <c r="A467" s="40" t="s">
        <v>538</v>
      </c>
      <c r="B467" s="52">
        <v>710215</v>
      </c>
      <c r="C467" s="53" t="s">
        <v>495</v>
      </c>
    </row>
    <row r="468" spans="1:3" ht="15">
      <c r="A468" s="40" t="s">
        <v>538</v>
      </c>
      <c r="B468" s="50">
        <v>710290</v>
      </c>
      <c r="C468" s="51" t="s">
        <v>13</v>
      </c>
    </row>
    <row r="469" spans="1:3" ht="15">
      <c r="A469" s="60" t="s">
        <v>537</v>
      </c>
      <c r="B469" s="63">
        <v>7103</v>
      </c>
      <c r="C469" s="64" t="s">
        <v>496</v>
      </c>
    </row>
    <row r="470" spans="1:3" ht="15">
      <c r="A470" s="40" t="s">
        <v>538</v>
      </c>
      <c r="B470" s="50">
        <v>710305</v>
      </c>
      <c r="C470" s="51" t="s">
        <v>106</v>
      </c>
    </row>
    <row r="471" spans="1:3" ht="15">
      <c r="A471" s="40" t="s">
        <v>538</v>
      </c>
      <c r="B471" s="52">
        <v>710310</v>
      </c>
      <c r="C471" s="53" t="s">
        <v>107</v>
      </c>
    </row>
    <row r="472" spans="1:3" ht="15">
      <c r="A472" s="40" t="s">
        <v>538</v>
      </c>
      <c r="B472" s="50">
        <v>710315</v>
      </c>
      <c r="C472" s="51" t="s">
        <v>497</v>
      </c>
    </row>
    <row r="473" spans="1:3" ht="15">
      <c r="A473" s="40" t="s">
        <v>538</v>
      </c>
      <c r="B473" s="52">
        <v>710390</v>
      </c>
      <c r="C473" s="53" t="s">
        <v>388</v>
      </c>
    </row>
    <row r="474" spans="1:3" ht="15">
      <c r="A474" s="60" t="s">
        <v>537</v>
      </c>
      <c r="B474" s="61">
        <v>7104</v>
      </c>
      <c r="C474" s="62" t="s">
        <v>498</v>
      </c>
    </row>
    <row r="475" spans="1:3" ht="15">
      <c r="A475" s="40" t="s">
        <v>538</v>
      </c>
      <c r="B475" s="52">
        <v>710405</v>
      </c>
      <c r="C475" s="53" t="s">
        <v>106</v>
      </c>
    </row>
    <row r="476" spans="1:3" ht="15">
      <c r="A476" s="40" t="s">
        <v>538</v>
      </c>
      <c r="B476" s="50">
        <v>710410</v>
      </c>
      <c r="C476" s="51" t="s">
        <v>107</v>
      </c>
    </row>
    <row r="477" spans="1:3" ht="15">
      <c r="A477" s="40" t="s">
        <v>538</v>
      </c>
      <c r="B477" s="52">
        <v>710415</v>
      </c>
      <c r="C477" s="53" t="s">
        <v>497</v>
      </c>
    </row>
    <row r="478" spans="1:3" ht="15">
      <c r="A478" s="40" t="s">
        <v>538</v>
      </c>
      <c r="B478" s="50">
        <v>710490</v>
      </c>
      <c r="C478" s="51" t="s">
        <v>388</v>
      </c>
    </row>
    <row r="479" spans="1:3" ht="15">
      <c r="A479" s="60" t="s">
        <v>537</v>
      </c>
      <c r="B479" s="63">
        <v>7105</v>
      </c>
      <c r="C479" s="64" t="s">
        <v>499</v>
      </c>
    </row>
    <row r="480" spans="1:3" ht="15">
      <c r="A480" s="40" t="s">
        <v>538</v>
      </c>
      <c r="B480" s="50">
        <v>710505</v>
      </c>
      <c r="C480" s="51" t="s">
        <v>500</v>
      </c>
    </row>
    <row r="481" spans="1:3" ht="15">
      <c r="A481" s="40" t="s">
        <v>538</v>
      </c>
      <c r="B481" s="52">
        <v>710510</v>
      </c>
      <c r="C481" s="53" t="s">
        <v>495</v>
      </c>
    </row>
    <row r="482" spans="1:3" ht="15">
      <c r="A482" s="40" t="s">
        <v>538</v>
      </c>
      <c r="B482" s="50">
        <v>710590</v>
      </c>
      <c r="C482" s="51" t="s">
        <v>13</v>
      </c>
    </row>
    <row r="483" spans="1:3" ht="15">
      <c r="A483" s="40" t="s">
        <v>537</v>
      </c>
      <c r="B483" s="63">
        <v>7190</v>
      </c>
      <c r="C483" s="64" t="s">
        <v>501</v>
      </c>
    </row>
    <row r="484" spans="1:3" ht="15">
      <c r="A484" s="44" t="s">
        <v>537</v>
      </c>
      <c r="B484" s="45">
        <v>72</v>
      </c>
      <c r="C484" s="46" t="s">
        <v>502</v>
      </c>
    </row>
    <row r="485" spans="1:3" ht="15">
      <c r="A485" s="60" t="s">
        <v>537</v>
      </c>
      <c r="B485" s="63">
        <v>7201</v>
      </c>
      <c r="C485" s="64" t="s">
        <v>503</v>
      </c>
    </row>
    <row r="486" spans="1:3" ht="15">
      <c r="A486" s="60" t="s">
        <v>537</v>
      </c>
      <c r="B486" s="61">
        <v>7202</v>
      </c>
      <c r="C486" s="62" t="s">
        <v>492</v>
      </c>
    </row>
    <row r="487" spans="1:3" ht="15">
      <c r="A487" s="60" t="s">
        <v>537</v>
      </c>
      <c r="B487" s="63">
        <v>7203</v>
      </c>
      <c r="C487" s="64" t="s">
        <v>496</v>
      </c>
    </row>
    <row r="488" spans="1:3" ht="15">
      <c r="A488" s="60" t="s">
        <v>537</v>
      </c>
      <c r="B488" s="61">
        <v>7204</v>
      </c>
      <c r="C488" s="62" t="s">
        <v>498</v>
      </c>
    </row>
    <row r="489" spans="1:3" ht="15">
      <c r="A489" s="60" t="s">
        <v>537</v>
      </c>
      <c r="B489" s="63">
        <v>7205</v>
      </c>
      <c r="C489" s="64" t="s">
        <v>499</v>
      </c>
    </row>
    <row r="490" spans="1:3" ht="15">
      <c r="A490" s="60" t="s">
        <v>537</v>
      </c>
      <c r="B490" s="61">
        <v>7290</v>
      </c>
      <c r="C490" s="62" t="s">
        <v>501</v>
      </c>
    </row>
    <row r="491" spans="1:3" ht="15">
      <c r="A491" s="44" t="s">
        <v>537</v>
      </c>
      <c r="B491" s="56">
        <v>73</v>
      </c>
      <c r="C491" s="57" t="s">
        <v>504</v>
      </c>
    </row>
    <row r="492" spans="1:3" ht="15">
      <c r="A492" s="60" t="s">
        <v>537</v>
      </c>
      <c r="B492" s="61">
        <v>7301</v>
      </c>
      <c r="C492" s="62" t="s">
        <v>505</v>
      </c>
    </row>
    <row r="493" spans="1:3" ht="15">
      <c r="A493" s="60" t="s">
        <v>537</v>
      </c>
      <c r="B493" s="63">
        <v>7302</v>
      </c>
      <c r="C493" s="64" t="s">
        <v>506</v>
      </c>
    </row>
    <row r="494" spans="1:3" ht="15">
      <c r="A494" s="60" t="s">
        <v>537</v>
      </c>
      <c r="B494" s="61">
        <v>7303</v>
      </c>
      <c r="C494" s="62" t="s">
        <v>507</v>
      </c>
    </row>
    <row r="495" spans="1:3" ht="15">
      <c r="A495" s="60" t="s">
        <v>537</v>
      </c>
      <c r="B495" s="63">
        <v>7304</v>
      </c>
      <c r="C495" s="64" t="s">
        <v>508</v>
      </c>
    </row>
    <row r="496" spans="1:3" ht="15">
      <c r="A496" s="60" t="s">
        <v>537</v>
      </c>
      <c r="B496" s="61">
        <v>7390</v>
      </c>
      <c r="C496" s="62" t="s">
        <v>509</v>
      </c>
    </row>
    <row r="497" spans="1:3" ht="15">
      <c r="A497" s="44" t="s">
        <v>537</v>
      </c>
      <c r="B497" s="56">
        <v>74</v>
      </c>
      <c r="C497" s="57" t="s">
        <v>510</v>
      </c>
    </row>
    <row r="498" spans="1:3" ht="15">
      <c r="A498" s="60" t="s">
        <v>537</v>
      </c>
      <c r="B498" s="61">
        <v>7401</v>
      </c>
      <c r="C498" s="62" t="s">
        <v>511</v>
      </c>
    </row>
    <row r="499" spans="1:3" ht="15">
      <c r="A499" s="40" t="s">
        <v>538</v>
      </c>
      <c r="B499" s="52">
        <v>740105</v>
      </c>
      <c r="C499" s="53" t="s">
        <v>512</v>
      </c>
    </row>
    <row r="500" spans="1:3" ht="15">
      <c r="A500" s="40" t="s">
        <v>538</v>
      </c>
      <c r="B500" s="50">
        <v>740110</v>
      </c>
      <c r="C500" s="51" t="s">
        <v>513</v>
      </c>
    </row>
    <row r="501" spans="1:3" ht="15">
      <c r="A501" s="40" t="s">
        <v>538</v>
      </c>
      <c r="B501" s="52">
        <v>740115</v>
      </c>
      <c r="C501" s="53" t="s">
        <v>514</v>
      </c>
    </row>
    <row r="502" spans="1:3" ht="15">
      <c r="A502" s="40" t="s">
        <v>538</v>
      </c>
      <c r="B502" s="50">
        <v>740120</v>
      </c>
      <c r="C502" s="51" t="s">
        <v>515</v>
      </c>
    </row>
    <row r="503" spans="1:3" ht="15">
      <c r="A503" s="40" t="s">
        <v>538</v>
      </c>
      <c r="B503" s="52">
        <v>740125</v>
      </c>
      <c r="C503" s="53" t="s">
        <v>516</v>
      </c>
    </row>
    <row r="504" spans="1:3" ht="15">
      <c r="A504" s="60" t="s">
        <v>537</v>
      </c>
      <c r="B504" s="61">
        <v>7402</v>
      </c>
      <c r="C504" s="62" t="s">
        <v>517</v>
      </c>
    </row>
    <row r="505" spans="1:3" ht="15">
      <c r="A505" s="40" t="s">
        <v>538</v>
      </c>
      <c r="B505" s="52">
        <v>740205</v>
      </c>
      <c r="C505" s="53" t="s">
        <v>40</v>
      </c>
    </row>
    <row r="506" spans="1:3" ht="15">
      <c r="A506" s="40" t="s">
        <v>538</v>
      </c>
      <c r="B506" s="50">
        <v>740208</v>
      </c>
      <c r="C506" s="51" t="s">
        <v>41</v>
      </c>
    </row>
    <row r="507" spans="1:3" ht="15">
      <c r="A507" s="40" t="s">
        <v>538</v>
      </c>
      <c r="B507" s="52">
        <v>740211</v>
      </c>
      <c r="C507" s="53" t="s">
        <v>90</v>
      </c>
    </row>
    <row r="508" spans="1:3" ht="15">
      <c r="A508" s="40" t="s">
        <v>538</v>
      </c>
      <c r="B508" s="50">
        <v>740214</v>
      </c>
      <c r="C508" s="51" t="s">
        <v>91</v>
      </c>
    </row>
    <row r="509" spans="1:3" ht="15">
      <c r="A509" s="40" t="s">
        <v>538</v>
      </c>
      <c r="B509" s="52">
        <v>740217</v>
      </c>
      <c r="C509" s="53" t="s">
        <v>92</v>
      </c>
    </row>
    <row r="510" spans="1:3" ht="15">
      <c r="A510" s="40" t="s">
        <v>538</v>
      </c>
      <c r="B510" s="50">
        <v>740220</v>
      </c>
      <c r="C510" s="51" t="s">
        <v>93</v>
      </c>
    </row>
    <row r="511" spans="1:3" ht="15">
      <c r="A511" s="40" t="s">
        <v>538</v>
      </c>
      <c r="B511" s="52">
        <v>740223</v>
      </c>
      <c r="C511" s="53" t="s">
        <v>518</v>
      </c>
    </row>
    <row r="512" spans="1:3" ht="15">
      <c r="A512" s="40" t="s">
        <v>538</v>
      </c>
      <c r="B512" s="50">
        <v>740226</v>
      </c>
      <c r="C512" s="51" t="s">
        <v>519</v>
      </c>
    </row>
    <row r="513" spans="1:3" ht="15">
      <c r="A513" s="40" t="s">
        <v>538</v>
      </c>
      <c r="B513" s="52">
        <v>740229</v>
      </c>
      <c r="C513" s="53" t="s">
        <v>520</v>
      </c>
    </row>
    <row r="514" spans="1:3" ht="15">
      <c r="A514" s="40" t="s">
        <v>538</v>
      </c>
      <c r="B514" s="50">
        <v>740232</v>
      </c>
      <c r="C514" s="51" t="s">
        <v>521</v>
      </c>
    </row>
    <row r="515" spans="1:3" ht="15">
      <c r="A515" s="40" t="s">
        <v>538</v>
      </c>
      <c r="B515" s="52">
        <v>740235</v>
      </c>
      <c r="C515" s="53" t="s">
        <v>522</v>
      </c>
    </row>
    <row r="516" spans="1:3" ht="15">
      <c r="A516" s="40" t="s">
        <v>538</v>
      </c>
      <c r="B516" s="50">
        <v>740238</v>
      </c>
      <c r="C516" s="51" t="s">
        <v>523</v>
      </c>
    </row>
    <row r="517" spans="1:3" ht="15">
      <c r="A517" s="40" t="s">
        <v>538</v>
      </c>
      <c r="B517" s="52">
        <v>740241</v>
      </c>
      <c r="C517" s="53" t="s">
        <v>524</v>
      </c>
    </row>
    <row r="518" spans="1:3" ht="15">
      <c r="A518" s="40" t="s">
        <v>538</v>
      </c>
      <c r="B518" s="50">
        <v>740244</v>
      </c>
      <c r="C518" s="51" t="s">
        <v>525</v>
      </c>
    </row>
    <row r="519" spans="1:3" ht="15">
      <c r="A519" s="40" t="s">
        <v>538</v>
      </c>
      <c r="B519" s="52">
        <v>740247</v>
      </c>
      <c r="C519" s="53" t="s">
        <v>526</v>
      </c>
    </row>
    <row r="520" spans="1:3" ht="15">
      <c r="A520" s="40" t="s">
        <v>538</v>
      </c>
      <c r="B520" s="50">
        <v>740250</v>
      </c>
      <c r="C520" s="51" t="s">
        <v>527</v>
      </c>
    </row>
    <row r="521" spans="1:3" ht="15">
      <c r="A521" s="40" t="s">
        <v>538</v>
      </c>
      <c r="B521" s="52">
        <v>740253</v>
      </c>
      <c r="C521" s="53" t="s">
        <v>528</v>
      </c>
    </row>
    <row r="522" spans="1:3" ht="15">
      <c r="A522" s="40" t="s">
        <v>538</v>
      </c>
      <c r="B522" s="50">
        <v>740256</v>
      </c>
      <c r="C522" s="51" t="s">
        <v>529</v>
      </c>
    </row>
    <row r="523" spans="1:3" ht="15">
      <c r="A523" s="60" t="s">
        <v>537</v>
      </c>
      <c r="B523" s="63">
        <v>7403</v>
      </c>
      <c r="C523" s="64" t="s">
        <v>507</v>
      </c>
    </row>
    <row r="524" spans="1:3" ht="15">
      <c r="A524" s="40" t="s">
        <v>538</v>
      </c>
      <c r="B524" s="50">
        <v>740305</v>
      </c>
      <c r="C524" s="51" t="s">
        <v>106</v>
      </c>
    </row>
    <row r="525" spans="1:3" ht="15">
      <c r="A525" s="40" t="s">
        <v>538</v>
      </c>
      <c r="B525" s="52">
        <v>740310</v>
      </c>
      <c r="C525" s="53" t="s">
        <v>107</v>
      </c>
    </row>
    <row r="526" spans="1:3" ht="15">
      <c r="A526" s="40" t="s">
        <v>538</v>
      </c>
      <c r="B526" s="50">
        <v>740315</v>
      </c>
      <c r="C526" s="51" t="s">
        <v>497</v>
      </c>
    </row>
    <row r="527" spans="1:3" ht="15">
      <c r="A527" s="40" t="s">
        <v>538</v>
      </c>
      <c r="B527" s="52">
        <v>740320</v>
      </c>
      <c r="C527" s="53" t="s">
        <v>170</v>
      </c>
    </row>
    <row r="528" spans="1:3" ht="15">
      <c r="A528" s="40" t="s">
        <v>538</v>
      </c>
      <c r="B528" s="50">
        <v>740390</v>
      </c>
      <c r="C528" s="51" t="s">
        <v>388</v>
      </c>
    </row>
    <row r="529" spans="1:3" ht="15">
      <c r="A529" s="60" t="s">
        <v>537</v>
      </c>
      <c r="B529" s="63">
        <v>7404</v>
      </c>
      <c r="C529" s="64" t="s">
        <v>508</v>
      </c>
    </row>
    <row r="530" spans="1:3" ht="15">
      <c r="A530" s="40" t="s">
        <v>538</v>
      </c>
      <c r="B530" s="50">
        <v>740405</v>
      </c>
      <c r="C530" s="51" t="s">
        <v>530</v>
      </c>
    </row>
    <row r="531" spans="1:3" ht="15">
      <c r="A531" s="40" t="s">
        <v>538</v>
      </c>
      <c r="B531" s="52">
        <v>740410</v>
      </c>
      <c r="C531" s="53" t="s">
        <v>531</v>
      </c>
    </row>
    <row r="532" spans="1:3" ht="15">
      <c r="A532" s="40" t="s">
        <v>538</v>
      </c>
      <c r="B532" s="50">
        <v>740415</v>
      </c>
      <c r="C532" s="51" t="s">
        <v>532</v>
      </c>
    </row>
    <row r="533" spans="1:3" ht="15">
      <c r="A533" s="40" t="s">
        <v>538</v>
      </c>
      <c r="B533" s="52">
        <v>740420</v>
      </c>
      <c r="C533" s="53" t="s">
        <v>533</v>
      </c>
    </row>
    <row r="534" spans="1:3" ht="15">
      <c r="A534" s="40" t="s">
        <v>538</v>
      </c>
      <c r="B534" s="50">
        <v>740425</v>
      </c>
      <c r="C534" s="51" t="s">
        <v>534</v>
      </c>
    </row>
    <row r="535" spans="1:3" ht="15">
      <c r="A535" s="40" t="s">
        <v>538</v>
      </c>
      <c r="B535" s="52">
        <v>740430</v>
      </c>
      <c r="C535" s="53" t="s">
        <v>535</v>
      </c>
    </row>
    <row r="536" spans="1:3" ht="15">
      <c r="A536" s="60" t="s">
        <v>537</v>
      </c>
      <c r="B536" s="61">
        <v>7490</v>
      </c>
      <c r="C536" s="62" t="s">
        <v>509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46"/>
  <sheetViews>
    <sheetView showGridLines="0" zoomScaleNormal="100" zoomScaleSheetLayoutView="100" workbookViewId="0">
      <pane ySplit="4" topLeftCell="A62" activePane="bottomLeft" state="frozen"/>
      <selection activeCell="E1" sqref="E1"/>
      <selection pane="bottomLeft" activeCell="D76" sqref="D76"/>
    </sheetView>
  </sheetViews>
  <sheetFormatPr defaultColWidth="11.42578125" defaultRowHeight="12"/>
  <cols>
    <col min="1" max="1" width="3" style="65" bestFit="1" customWidth="1"/>
    <col min="2" max="2" width="10.28515625" style="170" customWidth="1"/>
    <col min="3" max="3" width="46.7109375" style="65" customWidth="1"/>
    <col min="4" max="4" width="17" style="68" bestFit="1" customWidth="1"/>
    <col min="5" max="5" width="15.28515625" style="68" bestFit="1" customWidth="1"/>
    <col min="6" max="6" width="10.5703125" style="1" bestFit="1" customWidth="1"/>
    <col min="7" max="7" width="12.28515625" style="1" customWidth="1"/>
    <col min="8" max="8" width="33.28515625" style="70" customWidth="1"/>
    <col min="9" max="9" width="2.28515625" style="68" customWidth="1"/>
    <col min="10" max="10" width="16.85546875" style="68" customWidth="1"/>
    <col min="11" max="11" width="23" style="68" customWidth="1"/>
    <col min="12" max="12" width="37.5703125" style="68" customWidth="1"/>
    <col min="13" max="13" width="14.28515625" style="68" customWidth="1"/>
    <col min="14" max="14" width="23.42578125" style="68" customWidth="1"/>
    <col min="15" max="20" width="14.28515625" style="68" customWidth="1"/>
    <col min="21" max="21" width="30.28515625" style="68" bestFit="1" customWidth="1"/>
    <col min="22" max="24" width="14.28515625" style="65" customWidth="1"/>
    <col min="25" max="25" width="13.7109375" style="65" bestFit="1" customWidth="1"/>
    <col min="26" max="16384" width="11.42578125" style="65"/>
  </cols>
  <sheetData>
    <row r="1" spans="1:25">
      <c r="B1" s="65"/>
      <c r="C1" s="66" t="s">
        <v>180</v>
      </c>
      <c r="D1" s="67"/>
      <c r="F1" s="69"/>
      <c r="G1" s="69"/>
    </row>
    <row r="2" spans="1:25" ht="12.75" thickBot="1">
      <c r="B2" s="66"/>
      <c r="C2" s="71" t="s">
        <v>539</v>
      </c>
      <c r="F2" s="72"/>
      <c r="G2" s="72"/>
    </row>
    <row r="3" spans="1:25">
      <c r="B3" s="66"/>
      <c r="D3" s="266" t="s">
        <v>540</v>
      </c>
      <c r="E3" s="267"/>
      <c r="F3" s="267"/>
      <c r="G3" s="267"/>
      <c r="H3" s="268"/>
      <c r="I3" s="73"/>
      <c r="J3" s="269" t="s">
        <v>179</v>
      </c>
      <c r="K3" s="270"/>
      <c r="L3" s="271"/>
    </row>
    <row r="4" spans="1:25" s="74" customFormat="1" ht="48">
      <c r="B4" s="75" t="s">
        <v>0</v>
      </c>
      <c r="C4" s="75" t="s">
        <v>0</v>
      </c>
      <c r="D4" s="76" t="s">
        <v>541</v>
      </c>
      <c r="E4" s="76" t="s">
        <v>181</v>
      </c>
      <c r="F4" s="77" t="s">
        <v>542</v>
      </c>
      <c r="G4" s="78" t="s">
        <v>70</v>
      </c>
      <c r="H4" s="78" t="s">
        <v>87</v>
      </c>
      <c r="I4" s="79"/>
      <c r="J4" s="76" t="s">
        <v>182</v>
      </c>
      <c r="K4" s="76" t="s">
        <v>543</v>
      </c>
      <c r="L4" s="78" t="s">
        <v>544</v>
      </c>
      <c r="M4" s="80"/>
      <c r="N4" s="80"/>
      <c r="O4" s="80"/>
      <c r="P4" s="80"/>
      <c r="Q4" s="80"/>
      <c r="R4" s="81"/>
      <c r="S4" s="81"/>
      <c r="T4" s="81"/>
      <c r="U4" s="81"/>
      <c r="V4" s="82"/>
      <c r="W4" s="82"/>
      <c r="X4" s="82"/>
      <c r="Y4" s="82"/>
    </row>
    <row r="5" spans="1:25" s="87" customFormat="1">
      <c r="A5" s="74"/>
      <c r="B5" s="191">
        <v>1</v>
      </c>
      <c r="C5" s="192" t="s">
        <v>71</v>
      </c>
      <c r="D5" s="193">
        <v>72892148.54854776</v>
      </c>
      <c r="E5" s="194">
        <v>72785789.159999982</v>
      </c>
      <c r="F5" s="193">
        <f>+E5-D5</f>
        <v>-106359.38854777813</v>
      </c>
      <c r="G5" s="195">
        <f>+IF(D5=0,"-",F5/D5)</f>
        <v>-1.4591336744168059E-3</v>
      </c>
      <c r="H5" s="196"/>
      <c r="I5" s="83"/>
      <c r="J5" s="197">
        <v>72423165.902162418</v>
      </c>
      <c r="K5" s="197">
        <f>+J5-E5</f>
        <v>-362623.25783756375</v>
      </c>
      <c r="L5" s="205"/>
      <c r="M5" s="84"/>
      <c r="N5" s="84"/>
      <c r="O5" s="84"/>
      <c r="P5" s="84"/>
      <c r="Q5" s="84"/>
      <c r="R5" s="85"/>
      <c r="S5" s="85"/>
      <c r="T5" s="85"/>
      <c r="U5" s="85"/>
      <c r="V5" s="86"/>
      <c r="W5" s="86"/>
      <c r="X5" s="86"/>
      <c r="Y5" s="86"/>
    </row>
    <row r="6" spans="1:25" s="87" customFormat="1">
      <c r="A6" s="74"/>
      <c r="B6" s="88">
        <v>11</v>
      </c>
      <c r="C6" s="89" t="s">
        <v>72</v>
      </c>
      <c r="D6" s="90">
        <v>5645308.1060694903</v>
      </c>
      <c r="E6" s="90">
        <v>6108495.96</v>
      </c>
      <c r="F6" s="91">
        <f>+E6-D6</f>
        <v>463187.85393050965</v>
      </c>
      <c r="G6" s="92">
        <f t="shared" ref="G6:G69" si="0">+IF(D6=0,"-",F6/D6)</f>
        <v>8.2048285979735694E-2</v>
      </c>
      <c r="H6" s="93"/>
      <c r="I6" s="83"/>
      <c r="J6" s="94">
        <v>5125536.8832119396</v>
      </c>
      <c r="K6" s="94">
        <f>+J6-E6</f>
        <v>-982959.07678806037</v>
      </c>
      <c r="L6" s="93"/>
      <c r="M6" s="84"/>
      <c r="N6" s="84"/>
      <c r="O6" s="84"/>
      <c r="P6" s="84"/>
      <c r="Q6" s="84"/>
      <c r="R6" s="85"/>
      <c r="S6" s="85"/>
      <c r="T6" s="85"/>
      <c r="U6" s="85"/>
      <c r="V6" s="86"/>
      <c r="W6" s="86"/>
      <c r="X6" s="86"/>
      <c r="Y6" s="86"/>
    </row>
    <row r="7" spans="1:25" s="87" customFormat="1">
      <c r="A7" s="74"/>
      <c r="B7" s="88">
        <v>12</v>
      </c>
      <c r="C7" s="89" t="s">
        <v>39</v>
      </c>
      <c r="D7" s="90">
        <v>29447455.379999999</v>
      </c>
      <c r="E7" s="90">
        <v>28484344.900000002</v>
      </c>
      <c r="F7" s="91">
        <f t="shared" ref="F7:F13" si="1">+E7-D7</f>
        <v>-963110.47999999672</v>
      </c>
      <c r="G7" s="92">
        <f t="shared" si="0"/>
        <v>-3.2706068065022624E-2</v>
      </c>
      <c r="H7" s="93"/>
      <c r="I7" s="83"/>
      <c r="J7" s="94">
        <v>32361308.75</v>
      </c>
      <c r="K7" s="94">
        <f t="shared" ref="K7:K70" si="2">+J7-E7</f>
        <v>3876963.8499999978</v>
      </c>
      <c r="L7" s="93"/>
      <c r="M7" s="84"/>
      <c r="N7" s="84"/>
      <c r="O7" s="84"/>
      <c r="P7" s="84"/>
      <c r="Q7" s="84"/>
      <c r="R7" s="85"/>
      <c r="S7" s="85"/>
      <c r="T7" s="85"/>
      <c r="U7" s="85"/>
      <c r="V7" s="86"/>
      <c r="W7" s="86"/>
      <c r="X7" s="86"/>
      <c r="Y7" s="86"/>
    </row>
    <row r="8" spans="1:25" s="87" customFormat="1">
      <c r="A8" s="74"/>
      <c r="B8" s="88">
        <v>13</v>
      </c>
      <c r="C8" s="89" t="s">
        <v>42</v>
      </c>
      <c r="D8" s="90">
        <v>34432823.050000004</v>
      </c>
      <c r="E8" s="90">
        <v>31503289.16</v>
      </c>
      <c r="F8" s="91">
        <f t="shared" si="1"/>
        <v>-2929533.8900000043</v>
      </c>
      <c r="G8" s="92">
        <f t="shared" si="0"/>
        <v>-8.5079689392473554E-2</v>
      </c>
      <c r="H8" s="93"/>
      <c r="I8" s="83"/>
      <c r="J8" s="94">
        <v>31770274.430000003</v>
      </c>
      <c r="K8" s="94">
        <f t="shared" si="2"/>
        <v>266985.27000000328</v>
      </c>
      <c r="L8" s="93"/>
      <c r="M8" s="84"/>
      <c r="N8" s="84"/>
      <c r="O8" s="85"/>
      <c r="P8" s="85"/>
      <c r="Q8" s="95"/>
      <c r="R8" s="85"/>
      <c r="S8" s="85"/>
      <c r="T8" s="85"/>
      <c r="U8" s="85"/>
      <c r="V8" s="86"/>
      <c r="W8" s="86"/>
      <c r="X8" s="86"/>
      <c r="Y8" s="86"/>
    </row>
    <row r="9" spans="1:25" s="87" customFormat="1">
      <c r="A9" s="74"/>
      <c r="B9" s="88">
        <v>14</v>
      </c>
      <c r="C9" s="89" t="s">
        <v>73</v>
      </c>
      <c r="D9" s="90">
        <v>2952952.15</v>
      </c>
      <c r="E9" s="90">
        <v>5893322.8999999985</v>
      </c>
      <c r="F9" s="91">
        <f t="shared" si="1"/>
        <v>2940370.7499999986</v>
      </c>
      <c r="G9" s="92">
        <f t="shared" si="0"/>
        <v>0.99573938236689641</v>
      </c>
      <c r="H9" s="93"/>
      <c r="I9" s="83"/>
      <c r="J9" s="94">
        <v>2796512.8500000015</v>
      </c>
      <c r="K9" s="94">
        <f t="shared" si="2"/>
        <v>-3096810.049999997</v>
      </c>
      <c r="L9" s="93"/>
      <c r="M9" s="84"/>
      <c r="N9" s="84"/>
      <c r="O9" s="84"/>
      <c r="P9" s="84"/>
      <c r="Q9" s="84"/>
      <c r="R9" s="85"/>
      <c r="S9" s="85"/>
      <c r="T9" s="85"/>
      <c r="U9" s="85"/>
      <c r="V9" s="86"/>
      <c r="W9" s="86"/>
      <c r="X9" s="86"/>
      <c r="Y9" s="86"/>
    </row>
    <row r="10" spans="1:25" s="87" customFormat="1">
      <c r="A10" s="74"/>
      <c r="B10" s="88">
        <v>15</v>
      </c>
      <c r="C10" s="89" t="s">
        <v>74</v>
      </c>
      <c r="D10" s="90">
        <v>149687.18</v>
      </c>
      <c r="E10" s="90">
        <v>429976.76999999996</v>
      </c>
      <c r="F10" s="91">
        <f t="shared" si="1"/>
        <v>280289.58999999997</v>
      </c>
      <c r="G10" s="92">
        <f t="shared" si="0"/>
        <v>1.8725023078128666</v>
      </c>
      <c r="H10" s="93"/>
      <c r="I10" s="83"/>
      <c r="J10" s="94">
        <v>0</v>
      </c>
      <c r="K10" s="94">
        <f t="shared" si="2"/>
        <v>-429976.76999999996</v>
      </c>
      <c r="L10" s="93"/>
      <c r="M10" s="84"/>
      <c r="N10" s="84"/>
      <c r="O10" s="84"/>
      <c r="P10" s="84"/>
      <c r="Q10" s="84"/>
      <c r="R10" s="85"/>
      <c r="S10" s="85"/>
      <c r="T10" s="85"/>
      <c r="U10" s="85"/>
      <c r="V10" s="86"/>
      <c r="W10" s="86"/>
      <c r="X10" s="86"/>
      <c r="Y10" s="86"/>
    </row>
    <row r="11" spans="1:25" s="87" customFormat="1">
      <c r="A11" s="74"/>
      <c r="B11" s="88">
        <v>16</v>
      </c>
      <c r="C11" s="89" t="s">
        <v>75</v>
      </c>
      <c r="D11" s="90">
        <v>213058.56247826049</v>
      </c>
      <c r="E11" s="90">
        <v>222416.71999999986</v>
      </c>
      <c r="F11" s="91">
        <f t="shared" si="1"/>
        <v>9358.1575217393693</v>
      </c>
      <c r="G11" s="92">
        <f t="shared" si="0"/>
        <v>4.3922935613978115E-2</v>
      </c>
      <c r="H11" s="93"/>
      <c r="I11" s="83"/>
      <c r="J11" s="94">
        <v>232190.23895048304</v>
      </c>
      <c r="K11" s="94">
        <f t="shared" si="2"/>
        <v>9773.5189504831797</v>
      </c>
      <c r="L11" s="93"/>
      <c r="M11" s="84"/>
      <c r="N11" s="85"/>
      <c r="O11" s="84"/>
      <c r="P11" s="84"/>
      <c r="Q11" s="84"/>
      <c r="R11" s="85"/>
      <c r="S11" s="85"/>
      <c r="T11" s="85"/>
      <c r="U11" s="85"/>
      <c r="V11" s="86"/>
      <c r="W11" s="86"/>
      <c r="X11" s="86"/>
      <c r="Y11" s="86"/>
    </row>
    <row r="12" spans="1:25" s="87" customFormat="1">
      <c r="A12" s="74"/>
      <c r="B12" s="88">
        <v>17</v>
      </c>
      <c r="C12" s="89" t="s">
        <v>76</v>
      </c>
      <c r="D12" s="90">
        <v>0</v>
      </c>
      <c r="E12" s="90">
        <v>0</v>
      </c>
      <c r="F12" s="91">
        <f t="shared" si="1"/>
        <v>0</v>
      </c>
      <c r="G12" s="92" t="str">
        <f t="shared" si="0"/>
        <v>-</v>
      </c>
      <c r="H12" s="93"/>
      <c r="I12" s="83"/>
      <c r="J12" s="94">
        <v>0</v>
      </c>
      <c r="K12" s="94">
        <f t="shared" si="2"/>
        <v>0</v>
      </c>
      <c r="L12" s="96"/>
      <c r="M12" s="84"/>
      <c r="N12" s="84"/>
      <c r="O12" s="84"/>
      <c r="P12" s="84"/>
      <c r="Q12" s="84"/>
      <c r="R12" s="85"/>
      <c r="S12" s="85"/>
      <c r="T12" s="85"/>
      <c r="U12" s="85"/>
      <c r="V12" s="86"/>
      <c r="W12" s="86"/>
      <c r="X12" s="86"/>
      <c r="Y12" s="86"/>
    </row>
    <row r="13" spans="1:25" s="87" customFormat="1">
      <c r="A13" s="74"/>
      <c r="B13" s="88">
        <v>19</v>
      </c>
      <c r="C13" s="89" t="s">
        <v>77</v>
      </c>
      <c r="D13" s="90">
        <v>50864.119999999995</v>
      </c>
      <c r="E13" s="90">
        <v>143942.75</v>
      </c>
      <c r="F13" s="91">
        <f t="shared" si="1"/>
        <v>93078.63</v>
      </c>
      <c r="G13" s="92">
        <f t="shared" si="0"/>
        <v>1.8299467286566644</v>
      </c>
      <c r="H13" s="93"/>
      <c r="I13" s="83"/>
      <c r="J13" s="94">
        <v>137342.75</v>
      </c>
      <c r="K13" s="94">
        <f>+J13-E13</f>
        <v>-6600</v>
      </c>
      <c r="L13" s="93"/>
      <c r="M13" s="84"/>
      <c r="N13" s="85"/>
      <c r="O13" s="84"/>
      <c r="P13" s="84"/>
      <c r="Q13" s="84"/>
      <c r="R13" s="85"/>
      <c r="S13" s="85"/>
      <c r="T13" s="85"/>
      <c r="U13" s="85"/>
      <c r="V13" s="86"/>
      <c r="W13" s="86"/>
      <c r="X13" s="86"/>
      <c r="Y13" s="86"/>
    </row>
    <row r="14" spans="1:25" s="87" customFormat="1">
      <c r="A14" s="74"/>
      <c r="B14" s="191">
        <v>2</v>
      </c>
      <c r="C14" s="192" t="s">
        <v>78</v>
      </c>
      <c r="D14" s="197">
        <v>67879554.199999988</v>
      </c>
      <c r="E14" s="197">
        <v>67296322.390000001</v>
      </c>
      <c r="F14" s="193">
        <f>+E14-D14</f>
        <v>-583231.80999998748</v>
      </c>
      <c r="G14" s="195">
        <f t="shared" si="0"/>
        <v>-8.5921573421292082E-3</v>
      </c>
      <c r="H14" s="195"/>
      <c r="I14" s="83"/>
      <c r="J14" s="197">
        <v>67245652.179999992</v>
      </c>
      <c r="K14" s="197">
        <f t="shared" si="2"/>
        <v>-50670.210000008345</v>
      </c>
      <c r="L14" s="205"/>
      <c r="M14" s="84"/>
      <c r="N14" s="84"/>
      <c r="O14" s="84"/>
      <c r="P14" s="84"/>
      <c r="Q14" s="84"/>
      <c r="R14" s="85"/>
      <c r="S14" s="85"/>
      <c r="T14" s="85"/>
      <c r="U14" s="85"/>
      <c r="V14" s="86"/>
      <c r="W14" s="86"/>
      <c r="X14" s="86"/>
      <c r="Y14" s="86"/>
    </row>
    <row r="15" spans="1:25" s="87" customFormat="1">
      <c r="A15" s="74"/>
      <c r="B15" s="88">
        <v>21</v>
      </c>
      <c r="C15" s="89" t="s">
        <v>79</v>
      </c>
      <c r="D15" s="90">
        <v>58469167.709999993</v>
      </c>
      <c r="E15" s="90">
        <v>56220562.119999997</v>
      </c>
      <c r="F15" s="91">
        <f t="shared" ref="F15:F78" si="3">+E15-D15</f>
        <v>-2248605.5899999961</v>
      </c>
      <c r="G15" s="92">
        <f t="shared" si="0"/>
        <v>-3.8457971578333527E-2</v>
      </c>
      <c r="H15" s="93"/>
      <c r="I15" s="83"/>
      <c r="J15" s="94">
        <v>61651792.07</v>
      </c>
      <c r="K15" s="94">
        <f>+J15-E15</f>
        <v>5431229.950000003</v>
      </c>
      <c r="L15" s="93"/>
      <c r="M15" s="84"/>
      <c r="N15" s="85"/>
      <c r="O15" s="97"/>
      <c r="P15" s="97"/>
      <c r="Q15" s="97"/>
      <c r="R15" s="98"/>
      <c r="S15" s="85"/>
      <c r="T15" s="85"/>
      <c r="U15" s="85"/>
      <c r="V15" s="86"/>
      <c r="W15" s="86"/>
      <c r="X15" s="86"/>
      <c r="Y15" s="86"/>
    </row>
    <row r="16" spans="1:25" s="87" customFormat="1">
      <c r="A16" s="74"/>
      <c r="B16" s="88">
        <v>22</v>
      </c>
      <c r="C16" s="89" t="s">
        <v>80</v>
      </c>
      <c r="D16" s="90">
        <v>0</v>
      </c>
      <c r="E16" s="90">
        <v>0</v>
      </c>
      <c r="F16" s="91">
        <f t="shared" si="3"/>
        <v>0</v>
      </c>
      <c r="G16" s="92" t="str">
        <f t="shared" si="0"/>
        <v>-</v>
      </c>
      <c r="H16" s="93"/>
      <c r="I16" s="83"/>
      <c r="J16" s="94">
        <v>0</v>
      </c>
      <c r="K16" s="94">
        <f t="shared" si="2"/>
        <v>0</v>
      </c>
      <c r="L16" s="96"/>
      <c r="M16" s="84"/>
      <c r="N16" s="84"/>
      <c r="O16" s="84"/>
      <c r="P16" s="84"/>
      <c r="Q16" s="84"/>
      <c r="R16" s="85"/>
      <c r="S16" s="85"/>
      <c r="T16" s="85"/>
      <c r="U16" s="85"/>
      <c r="V16" s="86"/>
      <c r="W16" s="86"/>
      <c r="X16" s="86"/>
      <c r="Y16" s="86"/>
    </row>
    <row r="17" spans="1:25" s="87" customFormat="1">
      <c r="A17" s="74"/>
      <c r="B17" s="88">
        <v>23</v>
      </c>
      <c r="C17" s="89" t="s">
        <v>81</v>
      </c>
      <c r="D17" s="90">
        <v>6048842.7199999997</v>
      </c>
      <c r="E17" s="90">
        <v>5374242.4000000004</v>
      </c>
      <c r="F17" s="91">
        <f t="shared" si="3"/>
        <v>-674600.31999999937</v>
      </c>
      <c r="G17" s="92">
        <f t="shared" si="0"/>
        <v>-0.11152551838874716</v>
      </c>
      <c r="H17" s="93"/>
      <c r="I17" s="83"/>
      <c r="J17" s="94">
        <v>5059084.37</v>
      </c>
      <c r="K17" s="94">
        <f t="shared" si="2"/>
        <v>-315158.03000000026</v>
      </c>
      <c r="L17" s="93"/>
      <c r="M17" s="84"/>
      <c r="N17" s="84"/>
      <c r="O17" s="84"/>
      <c r="P17" s="84"/>
      <c r="Q17" s="84"/>
      <c r="R17" s="85"/>
      <c r="S17" s="85"/>
      <c r="T17" s="85"/>
      <c r="U17" s="85"/>
      <c r="V17" s="86"/>
      <c r="W17" s="86"/>
      <c r="X17" s="86"/>
      <c r="Y17" s="86"/>
    </row>
    <row r="18" spans="1:25" s="87" customFormat="1">
      <c r="A18" s="74"/>
      <c r="B18" s="88">
        <v>24</v>
      </c>
      <c r="C18" s="89" t="s">
        <v>82</v>
      </c>
      <c r="D18" s="90">
        <v>0</v>
      </c>
      <c r="E18" s="90">
        <v>0</v>
      </c>
      <c r="F18" s="91">
        <f t="shared" si="3"/>
        <v>0</v>
      </c>
      <c r="G18" s="92" t="str">
        <f t="shared" si="0"/>
        <v>-</v>
      </c>
      <c r="H18" s="93"/>
      <c r="I18" s="83"/>
      <c r="J18" s="94">
        <v>0</v>
      </c>
      <c r="K18" s="94">
        <f t="shared" si="2"/>
        <v>0</v>
      </c>
      <c r="L18" s="96"/>
      <c r="M18" s="84"/>
      <c r="N18" s="84"/>
      <c r="O18" s="84"/>
      <c r="P18" s="84"/>
      <c r="Q18" s="84"/>
      <c r="R18" s="85"/>
      <c r="S18" s="85"/>
      <c r="T18" s="85"/>
      <c r="U18" s="85"/>
      <c r="V18" s="86"/>
      <c r="W18" s="86"/>
      <c r="X18" s="86"/>
      <c r="Y18" s="86"/>
    </row>
    <row r="19" spans="1:25" s="87" customFormat="1">
      <c r="A19" s="74"/>
      <c r="B19" s="88">
        <v>25</v>
      </c>
      <c r="C19" s="89" t="s">
        <v>83</v>
      </c>
      <c r="D19" s="90">
        <v>21955.550000000003</v>
      </c>
      <c r="E19" s="90">
        <v>10233.15</v>
      </c>
      <c r="F19" s="91">
        <f t="shared" si="3"/>
        <v>-11722.400000000003</v>
      </c>
      <c r="G19" s="92">
        <f t="shared" si="0"/>
        <v>-0.53391511485706356</v>
      </c>
      <c r="H19" s="93"/>
      <c r="I19" s="83"/>
      <c r="J19" s="94">
        <v>21680.03</v>
      </c>
      <c r="K19" s="94">
        <f>+J19-E19</f>
        <v>11446.88</v>
      </c>
      <c r="L19" s="93"/>
      <c r="M19" s="84"/>
      <c r="N19" s="84"/>
      <c r="O19" s="84"/>
      <c r="P19" s="84"/>
      <c r="Q19" s="84"/>
      <c r="R19" s="85"/>
      <c r="S19" s="85"/>
      <c r="T19" s="85"/>
      <c r="U19" s="85"/>
      <c r="V19" s="86"/>
      <c r="W19" s="86"/>
      <c r="X19" s="86"/>
      <c r="Y19" s="86"/>
    </row>
    <row r="20" spans="1:25" s="87" customFormat="1">
      <c r="A20" s="74"/>
      <c r="B20" s="88">
        <v>29</v>
      </c>
      <c r="C20" s="89" t="s">
        <v>84</v>
      </c>
      <c r="D20" s="90">
        <v>3339588.2199999997</v>
      </c>
      <c r="E20" s="90">
        <v>5691284.7199999997</v>
      </c>
      <c r="F20" s="91">
        <f t="shared" si="3"/>
        <v>2351696.5</v>
      </c>
      <c r="G20" s="92">
        <f t="shared" si="0"/>
        <v>0.70418756597482557</v>
      </c>
      <c r="H20" s="93"/>
      <c r="I20" s="83"/>
      <c r="J20" s="94">
        <v>513095.70999999996</v>
      </c>
      <c r="K20" s="94">
        <f>+J20-E20</f>
        <v>-5178189.01</v>
      </c>
      <c r="L20" s="93"/>
      <c r="M20" s="84"/>
      <c r="N20" s="84"/>
      <c r="O20" s="84"/>
      <c r="P20" s="84"/>
      <c r="Q20" s="84"/>
      <c r="R20" s="85"/>
      <c r="S20" s="85"/>
      <c r="T20" s="85"/>
      <c r="U20" s="85"/>
      <c r="V20" s="86"/>
      <c r="W20" s="86"/>
      <c r="X20" s="86"/>
      <c r="Y20" s="86"/>
    </row>
    <row r="21" spans="1:25" s="87" customFormat="1">
      <c r="A21" s="74"/>
      <c r="B21" s="191">
        <v>3</v>
      </c>
      <c r="C21" s="192" t="s">
        <v>85</v>
      </c>
      <c r="D21" s="197">
        <v>5012594.3485477772</v>
      </c>
      <c r="E21" s="197">
        <v>5489466.7699999996</v>
      </c>
      <c r="F21" s="193">
        <f t="shared" si="3"/>
        <v>476872.42145222239</v>
      </c>
      <c r="G21" s="198">
        <f t="shared" si="0"/>
        <v>9.5134851993435174E-2</v>
      </c>
      <c r="H21" s="199"/>
      <c r="I21" s="83"/>
      <c r="J21" s="197">
        <v>5177513.7221624432</v>
      </c>
      <c r="K21" s="197">
        <f t="shared" si="2"/>
        <v>-311953.04783755634</v>
      </c>
      <c r="L21" s="199"/>
      <c r="M21" s="84"/>
      <c r="N21" s="84"/>
      <c r="O21" s="84"/>
      <c r="P21" s="84"/>
      <c r="Q21" s="84"/>
      <c r="R21" s="85"/>
      <c r="S21" s="85"/>
      <c r="T21" s="85"/>
      <c r="U21" s="85"/>
      <c r="V21" s="86"/>
      <c r="W21" s="86"/>
      <c r="X21" s="86"/>
      <c r="Y21" s="86"/>
    </row>
    <row r="22" spans="1:25" s="87" customFormat="1">
      <c r="A22" s="74"/>
      <c r="B22" s="88">
        <v>34</v>
      </c>
      <c r="C22" s="89" t="s">
        <v>86</v>
      </c>
      <c r="D22" s="94">
        <v>5012594.3485477772</v>
      </c>
      <c r="E22" s="94">
        <v>5489466.7699999996</v>
      </c>
      <c r="F22" s="99">
        <f t="shared" si="3"/>
        <v>476872.42145222239</v>
      </c>
      <c r="G22" s="92">
        <f t="shared" si="0"/>
        <v>9.5134851993435174E-2</v>
      </c>
      <c r="H22" s="100"/>
      <c r="I22" s="83"/>
      <c r="J22" s="94">
        <v>5177513.7221624432</v>
      </c>
      <c r="K22" s="94">
        <f t="shared" si="2"/>
        <v>-311953.04783755634</v>
      </c>
      <c r="L22" s="93"/>
      <c r="M22" s="84"/>
      <c r="N22" s="85"/>
      <c r="O22" s="84"/>
      <c r="P22" s="84"/>
      <c r="Q22" s="84"/>
      <c r="R22" s="85"/>
      <c r="S22" s="85"/>
      <c r="T22" s="85"/>
      <c r="U22" s="85"/>
      <c r="V22" s="86"/>
      <c r="W22" s="86"/>
      <c r="X22" s="86"/>
      <c r="Y22" s="86"/>
    </row>
    <row r="23" spans="1:25" s="106" customFormat="1">
      <c r="A23" s="101"/>
      <c r="B23" s="191">
        <v>5</v>
      </c>
      <c r="C23" s="192" t="s">
        <v>1</v>
      </c>
      <c r="D23" s="197">
        <v>6605499.2699999996</v>
      </c>
      <c r="E23" s="197">
        <v>6350912.5399999991</v>
      </c>
      <c r="F23" s="200">
        <f t="shared" si="3"/>
        <v>-254586.73000000045</v>
      </c>
      <c r="G23" s="201">
        <f t="shared" si="0"/>
        <v>-3.8541633204964454E-2</v>
      </c>
      <c r="H23" s="201"/>
      <c r="I23" s="102"/>
      <c r="J23" s="197">
        <v>6276555.8400000008</v>
      </c>
      <c r="K23" s="197">
        <f>+J23-E23</f>
        <v>-74356.699999998324</v>
      </c>
      <c r="L23" s="206"/>
      <c r="M23" s="103"/>
      <c r="N23" s="103"/>
      <c r="O23" s="103"/>
      <c r="P23" s="103"/>
      <c r="Q23" s="103"/>
      <c r="R23" s="104"/>
      <c r="S23" s="104"/>
      <c r="T23" s="104"/>
      <c r="U23" s="104"/>
      <c r="V23" s="105"/>
      <c r="W23" s="105"/>
      <c r="X23" s="105"/>
      <c r="Y23" s="105"/>
    </row>
    <row r="24" spans="1:25" s="109" customFormat="1">
      <c r="A24" s="101"/>
      <c r="B24" s="208">
        <v>51</v>
      </c>
      <c r="C24" s="209" t="s">
        <v>88</v>
      </c>
      <c r="D24" s="210">
        <v>6605499.2699999996</v>
      </c>
      <c r="E24" s="210">
        <v>5529219.2799999993</v>
      </c>
      <c r="F24" s="211">
        <f t="shared" si="3"/>
        <v>-1076279.9900000002</v>
      </c>
      <c r="G24" s="212">
        <f t="shared" si="0"/>
        <v>-0.16293696297691065</v>
      </c>
      <c r="H24" s="213"/>
      <c r="I24" s="102"/>
      <c r="J24" s="210">
        <v>6276555.8400000008</v>
      </c>
      <c r="K24" s="210">
        <f t="shared" si="2"/>
        <v>747336.56000000145</v>
      </c>
      <c r="L24" s="229"/>
      <c r="M24" s="103"/>
      <c r="N24" s="103"/>
      <c r="O24" s="103"/>
      <c r="P24" s="103"/>
      <c r="Q24" s="103"/>
      <c r="R24" s="107"/>
      <c r="S24" s="107"/>
      <c r="T24" s="107"/>
      <c r="U24" s="107"/>
      <c r="V24" s="108"/>
      <c r="W24" s="108"/>
      <c r="X24" s="108"/>
      <c r="Y24" s="108"/>
    </row>
    <row r="25" spans="1:25" s="109" customFormat="1">
      <c r="A25" s="101"/>
      <c r="B25" s="208">
        <v>5101</v>
      </c>
      <c r="C25" s="209" t="s">
        <v>89</v>
      </c>
      <c r="D25" s="210">
        <v>1914180.6399999994</v>
      </c>
      <c r="E25" s="210">
        <v>2254572.71</v>
      </c>
      <c r="F25" s="211">
        <f t="shared" si="3"/>
        <v>340392.07000000053</v>
      </c>
      <c r="G25" s="212">
        <f t="shared" si="0"/>
        <v>0.17782651380279377</v>
      </c>
      <c r="H25" s="214"/>
      <c r="I25" s="102"/>
      <c r="J25" s="210">
        <v>2465516.4</v>
      </c>
      <c r="K25" s="210">
        <f t="shared" si="2"/>
        <v>210943.68999999994</v>
      </c>
      <c r="L25" s="218"/>
      <c r="M25" s="103"/>
      <c r="N25" s="103"/>
      <c r="O25" s="103"/>
      <c r="P25" s="103"/>
      <c r="Q25" s="103"/>
      <c r="R25" s="107"/>
      <c r="S25" s="107"/>
      <c r="T25" s="107"/>
      <c r="U25" s="107"/>
      <c r="V25" s="108"/>
      <c r="W25" s="108"/>
      <c r="X25" s="108"/>
      <c r="Y25" s="108"/>
    </row>
    <row r="26" spans="1:25" s="122" customFormat="1">
      <c r="A26" s="110"/>
      <c r="B26" s="111">
        <v>510105</v>
      </c>
      <c r="C26" s="112" t="s">
        <v>40</v>
      </c>
      <c r="D26" s="90">
        <v>1914180.6399999994</v>
      </c>
      <c r="E26" s="90">
        <v>2229984.41</v>
      </c>
      <c r="F26" s="113">
        <f t="shared" si="3"/>
        <v>315803.77000000072</v>
      </c>
      <c r="G26" s="114">
        <f t="shared" si="0"/>
        <v>0.16498117439950746</v>
      </c>
      <c r="H26" s="115"/>
      <c r="I26" s="116"/>
      <c r="J26" s="90">
        <v>2465516.4</v>
      </c>
      <c r="K26" s="117">
        <f t="shared" si="2"/>
        <v>235531.98999999976</v>
      </c>
      <c r="L26" s="93"/>
      <c r="M26" s="118"/>
      <c r="N26" s="118"/>
      <c r="O26" s="118"/>
      <c r="P26" s="118"/>
      <c r="Q26" s="118"/>
      <c r="R26" s="119"/>
      <c r="S26" s="119"/>
      <c r="T26" s="119"/>
      <c r="U26" s="119"/>
      <c r="V26" s="120"/>
      <c r="W26" s="120"/>
      <c r="X26" s="120"/>
      <c r="Y26" s="121"/>
    </row>
    <row r="27" spans="1:25" s="122" customFormat="1">
      <c r="A27" s="110"/>
      <c r="B27" s="111">
        <f>+B26+5</f>
        <v>510110</v>
      </c>
      <c r="C27" s="112" t="s">
        <v>41</v>
      </c>
      <c r="D27" s="90">
        <v>0</v>
      </c>
      <c r="E27" s="90">
        <v>24588.3</v>
      </c>
      <c r="F27" s="113">
        <f t="shared" si="3"/>
        <v>24588.3</v>
      </c>
      <c r="G27" s="114" t="str">
        <f t="shared" si="0"/>
        <v>-</v>
      </c>
      <c r="H27" s="123"/>
      <c r="I27" s="116"/>
      <c r="J27" s="90">
        <v>0</v>
      </c>
      <c r="K27" s="117">
        <f t="shared" si="2"/>
        <v>-24588.3</v>
      </c>
      <c r="L27" s="93"/>
      <c r="M27" s="118"/>
      <c r="N27" s="118"/>
      <c r="O27" s="118"/>
      <c r="P27" s="118"/>
      <c r="Q27" s="118"/>
      <c r="R27" s="119"/>
      <c r="S27" s="119"/>
      <c r="T27" s="119"/>
      <c r="U27" s="124"/>
      <c r="V27" s="120"/>
      <c r="W27" s="120"/>
      <c r="X27" s="120"/>
      <c r="Y27" s="121"/>
    </row>
    <row r="28" spans="1:25" s="109" customFormat="1">
      <c r="A28" s="101"/>
      <c r="B28" s="111">
        <f>+B27+5</f>
        <v>510115</v>
      </c>
      <c r="C28" s="112" t="s">
        <v>90</v>
      </c>
      <c r="D28" s="90">
        <v>0</v>
      </c>
      <c r="E28" s="90">
        <v>0</v>
      </c>
      <c r="F28" s="113">
        <f t="shared" si="3"/>
        <v>0</v>
      </c>
      <c r="G28" s="125" t="str">
        <f t="shared" si="0"/>
        <v>-</v>
      </c>
      <c r="H28" s="126"/>
      <c r="I28" s="102"/>
      <c r="J28" s="90">
        <v>0</v>
      </c>
      <c r="K28" s="94">
        <f t="shared" si="2"/>
        <v>0</v>
      </c>
      <c r="L28" s="96"/>
      <c r="M28" s="103"/>
      <c r="N28" s="103"/>
      <c r="O28" s="103"/>
      <c r="P28" s="103"/>
      <c r="Q28" s="103"/>
      <c r="R28" s="107"/>
      <c r="S28" s="107"/>
      <c r="T28" s="107"/>
      <c r="U28" s="107"/>
      <c r="V28" s="108"/>
      <c r="W28" s="108"/>
      <c r="X28" s="108"/>
      <c r="Y28" s="108"/>
    </row>
    <row r="29" spans="1:25" s="122" customFormat="1">
      <c r="A29" s="110"/>
      <c r="B29" s="111">
        <f>+B28+5</f>
        <v>510120</v>
      </c>
      <c r="C29" s="112" t="s">
        <v>91</v>
      </c>
      <c r="D29" s="90">
        <v>0</v>
      </c>
      <c r="E29" s="90">
        <v>0</v>
      </c>
      <c r="F29" s="113">
        <f t="shared" si="3"/>
        <v>0</v>
      </c>
      <c r="G29" s="114" t="str">
        <f t="shared" si="0"/>
        <v>-</v>
      </c>
      <c r="H29" s="93"/>
      <c r="I29" s="127"/>
      <c r="J29" s="90">
        <v>0</v>
      </c>
      <c r="K29" s="117">
        <f t="shared" si="2"/>
        <v>0</v>
      </c>
      <c r="L29" s="93"/>
      <c r="M29" s="118"/>
      <c r="N29" s="118"/>
      <c r="O29" s="118"/>
      <c r="P29" s="118"/>
      <c r="Q29" s="118"/>
      <c r="R29" s="119"/>
      <c r="S29" s="119"/>
      <c r="T29" s="119"/>
      <c r="U29" s="124"/>
      <c r="V29" s="120"/>
      <c r="W29" s="120"/>
      <c r="X29" s="120"/>
      <c r="Y29" s="121"/>
    </row>
    <row r="30" spans="1:25" s="122" customFormat="1">
      <c r="A30" s="110"/>
      <c r="B30" s="111">
        <f>+B29+5</f>
        <v>510125</v>
      </c>
      <c r="C30" s="112" t="s">
        <v>92</v>
      </c>
      <c r="D30" s="90">
        <v>0</v>
      </c>
      <c r="E30" s="90">
        <v>0</v>
      </c>
      <c r="F30" s="128">
        <f t="shared" si="3"/>
        <v>0</v>
      </c>
      <c r="G30" s="129" t="str">
        <f t="shared" si="0"/>
        <v>-</v>
      </c>
      <c r="H30" s="126"/>
      <c r="I30" s="127"/>
      <c r="J30" s="90">
        <v>0</v>
      </c>
      <c r="K30" s="117">
        <f t="shared" si="2"/>
        <v>0</v>
      </c>
      <c r="L30" s="96"/>
      <c r="M30" s="118"/>
      <c r="N30" s="118"/>
      <c r="O30" s="118"/>
      <c r="P30" s="118"/>
      <c r="Q30" s="118"/>
      <c r="R30" s="119"/>
      <c r="S30" s="119"/>
      <c r="T30" s="119"/>
      <c r="U30" s="124"/>
      <c r="V30" s="120"/>
      <c r="W30" s="120"/>
      <c r="X30" s="120"/>
      <c r="Y30" s="121"/>
    </row>
    <row r="31" spans="1:25" s="109" customFormat="1">
      <c r="A31" s="101"/>
      <c r="B31" s="111">
        <f>+B30+5</f>
        <v>510130</v>
      </c>
      <c r="C31" s="112" t="s">
        <v>93</v>
      </c>
      <c r="D31" s="90">
        <v>0</v>
      </c>
      <c r="E31" s="90">
        <v>0</v>
      </c>
      <c r="F31" s="130">
        <f t="shared" si="3"/>
        <v>0</v>
      </c>
      <c r="G31" s="131" t="str">
        <f t="shared" si="0"/>
        <v>-</v>
      </c>
      <c r="H31" s="126"/>
      <c r="I31" s="102"/>
      <c r="J31" s="90">
        <v>0</v>
      </c>
      <c r="K31" s="132">
        <f t="shared" si="2"/>
        <v>0</v>
      </c>
      <c r="L31" s="96"/>
      <c r="M31" s="103"/>
      <c r="N31" s="103"/>
      <c r="O31" s="103"/>
      <c r="P31" s="103"/>
      <c r="Q31" s="103"/>
      <c r="R31" s="107"/>
      <c r="S31" s="107"/>
      <c r="T31" s="107"/>
      <c r="U31" s="107"/>
      <c r="V31" s="108"/>
      <c r="W31" s="108"/>
      <c r="X31" s="108"/>
      <c r="Y31" s="108"/>
    </row>
    <row r="32" spans="1:25" s="109" customFormat="1">
      <c r="A32" s="101"/>
      <c r="B32" s="208">
        <v>5102</v>
      </c>
      <c r="C32" s="209" t="s">
        <v>94</v>
      </c>
      <c r="D32" s="215">
        <v>4691318.63</v>
      </c>
      <c r="E32" s="215">
        <v>3195359.879999999</v>
      </c>
      <c r="F32" s="216">
        <f t="shared" si="3"/>
        <v>-1495958.7500000009</v>
      </c>
      <c r="G32" s="217">
        <f t="shared" si="0"/>
        <v>-0.31887809547483265</v>
      </c>
      <c r="H32" s="218"/>
      <c r="I32" s="102"/>
      <c r="J32" s="215">
        <v>3811039.4400000009</v>
      </c>
      <c r="K32" s="215">
        <f t="shared" si="2"/>
        <v>615679.56000000192</v>
      </c>
      <c r="L32" s="214"/>
      <c r="M32" s="103"/>
      <c r="N32" s="103"/>
      <c r="O32" s="103"/>
      <c r="P32" s="103"/>
      <c r="Q32" s="103"/>
      <c r="R32" s="107"/>
      <c r="S32" s="107"/>
      <c r="T32" s="107"/>
      <c r="U32" s="107"/>
      <c r="V32" s="108"/>
      <c r="W32" s="108"/>
      <c r="X32" s="108"/>
      <c r="Y32" s="108"/>
    </row>
    <row r="33" spans="1:26" s="122" customFormat="1">
      <c r="A33" s="110"/>
      <c r="B33" s="111">
        <v>510205</v>
      </c>
      <c r="C33" s="112" t="s">
        <v>37</v>
      </c>
      <c r="D33" s="133">
        <v>4467313.43</v>
      </c>
      <c r="E33" s="133">
        <v>3015992.1099999989</v>
      </c>
      <c r="F33" s="113">
        <f t="shared" si="3"/>
        <v>-1451321.3200000008</v>
      </c>
      <c r="G33" s="114">
        <f t="shared" si="0"/>
        <v>-0.32487564231641586</v>
      </c>
      <c r="H33" s="134"/>
      <c r="I33" s="116"/>
      <c r="J33" s="133">
        <v>3587863.7999999993</v>
      </c>
      <c r="K33" s="117">
        <f t="shared" si="2"/>
        <v>571871.69000000041</v>
      </c>
      <c r="L33" s="135"/>
      <c r="M33" s="118"/>
      <c r="N33" s="118"/>
      <c r="O33" s="118"/>
      <c r="P33" s="118"/>
      <c r="Q33" s="118"/>
      <c r="R33" s="119"/>
      <c r="S33" s="119"/>
      <c r="T33" s="119"/>
      <c r="U33" s="124"/>
      <c r="V33" s="120"/>
      <c r="W33" s="120"/>
      <c r="X33" s="120"/>
      <c r="Y33" s="121"/>
    </row>
    <row r="34" spans="1:26" s="109" customFormat="1">
      <c r="A34" s="101"/>
      <c r="B34" s="111">
        <f>+B33+5</f>
        <v>510210</v>
      </c>
      <c r="C34" s="112" t="s">
        <v>95</v>
      </c>
      <c r="D34" s="133">
        <v>0</v>
      </c>
      <c r="E34" s="133">
        <v>0</v>
      </c>
      <c r="F34" s="136">
        <f t="shared" si="3"/>
        <v>0</v>
      </c>
      <c r="G34" s="131" t="str">
        <f t="shared" si="0"/>
        <v>-</v>
      </c>
      <c r="H34" s="135"/>
      <c r="I34" s="102"/>
      <c r="J34" s="132">
        <v>0</v>
      </c>
      <c r="K34" s="132">
        <f t="shared" si="2"/>
        <v>0</v>
      </c>
      <c r="L34" s="135"/>
      <c r="M34" s="103"/>
      <c r="N34" s="103"/>
      <c r="O34" s="103"/>
      <c r="P34" s="103"/>
      <c r="Q34" s="103"/>
      <c r="R34" s="107"/>
      <c r="S34" s="107"/>
      <c r="T34" s="107"/>
      <c r="U34" s="107"/>
      <c r="V34" s="108"/>
      <c r="W34" s="108"/>
      <c r="X34" s="108"/>
      <c r="Y34" s="108"/>
    </row>
    <row r="35" spans="1:26" s="109" customFormat="1">
      <c r="A35" s="101"/>
      <c r="B35" s="111">
        <f>+B34+5</f>
        <v>510215</v>
      </c>
      <c r="C35" s="112" t="s">
        <v>47</v>
      </c>
      <c r="D35" s="133">
        <v>224005.20000000004</v>
      </c>
      <c r="E35" s="133">
        <v>179367.77</v>
      </c>
      <c r="F35" s="136">
        <f t="shared" si="3"/>
        <v>-44637.430000000051</v>
      </c>
      <c r="G35" s="137">
        <f t="shared" si="0"/>
        <v>-0.19926961516964803</v>
      </c>
      <c r="H35" s="135"/>
      <c r="I35" s="102"/>
      <c r="J35" s="132">
        <v>223175.64</v>
      </c>
      <c r="K35" s="132">
        <f t="shared" si="2"/>
        <v>43807.870000000024</v>
      </c>
      <c r="L35" s="135"/>
      <c r="M35" s="103"/>
      <c r="N35" s="103"/>
      <c r="O35" s="103"/>
      <c r="P35" s="103"/>
      <c r="Q35" s="103"/>
      <c r="R35" s="107"/>
      <c r="S35" s="107"/>
      <c r="T35" s="107"/>
      <c r="U35" s="107"/>
      <c r="V35" s="108"/>
      <c r="W35" s="108"/>
      <c r="X35" s="108"/>
      <c r="Y35" s="108"/>
    </row>
    <row r="36" spans="1:26" s="122" customFormat="1">
      <c r="A36" s="110"/>
      <c r="B36" s="208">
        <v>5190</v>
      </c>
      <c r="C36" s="209" t="s">
        <v>96</v>
      </c>
      <c r="D36" s="215">
        <v>0</v>
      </c>
      <c r="E36" s="215">
        <v>79286.69</v>
      </c>
      <c r="F36" s="219">
        <f t="shared" si="3"/>
        <v>79286.69</v>
      </c>
      <c r="G36" s="217" t="str">
        <f t="shared" si="0"/>
        <v>-</v>
      </c>
      <c r="H36" s="218"/>
      <c r="I36" s="116"/>
      <c r="J36" s="215">
        <v>0</v>
      </c>
      <c r="K36" s="230">
        <f t="shared" si="2"/>
        <v>-79286.69</v>
      </c>
      <c r="L36" s="232"/>
      <c r="M36" s="118"/>
      <c r="N36" s="118"/>
      <c r="O36" s="118"/>
      <c r="P36" s="118"/>
      <c r="Q36" s="118"/>
      <c r="R36" s="119"/>
      <c r="S36" s="119"/>
      <c r="T36" s="119"/>
      <c r="U36" s="124"/>
      <c r="V36" s="120"/>
      <c r="W36" s="120"/>
      <c r="X36" s="120"/>
      <c r="Y36" s="121"/>
    </row>
    <row r="37" spans="1:26" s="122" customFormat="1">
      <c r="A37" s="110"/>
      <c r="B37" s="208">
        <v>52</v>
      </c>
      <c r="C37" s="209" t="s">
        <v>48</v>
      </c>
      <c r="D37" s="210">
        <v>0</v>
      </c>
      <c r="E37" s="210">
        <v>13953.76</v>
      </c>
      <c r="F37" s="219">
        <f t="shared" si="3"/>
        <v>13953.76</v>
      </c>
      <c r="G37" s="217" t="str">
        <f t="shared" si="0"/>
        <v>-</v>
      </c>
      <c r="H37" s="220"/>
      <c r="I37" s="116"/>
      <c r="J37" s="210">
        <v>0</v>
      </c>
      <c r="K37" s="233">
        <f t="shared" si="2"/>
        <v>-13953.76</v>
      </c>
      <c r="L37" s="213"/>
      <c r="M37" s="118"/>
      <c r="N37" s="118"/>
      <c r="O37" s="118"/>
      <c r="P37" s="118"/>
      <c r="Q37" s="118"/>
      <c r="R37" s="119"/>
      <c r="S37" s="119"/>
      <c r="T37" s="119"/>
      <c r="U37" s="124"/>
      <c r="V37" s="120"/>
      <c r="W37" s="120"/>
      <c r="X37" s="120"/>
      <c r="Y37" s="121"/>
    </row>
    <row r="38" spans="1:26" s="122" customFormat="1">
      <c r="A38" s="110"/>
      <c r="B38" s="208">
        <v>5201</v>
      </c>
      <c r="C38" s="209" t="s">
        <v>97</v>
      </c>
      <c r="D38" s="210">
        <v>0</v>
      </c>
      <c r="E38" s="210">
        <v>0</v>
      </c>
      <c r="F38" s="221">
        <f t="shared" si="3"/>
        <v>0</v>
      </c>
      <c r="G38" s="222" t="str">
        <f t="shared" si="0"/>
        <v>-</v>
      </c>
      <c r="H38" s="218"/>
      <c r="I38" s="138"/>
      <c r="J38" s="210">
        <v>0</v>
      </c>
      <c r="K38" s="230">
        <f t="shared" si="2"/>
        <v>0</v>
      </c>
      <c r="L38" s="231"/>
      <c r="M38" s="118"/>
      <c r="N38" s="118"/>
      <c r="O38" s="118"/>
      <c r="P38" s="118"/>
      <c r="Q38" s="118"/>
      <c r="R38" s="119"/>
      <c r="S38" s="119"/>
      <c r="T38" s="119"/>
      <c r="U38" s="119"/>
      <c r="V38" s="120"/>
      <c r="W38" s="120"/>
      <c r="X38" s="120"/>
      <c r="Y38" s="121"/>
    </row>
    <row r="39" spans="1:26" s="106" customFormat="1">
      <c r="A39" s="101"/>
      <c r="B39" s="111">
        <v>520105</v>
      </c>
      <c r="C39" s="112" t="s">
        <v>40</v>
      </c>
      <c r="D39" s="90">
        <v>0</v>
      </c>
      <c r="E39" s="90">
        <v>0</v>
      </c>
      <c r="F39" s="128">
        <f t="shared" si="3"/>
        <v>0</v>
      </c>
      <c r="G39" s="139" t="str">
        <f t="shared" si="0"/>
        <v>-</v>
      </c>
      <c r="H39" s="126"/>
      <c r="I39" s="102"/>
      <c r="J39" s="90">
        <v>0</v>
      </c>
      <c r="K39" s="140">
        <f t="shared" si="2"/>
        <v>0</v>
      </c>
      <c r="L39" s="96"/>
      <c r="M39" s="103"/>
      <c r="N39" s="103"/>
      <c r="O39" s="103"/>
      <c r="P39" s="103"/>
      <c r="Q39" s="103"/>
      <c r="R39" s="104"/>
      <c r="S39" s="104"/>
      <c r="T39" s="104"/>
      <c r="U39" s="104"/>
      <c r="V39" s="105"/>
      <c r="W39" s="105"/>
      <c r="X39" s="105"/>
      <c r="Y39" s="105"/>
    </row>
    <row r="40" spans="1:26" s="109" customFormat="1">
      <c r="A40" s="101"/>
      <c r="B40" s="111">
        <f>+B39+5</f>
        <v>520110</v>
      </c>
      <c r="C40" s="112" t="s">
        <v>41</v>
      </c>
      <c r="D40" s="90">
        <v>0</v>
      </c>
      <c r="E40" s="90">
        <v>0</v>
      </c>
      <c r="F40" s="128">
        <f t="shared" si="3"/>
        <v>0</v>
      </c>
      <c r="G40" s="139" t="str">
        <f t="shared" si="0"/>
        <v>-</v>
      </c>
      <c r="H40" s="126"/>
      <c r="I40" s="102"/>
      <c r="J40" s="90">
        <v>0</v>
      </c>
      <c r="K40" s="140">
        <f t="shared" si="2"/>
        <v>0</v>
      </c>
      <c r="L40" s="96"/>
      <c r="M40" s="103"/>
      <c r="N40" s="103"/>
      <c r="O40" s="103"/>
      <c r="P40" s="103"/>
      <c r="Q40" s="103"/>
      <c r="R40" s="107"/>
      <c r="S40" s="107"/>
      <c r="T40" s="107"/>
      <c r="U40" s="107"/>
      <c r="V40" s="108"/>
      <c r="W40" s="108"/>
      <c r="X40" s="108"/>
      <c r="Y40" s="141"/>
      <c r="Z40" s="142"/>
    </row>
    <row r="41" spans="1:26" s="109" customFormat="1">
      <c r="A41" s="101"/>
      <c r="B41" s="111">
        <f>+B40+5</f>
        <v>520115</v>
      </c>
      <c r="C41" s="112" t="s">
        <v>90</v>
      </c>
      <c r="D41" s="90">
        <v>0</v>
      </c>
      <c r="E41" s="90">
        <v>0</v>
      </c>
      <c r="F41" s="128">
        <f t="shared" si="3"/>
        <v>0</v>
      </c>
      <c r="G41" s="139" t="str">
        <f t="shared" si="0"/>
        <v>-</v>
      </c>
      <c r="H41" s="126"/>
      <c r="I41" s="102"/>
      <c r="J41" s="90">
        <v>0</v>
      </c>
      <c r="K41" s="140">
        <f t="shared" si="2"/>
        <v>0</v>
      </c>
      <c r="L41" s="96"/>
      <c r="M41" s="103"/>
      <c r="N41" s="103"/>
      <c r="O41" s="103"/>
      <c r="P41" s="103"/>
      <c r="Q41" s="103"/>
      <c r="R41" s="107"/>
      <c r="S41" s="107"/>
      <c r="T41" s="107"/>
      <c r="U41" s="107"/>
      <c r="V41" s="108"/>
      <c r="W41" s="108"/>
      <c r="X41" s="108"/>
      <c r="Y41" s="141"/>
      <c r="Z41" s="142"/>
    </row>
    <row r="42" spans="1:26" s="122" customFormat="1">
      <c r="A42" s="110"/>
      <c r="B42" s="111">
        <f>+B41+5</f>
        <v>520120</v>
      </c>
      <c r="C42" s="112" t="s">
        <v>91</v>
      </c>
      <c r="D42" s="90">
        <v>0</v>
      </c>
      <c r="E42" s="90">
        <v>0</v>
      </c>
      <c r="F42" s="128">
        <f t="shared" si="3"/>
        <v>0</v>
      </c>
      <c r="G42" s="129" t="str">
        <f t="shared" si="0"/>
        <v>-</v>
      </c>
      <c r="H42" s="126"/>
      <c r="I42" s="116"/>
      <c r="J42" s="90">
        <v>0</v>
      </c>
      <c r="K42" s="117">
        <f t="shared" si="2"/>
        <v>0</v>
      </c>
      <c r="L42" s="96"/>
      <c r="M42" s="143"/>
      <c r="N42" s="143"/>
      <c r="O42" s="143"/>
      <c r="P42" s="143"/>
      <c r="Q42" s="143"/>
      <c r="R42" s="144"/>
      <c r="S42" s="144"/>
      <c r="T42" s="144"/>
      <c r="U42" s="144"/>
      <c r="V42" s="120"/>
      <c r="W42" s="120"/>
      <c r="X42" s="120"/>
      <c r="Y42" s="121"/>
    </row>
    <row r="43" spans="1:26" s="109" customFormat="1">
      <c r="A43" s="101"/>
      <c r="B43" s="111">
        <f>+B42+5</f>
        <v>520125</v>
      </c>
      <c r="C43" s="112" t="s">
        <v>92</v>
      </c>
      <c r="D43" s="90">
        <v>0</v>
      </c>
      <c r="E43" s="90">
        <v>0</v>
      </c>
      <c r="F43" s="145">
        <f t="shared" si="3"/>
        <v>0</v>
      </c>
      <c r="G43" s="146" t="str">
        <f t="shared" si="0"/>
        <v>-</v>
      </c>
      <c r="H43" s="126"/>
      <c r="I43" s="102"/>
      <c r="J43" s="90">
        <v>0</v>
      </c>
      <c r="K43" s="94">
        <f t="shared" si="2"/>
        <v>0</v>
      </c>
      <c r="L43" s="96"/>
      <c r="M43" s="103"/>
      <c r="N43" s="103"/>
      <c r="O43" s="103"/>
      <c r="P43" s="103"/>
      <c r="Q43" s="103"/>
      <c r="R43" s="107"/>
      <c r="S43" s="107"/>
      <c r="T43" s="107"/>
      <c r="U43" s="107"/>
      <c r="V43" s="108"/>
      <c r="W43" s="108"/>
      <c r="X43" s="108"/>
      <c r="Y43" s="141"/>
      <c r="Z43" s="142"/>
    </row>
    <row r="44" spans="1:26" s="109" customFormat="1">
      <c r="A44" s="101"/>
      <c r="B44" s="111">
        <f>+B43+5</f>
        <v>520130</v>
      </c>
      <c r="C44" s="112" t="s">
        <v>93</v>
      </c>
      <c r="D44" s="90">
        <v>0</v>
      </c>
      <c r="E44" s="90">
        <v>0</v>
      </c>
      <c r="F44" s="145">
        <f t="shared" si="3"/>
        <v>0</v>
      </c>
      <c r="G44" s="146" t="str">
        <f t="shared" si="0"/>
        <v>-</v>
      </c>
      <c r="H44" s="126"/>
      <c r="I44" s="102"/>
      <c r="J44" s="90">
        <v>0</v>
      </c>
      <c r="K44" s="94">
        <f t="shared" si="2"/>
        <v>0</v>
      </c>
      <c r="L44" s="96"/>
      <c r="M44" s="103"/>
      <c r="N44" s="103"/>
      <c r="O44" s="103"/>
      <c r="P44" s="103"/>
      <c r="Q44" s="103"/>
      <c r="R44" s="107"/>
      <c r="S44" s="107"/>
      <c r="T44" s="107"/>
      <c r="U44" s="107"/>
      <c r="V44" s="108"/>
      <c r="W44" s="108"/>
      <c r="X44" s="108"/>
      <c r="Y44" s="141"/>
    </row>
    <row r="45" spans="1:26" s="122" customFormat="1" ht="22.5">
      <c r="A45" s="110"/>
      <c r="B45" s="208">
        <v>5202</v>
      </c>
      <c r="C45" s="209" t="s">
        <v>49</v>
      </c>
      <c r="D45" s="210">
        <v>0</v>
      </c>
      <c r="E45" s="210">
        <v>0</v>
      </c>
      <c r="F45" s="219">
        <f t="shared" si="3"/>
        <v>0</v>
      </c>
      <c r="G45" s="222" t="str">
        <f t="shared" si="0"/>
        <v>-</v>
      </c>
      <c r="H45" s="214"/>
      <c r="I45" s="147"/>
      <c r="J45" s="210">
        <v>0</v>
      </c>
      <c r="K45" s="230">
        <f t="shared" si="2"/>
        <v>0</v>
      </c>
      <c r="L45" s="214"/>
      <c r="M45" s="118"/>
      <c r="N45" s="118"/>
      <c r="O45" s="118"/>
      <c r="P45" s="118"/>
      <c r="Q45" s="118"/>
      <c r="R45" s="119"/>
      <c r="S45" s="119"/>
      <c r="T45" s="119"/>
      <c r="U45" s="119"/>
      <c r="V45" s="119"/>
      <c r="W45" s="119"/>
      <c r="X45" s="119"/>
      <c r="Y45" s="121"/>
    </row>
    <row r="46" spans="1:26" s="122" customFormat="1">
      <c r="A46" s="110"/>
      <c r="B46" s="111">
        <v>520205</v>
      </c>
      <c r="C46" s="112" t="s">
        <v>40</v>
      </c>
      <c r="D46" s="90">
        <v>0</v>
      </c>
      <c r="E46" s="90">
        <v>0</v>
      </c>
      <c r="F46" s="128">
        <f t="shared" si="3"/>
        <v>0</v>
      </c>
      <c r="G46" s="129" t="str">
        <f t="shared" si="0"/>
        <v>-</v>
      </c>
      <c r="H46" s="126"/>
      <c r="I46" s="127"/>
      <c r="J46" s="90">
        <v>0</v>
      </c>
      <c r="K46" s="117">
        <f t="shared" si="2"/>
        <v>0</v>
      </c>
      <c r="L46" s="96"/>
      <c r="M46" s="118"/>
      <c r="N46" s="118"/>
      <c r="O46" s="118"/>
      <c r="P46" s="118"/>
      <c r="Q46" s="118"/>
      <c r="R46" s="119"/>
      <c r="S46" s="119"/>
      <c r="T46" s="119"/>
      <c r="U46" s="119"/>
      <c r="V46" s="119"/>
      <c r="W46" s="119"/>
      <c r="X46" s="119"/>
      <c r="Y46" s="121"/>
    </row>
    <row r="47" spans="1:26" s="122" customFormat="1">
      <c r="A47" s="110"/>
      <c r="B47" s="111">
        <f>+B46+5</f>
        <v>520210</v>
      </c>
      <c r="C47" s="112" t="s">
        <v>41</v>
      </c>
      <c r="D47" s="90">
        <v>0</v>
      </c>
      <c r="E47" s="90">
        <v>0</v>
      </c>
      <c r="F47" s="113">
        <f t="shared" si="3"/>
        <v>0</v>
      </c>
      <c r="G47" s="114" t="str">
        <f t="shared" si="0"/>
        <v>-</v>
      </c>
      <c r="H47" s="93"/>
      <c r="I47" s="127"/>
      <c r="J47" s="90">
        <v>0</v>
      </c>
      <c r="K47" s="117">
        <f t="shared" si="2"/>
        <v>0</v>
      </c>
      <c r="L47" s="93"/>
      <c r="M47" s="118"/>
      <c r="N47" s="118"/>
      <c r="O47" s="118"/>
      <c r="P47" s="118"/>
      <c r="Q47" s="118"/>
      <c r="R47" s="119"/>
      <c r="S47" s="119"/>
      <c r="T47" s="119"/>
      <c r="U47" s="119"/>
      <c r="V47" s="119"/>
      <c r="W47" s="119"/>
      <c r="X47" s="119"/>
      <c r="Y47" s="121"/>
    </row>
    <row r="48" spans="1:26" s="122" customFormat="1">
      <c r="A48" s="110"/>
      <c r="B48" s="111">
        <f>+B47+5</f>
        <v>520215</v>
      </c>
      <c r="C48" s="112" t="s">
        <v>90</v>
      </c>
      <c r="D48" s="90">
        <v>0</v>
      </c>
      <c r="E48" s="90">
        <v>0</v>
      </c>
      <c r="F48" s="128">
        <f t="shared" si="3"/>
        <v>0</v>
      </c>
      <c r="G48" s="114" t="str">
        <f t="shared" si="0"/>
        <v>-</v>
      </c>
      <c r="H48" s="126"/>
      <c r="I48" s="127"/>
      <c r="J48" s="90">
        <v>0</v>
      </c>
      <c r="K48" s="117">
        <f t="shared" si="2"/>
        <v>0</v>
      </c>
      <c r="L48" s="96"/>
      <c r="M48" s="118"/>
      <c r="N48" s="118"/>
      <c r="O48" s="118"/>
      <c r="P48" s="118"/>
      <c r="Q48" s="118"/>
      <c r="R48" s="119"/>
      <c r="S48" s="119"/>
      <c r="T48" s="119"/>
      <c r="U48" s="119"/>
      <c r="V48" s="119"/>
      <c r="W48" s="119"/>
      <c r="X48" s="119"/>
      <c r="Y48" s="121"/>
    </row>
    <row r="49" spans="1:25" s="122" customFormat="1">
      <c r="A49" s="110"/>
      <c r="B49" s="111">
        <f>+B48+5</f>
        <v>520220</v>
      </c>
      <c r="C49" s="112" t="s">
        <v>91</v>
      </c>
      <c r="D49" s="90">
        <v>0</v>
      </c>
      <c r="E49" s="90">
        <v>0</v>
      </c>
      <c r="F49" s="113">
        <f t="shared" si="3"/>
        <v>0</v>
      </c>
      <c r="G49" s="114" t="str">
        <f t="shared" si="0"/>
        <v>-</v>
      </c>
      <c r="H49" s="93"/>
      <c r="I49" s="127"/>
      <c r="J49" s="90">
        <v>0</v>
      </c>
      <c r="K49" s="117">
        <f t="shared" si="2"/>
        <v>0</v>
      </c>
      <c r="L49" s="93"/>
      <c r="M49" s="118"/>
      <c r="N49" s="118"/>
      <c r="O49" s="118"/>
      <c r="P49" s="118"/>
      <c r="Q49" s="118"/>
      <c r="R49" s="119"/>
      <c r="S49" s="119"/>
      <c r="T49" s="119"/>
      <c r="U49" s="119"/>
      <c r="V49" s="119"/>
      <c r="W49" s="119"/>
      <c r="X49" s="119"/>
      <c r="Y49" s="121"/>
    </row>
    <row r="50" spans="1:25" s="122" customFormat="1">
      <c r="A50" s="110"/>
      <c r="B50" s="111">
        <f>+B49+5</f>
        <v>520225</v>
      </c>
      <c r="C50" s="112" t="s">
        <v>92</v>
      </c>
      <c r="D50" s="90">
        <v>0</v>
      </c>
      <c r="E50" s="90">
        <v>0</v>
      </c>
      <c r="F50" s="128">
        <f t="shared" si="3"/>
        <v>0</v>
      </c>
      <c r="G50" s="129" t="str">
        <f t="shared" si="0"/>
        <v>-</v>
      </c>
      <c r="H50" s="126"/>
      <c r="I50" s="127"/>
      <c r="J50" s="90">
        <v>0</v>
      </c>
      <c r="K50" s="117">
        <f t="shared" si="2"/>
        <v>0</v>
      </c>
      <c r="L50" s="96"/>
      <c r="M50" s="118"/>
      <c r="N50" s="118"/>
      <c r="O50" s="118"/>
      <c r="P50" s="118"/>
      <c r="Q50" s="118"/>
      <c r="R50" s="119"/>
      <c r="S50" s="119"/>
      <c r="T50" s="119"/>
      <c r="U50" s="119"/>
      <c r="V50" s="119"/>
      <c r="W50" s="119"/>
      <c r="X50" s="119"/>
      <c r="Y50" s="121"/>
    </row>
    <row r="51" spans="1:25" s="122" customFormat="1">
      <c r="A51" s="110"/>
      <c r="B51" s="111">
        <f>+B50+5</f>
        <v>520230</v>
      </c>
      <c r="C51" s="112" t="s">
        <v>93</v>
      </c>
      <c r="D51" s="90">
        <v>0</v>
      </c>
      <c r="E51" s="90">
        <v>0</v>
      </c>
      <c r="F51" s="128">
        <f t="shared" si="3"/>
        <v>0</v>
      </c>
      <c r="G51" s="129" t="str">
        <f t="shared" si="0"/>
        <v>-</v>
      </c>
      <c r="H51" s="126"/>
      <c r="I51" s="127"/>
      <c r="J51" s="90">
        <v>0</v>
      </c>
      <c r="K51" s="117">
        <f t="shared" si="2"/>
        <v>0</v>
      </c>
      <c r="L51" s="96"/>
      <c r="M51" s="118"/>
      <c r="N51" s="118"/>
      <c r="O51" s="118"/>
      <c r="P51" s="118"/>
      <c r="Q51" s="118"/>
      <c r="R51" s="119"/>
      <c r="S51" s="119"/>
      <c r="T51" s="119"/>
      <c r="U51" s="119"/>
      <c r="V51" s="119"/>
      <c r="W51" s="119"/>
      <c r="X51" s="119"/>
      <c r="Y51" s="121"/>
    </row>
    <row r="52" spans="1:25" s="122" customFormat="1">
      <c r="A52" s="110"/>
      <c r="B52" s="208">
        <v>5203</v>
      </c>
      <c r="C52" s="209" t="s">
        <v>98</v>
      </c>
      <c r="D52" s="210">
        <v>0</v>
      </c>
      <c r="E52" s="210">
        <v>0</v>
      </c>
      <c r="F52" s="221">
        <f t="shared" si="3"/>
        <v>0</v>
      </c>
      <c r="G52" s="222" t="str">
        <f t="shared" si="0"/>
        <v>-</v>
      </c>
      <c r="H52" s="218"/>
      <c r="I52" s="116"/>
      <c r="J52" s="210">
        <v>0</v>
      </c>
      <c r="K52" s="230">
        <f t="shared" si="2"/>
        <v>0</v>
      </c>
      <c r="L52" s="231"/>
      <c r="M52" s="118"/>
      <c r="N52" s="118"/>
      <c r="O52" s="118"/>
      <c r="P52" s="118"/>
      <c r="Q52" s="118"/>
      <c r="R52" s="119"/>
      <c r="S52" s="119"/>
      <c r="T52" s="119"/>
      <c r="U52" s="119"/>
      <c r="V52" s="119"/>
      <c r="W52" s="119"/>
      <c r="X52" s="119"/>
      <c r="Y52" s="121"/>
    </row>
    <row r="53" spans="1:25" s="122" customFormat="1">
      <c r="A53" s="110"/>
      <c r="B53" s="111">
        <v>520305</v>
      </c>
      <c r="C53" s="112" t="s">
        <v>37</v>
      </c>
      <c r="D53" s="90">
        <v>0</v>
      </c>
      <c r="E53" s="90">
        <v>0</v>
      </c>
      <c r="F53" s="128">
        <f t="shared" si="3"/>
        <v>0</v>
      </c>
      <c r="G53" s="129" t="str">
        <f t="shared" si="0"/>
        <v>-</v>
      </c>
      <c r="H53" s="126"/>
      <c r="I53" s="127"/>
      <c r="J53" s="90">
        <v>0</v>
      </c>
      <c r="K53" s="117">
        <f t="shared" si="2"/>
        <v>0</v>
      </c>
      <c r="L53" s="96"/>
      <c r="M53" s="118"/>
      <c r="N53" s="118"/>
      <c r="O53" s="118"/>
      <c r="P53" s="118"/>
      <c r="Q53" s="118"/>
      <c r="R53" s="119"/>
      <c r="S53" s="119"/>
      <c r="T53" s="119"/>
      <c r="U53" s="119"/>
      <c r="V53" s="119"/>
      <c r="W53" s="119"/>
      <c r="X53" s="119"/>
      <c r="Y53" s="121"/>
    </row>
    <row r="54" spans="1:25" s="109" customFormat="1">
      <c r="A54" s="101"/>
      <c r="B54" s="111">
        <f>+B53+5</f>
        <v>520310</v>
      </c>
      <c r="C54" s="112" t="s">
        <v>95</v>
      </c>
      <c r="D54" s="90">
        <v>0</v>
      </c>
      <c r="E54" s="90">
        <v>0</v>
      </c>
      <c r="F54" s="148">
        <f t="shared" si="3"/>
        <v>0</v>
      </c>
      <c r="G54" s="146" t="str">
        <f t="shared" si="0"/>
        <v>-</v>
      </c>
      <c r="H54" s="126"/>
      <c r="I54" s="102"/>
      <c r="J54" s="90">
        <v>0</v>
      </c>
      <c r="K54" s="94">
        <f t="shared" si="2"/>
        <v>0</v>
      </c>
      <c r="L54" s="96"/>
      <c r="M54" s="103"/>
      <c r="N54" s="103"/>
      <c r="O54" s="103"/>
      <c r="P54" s="103"/>
      <c r="Q54" s="103"/>
      <c r="R54" s="107"/>
      <c r="S54" s="107"/>
      <c r="T54" s="107"/>
      <c r="U54" s="107"/>
      <c r="V54" s="108"/>
      <c r="W54" s="108"/>
      <c r="X54" s="108"/>
      <c r="Y54" s="108"/>
    </row>
    <row r="55" spans="1:25" s="109" customFormat="1">
      <c r="A55" s="101"/>
      <c r="B55" s="111">
        <f>+B54+5</f>
        <v>520315</v>
      </c>
      <c r="C55" s="112" t="s">
        <v>47</v>
      </c>
      <c r="D55" s="90">
        <v>0</v>
      </c>
      <c r="E55" s="90">
        <v>0</v>
      </c>
      <c r="F55" s="148">
        <f t="shared" si="3"/>
        <v>0</v>
      </c>
      <c r="G55" s="146" t="str">
        <f t="shared" si="0"/>
        <v>-</v>
      </c>
      <c r="H55" s="126"/>
      <c r="I55" s="102"/>
      <c r="J55" s="90">
        <v>0</v>
      </c>
      <c r="K55" s="94">
        <f t="shared" si="2"/>
        <v>0</v>
      </c>
      <c r="L55" s="96"/>
      <c r="M55" s="103"/>
      <c r="N55" s="103"/>
      <c r="O55" s="103"/>
      <c r="P55" s="103"/>
      <c r="Q55" s="103"/>
      <c r="R55" s="107"/>
      <c r="S55" s="107"/>
      <c r="T55" s="107"/>
      <c r="U55" s="107"/>
      <c r="V55" s="108"/>
      <c r="W55" s="108"/>
      <c r="X55" s="108"/>
      <c r="Y55" s="141"/>
    </row>
    <row r="56" spans="1:25" s="122" customFormat="1">
      <c r="A56" s="110"/>
      <c r="B56" s="208">
        <v>5204</v>
      </c>
      <c r="C56" s="209" t="s">
        <v>99</v>
      </c>
      <c r="D56" s="210">
        <v>0</v>
      </c>
      <c r="E56" s="210">
        <v>0</v>
      </c>
      <c r="F56" s="221">
        <f t="shared" si="3"/>
        <v>0</v>
      </c>
      <c r="G56" s="222" t="str">
        <f t="shared" si="0"/>
        <v>-</v>
      </c>
      <c r="H56" s="218"/>
      <c r="I56" s="147"/>
      <c r="J56" s="210">
        <v>0</v>
      </c>
      <c r="K56" s="230">
        <f t="shared" si="2"/>
        <v>0</v>
      </c>
      <c r="L56" s="231"/>
      <c r="M56" s="118"/>
      <c r="N56" s="118"/>
      <c r="O56" s="118"/>
      <c r="P56" s="118"/>
      <c r="Q56" s="118"/>
      <c r="R56" s="119"/>
      <c r="S56" s="119"/>
      <c r="T56" s="119"/>
      <c r="U56" s="119"/>
      <c r="V56" s="119"/>
      <c r="W56" s="119"/>
      <c r="X56" s="119"/>
      <c r="Y56" s="121"/>
    </row>
    <row r="57" spans="1:25" s="122" customFormat="1">
      <c r="A57" s="110"/>
      <c r="B57" s="111">
        <v>520405</v>
      </c>
      <c r="C57" s="112" t="s">
        <v>100</v>
      </c>
      <c r="D57" s="90">
        <v>0</v>
      </c>
      <c r="E57" s="90">
        <v>0</v>
      </c>
      <c r="F57" s="128">
        <f t="shared" si="3"/>
        <v>0</v>
      </c>
      <c r="G57" s="129" t="str">
        <f t="shared" si="0"/>
        <v>-</v>
      </c>
      <c r="H57" s="126"/>
      <c r="I57" s="127"/>
      <c r="J57" s="90">
        <v>0</v>
      </c>
      <c r="K57" s="117">
        <f t="shared" si="2"/>
        <v>0</v>
      </c>
      <c r="L57" s="96"/>
      <c r="M57" s="118"/>
      <c r="N57" s="118"/>
      <c r="O57" s="118"/>
      <c r="P57" s="118"/>
      <c r="Q57" s="118"/>
      <c r="R57" s="119"/>
      <c r="S57" s="119"/>
      <c r="T57" s="119"/>
      <c r="U57" s="119"/>
      <c r="V57" s="119"/>
      <c r="W57" s="119"/>
      <c r="X57" s="119"/>
      <c r="Y57" s="121"/>
    </row>
    <row r="58" spans="1:25" s="122" customFormat="1">
      <c r="A58" s="110"/>
      <c r="B58" s="111">
        <f>+B57+5</f>
        <v>520410</v>
      </c>
      <c r="C58" s="112" t="s">
        <v>101</v>
      </c>
      <c r="D58" s="90">
        <v>0</v>
      </c>
      <c r="E58" s="90">
        <v>0</v>
      </c>
      <c r="F58" s="128">
        <f t="shared" si="3"/>
        <v>0</v>
      </c>
      <c r="G58" s="129" t="str">
        <f t="shared" si="0"/>
        <v>-</v>
      </c>
      <c r="H58" s="126"/>
      <c r="I58" s="116"/>
      <c r="J58" s="90">
        <v>0</v>
      </c>
      <c r="K58" s="117">
        <f t="shared" si="2"/>
        <v>0</v>
      </c>
      <c r="L58" s="96"/>
      <c r="M58" s="118"/>
      <c r="N58" s="118"/>
      <c r="O58" s="118"/>
      <c r="P58" s="118"/>
      <c r="Q58" s="118"/>
      <c r="R58" s="119"/>
      <c r="S58" s="119"/>
      <c r="T58" s="119"/>
      <c r="U58" s="119"/>
      <c r="V58" s="119"/>
      <c r="W58" s="119"/>
      <c r="X58" s="119"/>
      <c r="Y58" s="121"/>
    </row>
    <row r="59" spans="1:25" s="122" customFormat="1">
      <c r="A59" s="110"/>
      <c r="B59" s="111">
        <f>+B58+5</f>
        <v>520415</v>
      </c>
      <c r="C59" s="112" t="s">
        <v>102</v>
      </c>
      <c r="D59" s="90">
        <v>0</v>
      </c>
      <c r="E59" s="90">
        <v>0</v>
      </c>
      <c r="F59" s="128">
        <f t="shared" si="3"/>
        <v>0</v>
      </c>
      <c r="G59" s="129" t="str">
        <f t="shared" si="0"/>
        <v>-</v>
      </c>
      <c r="H59" s="126"/>
      <c r="I59" s="127"/>
      <c r="J59" s="90">
        <v>0</v>
      </c>
      <c r="K59" s="117">
        <f t="shared" si="2"/>
        <v>0</v>
      </c>
      <c r="L59" s="96"/>
      <c r="M59" s="118"/>
      <c r="N59" s="118"/>
      <c r="O59" s="118"/>
      <c r="P59" s="118"/>
      <c r="Q59" s="118"/>
      <c r="R59" s="119"/>
      <c r="S59" s="119"/>
      <c r="T59" s="119"/>
      <c r="U59" s="119"/>
      <c r="V59" s="119"/>
      <c r="W59" s="119"/>
      <c r="X59" s="119"/>
      <c r="Y59" s="121"/>
    </row>
    <row r="60" spans="1:25" s="122" customFormat="1">
      <c r="A60" s="110"/>
      <c r="B60" s="111">
        <f>+B59+5</f>
        <v>520420</v>
      </c>
      <c r="C60" s="112" t="s">
        <v>103</v>
      </c>
      <c r="D60" s="90">
        <v>0</v>
      </c>
      <c r="E60" s="90">
        <v>0</v>
      </c>
      <c r="F60" s="128">
        <f t="shared" si="3"/>
        <v>0</v>
      </c>
      <c r="G60" s="129" t="str">
        <f t="shared" si="0"/>
        <v>-</v>
      </c>
      <c r="H60" s="126"/>
      <c r="I60" s="127"/>
      <c r="J60" s="90">
        <v>0</v>
      </c>
      <c r="K60" s="117">
        <f t="shared" si="2"/>
        <v>0</v>
      </c>
      <c r="L60" s="96"/>
      <c r="M60" s="118"/>
      <c r="N60" s="118"/>
      <c r="O60" s="118"/>
      <c r="P60" s="118"/>
      <c r="Q60" s="118"/>
      <c r="R60" s="119"/>
      <c r="S60" s="119"/>
      <c r="T60" s="119"/>
      <c r="U60" s="119"/>
      <c r="V60" s="119"/>
      <c r="W60" s="119"/>
      <c r="X60" s="119"/>
      <c r="Y60" s="121"/>
    </row>
    <row r="61" spans="1:25" s="122" customFormat="1" ht="22.5">
      <c r="A61" s="110"/>
      <c r="B61" s="208">
        <v>5205</v>
      </c>
      <c r="C61" s="209" t="s">
        <v>104</v>
      </c>
      <c r="D61" s="210">
        <v>0</v>
      </c>
      <c r="E61" s="210">
        <v>13953.76</v>
      </c>
      <c r="F61" s="219">
        <f t="shared" si="3"/>
        <v>13953.76</v>
      </c>
      <c r="G61" s="223" t="str">
        <f t="shared" si="0"/>
        <v>-</v>
      </c>
      <c r="H61" s="218"/>
      <c r="I61" s="116"/>
      <c r="J61" s="210">
        <v>0</v>
      </c>
      <c r="K61" s="230">
        <f t="shared" si="2"/>
        <v>-13953.76</v>
      </c>
      <c r="L61" s="218"/>
      <c r="M61" s="118"/>
      <c r="N61" s="118"/>
      <c r="O61" s="118"/>
      <c r="P61" s="118"/>
      <c r="Q61" s="118"/>
      <c r="R61" s="119"/>
      <c r="S61" s="119"/>
      <c r="T61" s="119"/>
      <c r="U61" s="119"/>
      <c r="V61" s="119"/>
      <c r="W61" s="119"/>
      <c r="X61" s="119"/>
      <c r="Y61" s="121"/>
    </row>
    <row r="62" spans="1:25" s="109" customFormat="1" ht="22.5">
      <c r="A62" s="101"/>
      <c r="B62" s="208">
        <v>5206</v>
      </c>
      <c r="C62" s="209" t="s">
        <v>105</v>
      </c>
      <c r="D62" s="210">
        <v>0</v>
      </c>
      <c r="E62" s="210">
        <v>0</v>
      </c>
      <c r="F62" s="216">
        <f t="shared" si="3"/>
        <v>0</v>
      </c>
      <c r="G62" s="217" t="str">
        <f t="shared" si="0"/>
        <v>-</v>
      </c>
      <c r="H62" s="218"/>
      <c r="I62" s="102"/>
      <c r="J62" s="210">
        <v>0</v>
      </c>
      <c r="K62" s="215">
        <f t="shared" si="2"/>
        <v>0</v>
      </c>
      <c r="L62" s="218"/>
      <c r="M62" s="103"/>
      <c r="N62" s="103"/>
      <c r="O62" s="103"/>
      <c r="P62" s="103"/>
      <c r="Q62" s="103"/>
      <c r="R62" s="107"/>
      <c r="S62" s="107"/>
      <c r="T62" s="107"/>
      <c r="U62" s="107"/>
      <c r="V62" s="108"/>
      <c r="W62" s="108"/>
      <c r="X62" s="108"/>
      <c r="Y62" s="141"/>
    </row>
    <row r="63" spans="1:25" s="122" customFormat="1">
      <c r="A63" s="110"/>
      <c r="B63" s="111">
        <v>520605</v>
      </c>
      <c r="C63" s="112" t="s">
        <v>106</v>
      </c>
      <c r="D63" s="90">
        <v>0</v>
      </c>
      <c r="E63" s="90">
        <v>0</v>
      </c>
      <c r="F63" s="113">
        <f t="shared" si="3"/>
        <v>0</v>
      </c>
      <c r="G63" s="114" t="str">
        <f t="shared" si="0"/>
        <v>-</v>
      </c>
      <c r="H63" s="126"/>
      <c r="I63" s="127"/>
      <c r="J63" s="90">
        <v>0</v>
      </c>
      <c r="K63" s="117">
        <f t="shared" si="2"/>
        <v>0</v>
      </c>
      <c r="L63" s="96"/>
      <c r="M63" s="118"/>
      <c r="N63" s="118"/>
      <c r="O63" s="118"/>
      <c r="P63" s="118"/>
      <c r="Q63" s="118"/>
      <c r="R63" s="119"/>
      <c r="S63" s="119"/>
      <c r="T63" s="119"/>
      <c r="U63" s="119"/>
      <c r="V63" s="119"/>
      <c r="W63" s="119"/>
      <c r="X63" s="119"/>
      <c r="Y63" s="121"/>
    </row>
    <row r="64" spans="1:25" s="109" customFormat="1">
      <c r="A64" s="101"/>
      <c r="B64" s="111">
        <f>+B63+5</f>
        <v>520610</v>
      </c>
      <c r="C64" s="112" t="s">
        <v>107</v>
      </c>
      <c r="D64" s="90">
        <v>0</v>
      </c>
      <c r="E64" s="90">
        <v>0</v>
      </c>
      <c r="F64" s="136">
        <f t="shared" si="3"/>
        <v>0</v>
      </c>
      <c r="G64" s="149" t="str">
        <f t="shared" si="0"/>
        <v>-</v>
      </c>
      <c r="H64" s="126"/>
      <c r="I64" s="102"/>
      <c r="J64" s="90">
        <v>0</v>
      </c>
      <c r="K64" s="133">
        <f t="shared" si="2"/>
        <v>0</v>
      </c>
      <c r="L64" s="96"/>
      <c r="M64" s="103"/>
      <c r="N64" s="103"/>
      <c r="O64" s="103"/>
      <c r="P64" s="103"/>
      <c r="Q64" s="103"/>
      <c r="R64" s="107"/>
      <c r="S64" s="107"/>
      <c r="T64" s="107"/>
      <c r="U64" s="107"/>
      <c r="V64" s="108"/>
      <c r="W64" s="108"/>
      <c r="X64" s="108"/>
      <c r="Y64" s="141"/>
    </row>
    <row r="65" spans="1:25" s="122" customFormat="1">
      <c r="A65" s="110"/>
      <c r="B65" s="111">
        <f>+B64+5</f>
        <v>520615</v>
      </c>
      <c r="C65" s="112" t="s">
        <v>108</v>
      </c>
      <c r="D65" s="90">
        <v>0</v>
      </c>
      <c r="E65" s="90">
        <v>0</v>
      </c>
      <c r="F65" s="113">
        <f t="shared" si="3"/>
        <v>0</v>
      </c>
      <c r="G65" s="114" t="str">
        <f t="shared" si="0"/>
        <v>-</v>
      </c>
      <c r="H65" s="126"/>
      <c r="I65" s="127"/>
      <c r="J65" s="90">
        <v>0</v>
      </c>
      <c r="K65" s="117">
        <f t="shared" si="2"/>
        <v>0</v>
      </c>
      <c r="L65" s="96"/>
      <c r="M65" s="118"/>
      <c r="N65" s="118"/>
      <c r="O65" s="118"/>
      <c r="P65" s="118"/>
      <c r="Q65" s="118"/>
      <c r="R65" s="119"/>
      <c r="S65" s="119"/>
      <c r="T65" s="119"/>
      <c r="U65" s="119"/>
      <c r="V65" s="119"/>
      <c r="W65" s="119"/>
      <c r="X65" s="119"/>
      <c r="Y65" s="121"/>
    </row>
    <row r="66" spans="1:25" s="122" customFormat="1">
      <c r="A66" s="110"/>
      <c r="B66" s="111">
        <f>+B65+5</f>
        <v>520620</v>
      </c>
      <c r="C66" s="112" t="s">
        <v>109</v>
      </c>
      <c r="D66" s="90">
        <v>0</v>
      </c>
      <c r="E66" s="90">
        <v>0</v>
      </c>
      <c r="F66" s="113">
        <f t="shared" si="3"/>
        <v>0</v>
      </c>
      <c r="G66" s="114" t="str">
        <f t="shared" si="0"/>
        <v>-</v>
      </c>
      <c r="H66" s="126"/>
      <c r="I66" s="127"/>
      <c r="J66" s="90">
        <v>0</v>
      </c>
      <c r="K66" s="117">
        <f t="shared" si="2"/>
        <v>0</v>
      </c>
      <c r="L66" s="96"/>
      <c r="M66" s="118"/>
      <c r="N66" s="118"/>
      <c r="O66" s="118"/>
      <c r="P66" s="118"/>
      <c r="Q66" s="118"/>
      <c r="R66" s="119"/>
      <c r="S66" s="119"/>
      <c r="T66" s="119"/>
      <c r="U66" s="119"/>
      <c r="V66" s="119"/>
      <c r="W66" s="119"/>
      <c r="X66" s="119"/>
      <c r="Y66" s="121"/>
    </row>
    <row r="67" spans="1:25" s="122" customFormat="1">
      <c r="A67" s="110"/>
      <c r="B67" s="111">
        <f>+B66+5</f>
        <v>520625</v>
      </c>
      <c r="C67" s="112" t="s">
        <v>56</v>
      </c>
      <c r="D67" s="90">
        <v>0</v>
      </c>
      <c r="E67" s="90">
        <v>0</v>
      </c>
      <c r="F67" s="113">
        <f t="shared" si="3"/>
        <v>0</v>
      </c>
      <c r="G67" s="114" t="str">
        <f t="shared" si="0"/>
        <v>-</v>
      </c>
      <c r="H67" s="93"/>
      <c r="I67" s="116"/>
      <c r="J67" s="90">
        <v>0</v>
      </c>
      <c r="K67" s="117">
        <f t="shared" si="2"/>
        <v>0</v>
      </c>
      <c r="L67" s="93"/>
      <c r="M67" s="118"/>
      <c r="N67" s="118"/>
      <c r="O67" s="118"/>
      <c r="P67" s="118"/>
      <c r="Q67" s="118"/>
      <c r="R67" s="119"/>
      <c r="S67" s="119"/>
      <c r="T67" s="119"/>
      <c r="U67" s="119"/>
      <c r="V67" s="119"/>
      <c r="W67" s="119"/>
      <c r="X67" s="119"/>
      <c r="Y67" s="121"/>
    </row>
    <row r="68" spans="1:25" s="109" customFormat="1">
      <c r="A68" s="101"/>
      <c r="B68" s="111">
        <f>+B67+5</f>
        <v>520630</v>
      </c>
      <c r="C68" s="112" t="s">
        <v>110</v>
      </c>
      <c r="D68" s="90">
        <v>0</v>
      </c>
      <c r="E68" s="90">
        <v>0</v>
      </c>
      <c r="F68" s="136">
        <f t="shared" si="3"/>
        <v>0</v>
      </c>
      <c r="G68" s="149" t="str">
        <f t="shared" si="0"/>
        <v>-</v>
      </c>
      <c r="H68" s="126"/>
      <c r="I68" s="102"/>
      <c r="J68" s="90">
        <v>0</v>
      </c>
      <c r="K68" s="133">
        <f t="shared" si="2"/>
        <v>0</v>
      </c>
      <c r="L68" s="96"/>
      <c r="M68" s="103"/>
      <c r="N68" s="103"/>
      <c r="O68" s="103"/>
      <c r="P68" s="103"/>
      <c r="Q68" s="103"/>
      <c r="R68" s="107"/>
      <c r="S68" s="107"/>
      <c r="T68" s="107"/>
      <c r="U68" s="107"/>
      <c r="V68" s="108"/>
      <c r="W68" s="108"/>
      <c r="X68" s="108"/>
      <c r="Y68" s="141"/>
    </row>
    <row r="69" spans="1:25" s="122" customFormat="1">
      <c r="A69" s="110"/>
      <c r="B69" s="208">
        <v>53</v>
      </c>
      <c r="C69" s="209" t="s">
        <v>50</v>
      </c>
      <c r="D69" s="210">
        <v>0</v>
      </c>
      <c r="E69" s="210">
        <v>807739.5</v>
      </c>
      <c r="F69" s="219">
        <f t="shared" si="3"/>
        <v>807739.5</v>
      </c>
      <c r="G69" s="224" t="str">
        <f t="shared" si="0"/>
        <v>-</v>
      </c>
      <c r="H69" s="220"/>
      <c r="I69" s="116"/>
      <c r="J69" s="210">
        <v>0</v>
      </c>
      <c r="K69" s="230">
        <f t="shared" si="2"/>
        <v>-807739.5</v>
      </c>
      <c r="L69" s="220"/>
      <c r="M69" s="118"/>
      <c r="N69" s="118"/>
      <c r="O69" s="118"/>
      <c r="P69" s="118"/>
      <c r="Q69" s="118"/>
      <c r="R69" s="119"/>
      <c r="S69" s="119"/>
      <c r="T69" s="119"/>
      <c r="U69" s="119"/>
      <c r="V69" s="119"/>
      <c r="W69" s="119"/>
      <c r="X69" s="119"/>
      <c r="Y69" s="121"/>
    </row>
    <row r="70" spans="1:25" s="122" customFormat="1">
      <c r="A70" s="110"/>
      <c r="B70" s="208">
        <v>5301</v>
      </c>
      <c r="C70" s="209" t="s">
        <v>111</v>
      </c>
      <c r="D70" s="210">
        <v>0</v>
      </c>
      <c r="E70" s="210">
        <v>0</v>
      </c>
      <c r="F70" s="219">
        <f t="shared" si="3"/>
        <v>0</v>
      </c>
      <c r="G70" s="223" t="str">
        <f t="shared" ref="G70:G133" si="4">+IF(D70=0,"-",F70/D70)</f>
        <v>-</v>
      </c>
      <c r="H70" s="218"/>
      <c r="I70" s="147"/>
      <c r="J70" s="210">
        <v>0</v>
      </c>
      <c r="K70" s="230">
        <f t="shared" si="2"/>
        <v>0</v>
      </c>
      <c r="L70" s="231"/>
      <c r="M70" s="118"/>
      <c r="N70" s="118"/>
      <c r="O70" s="118"/>
      <c r="P70" s="118"/>
      <c r="Q70" s="118"/>
      <c r="R70" s="119"/>
      <c r="S70" s="119"/>
      <c r="T70" s="119"/>
      <c r="U70" s="119"/>
      <c r="V70" s="119"/>
      <c r="W70" s="119"/>
      <c r="X70" s="119"/>
      <c r="Y70" s="121"/>
    </row>
    <row r="71" spans="1:25" s="109" customFormat="1">
      <c r="A71" s="101"/>
      <c r="B71" s="208">
        <v>5302</v>
      </c>
      <c r="C71" s="209" t="s">
        <v>112</v>
      </c>
      <c r="D71" s="210">
        <v>0</v>
      </c>
      <c r="E71" s="210">
        <v>0</v>
      </c>
      <c r="F71" s="216">
        <f t="shared" si="3"/>
        <v>0</v>
      </c>
      <c r="G71" s="217" t="str">
        <f t="shared" si="4"/>
        <v>-</v>
      </c>
      <c r="H71" s="218"/>
      <c r="I71" s="102"/>
      <c r="J71" s="210">
        <v>0</v>
      </c>
      <c r="K71" s="215">
        <f t="shared" ref="K71:K134" si="5">+J71-E71</f>
        <v>0</v>
      </c>
      <c r="L71" s="231"/>
      <c r="M71" s="103"/>
      <c r="N71" s="103"/>
      <c r="O71" s="103"/>
      <c r="P71" s="103"/>
      <c r="Q71" s="103"/>
      <c r="R71" s="107"/>
      <c r="S71" s="107"/>
      <c r="T71" s="107"/>
      <c r="U71" s="107"/>
      <c r="V71" s="108"/>
      <c r="W71" s="108"/>
      <c r="X71" s="108"/>
      <c r="Y71" s="141"/>
    </row>
    <row r="72" spans="1:25" s="122" customFormat="1">
      <c r="A72" s="110"/>
      <c r="B72" s="208">
        <v>5303</v>
      </c>
      <c r="C72" s="209" t="s">
        <v>545</v>
      </c>
      <c r="D72" s="210">
        <v>0</v>
      </c>
      <c r="E72" s="210">
        <v>0</v>
      </c>
      <c r="F72" s="219">
        <f t="shared" si="3"/>
        <v>0</v>
      </c>
      <c r="G72" s="223" t="str">
        <f t="shared" si="4"/>
        <v>-</v>
      </c>
      <c r="H72" s="218"/>
      <c r="I72" s="147"/>
      <c r="J72" s="210">
        <v>0</v>
      </c>
      <c r="K72" s="230">
        <f t="shared" si="5"/>
        <v>0</v>
      </c>
      <c r="L72" s="231"/>
      <c r="M72" s="118"/>
      <c r="N72" s="118"/>
      <c r="O72" s="118"/>
      <c r="P72" s="118"/>
      <c r="Q72" s="118"/>
      <c r="R72" s="119"/>
      <c r="S72" s="119"/>
      <c r="T72" s="119"/>
      <c r="U72" s="119"/>
      <c r="V72" s="119"/>
      <c r="W72" s="119"/>
      <c r="X72" s="119"/>
      <c r="Y72" s="121"/>
    </row>
    <row r="73" spans="1:25" s="122" customFormat="1">
      <c r="A73" s="110"/>
      <c r="B73" s="208">
        <v>5390</v>
      </c>
      <c r="C73" s="209" t="s">
        <v>51</v>
      </c>
      <c r="D73" s="210">
        <v>0</v>
      </c>
      <c r="E73" s="210">
        <v>807739.5</v>
      </c>
      <c r="F73" s="219">
        <f t="shared" si="3"/>
        <v>807739.5</v>
      </c>
      <c r="G73" s="223" t="str">
        <f t="shared" si="4"/>
        <v>-</v>
      </c>
      <c r="H73" s="225"/>
      <c r="I73" s="116"/>
      <c r="J73" s="210">
        <v>0</v>
      </c>
      <c r="K73" s="230">
        <f t="shared" si="5"/>
        <v>-807739.5</v>
      </c>
      <c r="L73" s="225"/>
      <c r="M73" s="118"/>
      <c r="N73" s="118"/>
      <c r="O73" s="118"/>
      <c r="P73" s="118"/>
      <c r="Q73" s="118"/>
      <c r="R73" s="119"/>
      <c r="S73" s="119"/>
      <c r="T73" s="119"/>
      <c r="U73" s="119"/>
      <c r="V73" s="119"/>
      <c r="W73" s="119"/>
      <c r="X73" s="119"/>
      <c r="Y73" s="121"/>
    </row>
    <row r="74" spans="1:25" s="122" customFormat="1">
      <c r="A74" s="110"/>
      <c r="B74" s="111">
        <v>539005</v>
      </c>
      <c r="C74" s="112" t="s">
        <v>52</v>
      </c>
      <c r="D74" s="90">
        <v>0</v>
      </c>
      <c r="E74" s="90">
        <v>48585.18</v>
      </c>
      <c r="F74" s="113">
        <f t="shared" si="3"/>
        <v>48585.18</v>
      </c>
      <c r="G74" s="114" t="str">
        <f t="shared" si="4"/>
        <v>-</v>
      </c>
      <c r="H74" s="93"/>
      <c r="I74" s="116"/>
      <c r="J74" s="90">
        <v>0</v>
      </c>
      <c r="K74" s="117">
        <f t="shared" si="5"/>
        <v>-48585.18</v>
      </c>
      <c r="L74" s="150"/>
      <c r="M74" s="118"/>
      <c r="N74" s="118"/>
      <c r="O74" s="118"/>
      <c r="P74" s="118"/>
      <c r="Q74" s="118"/>
      <c r="R74" s="119"/>
      <c r="S74" s="119"/>
      <c r="T74" s="119"/>
      <c r="U74" s="119"/>
      <c r="V74" s="119"/>
      <c r="W74" s="119"/>
      <c r="X74" s="119"/>
      <c r="Y74" s="121"/>
    </row>
    <row r="75" spans="1:25" s="122" customFormat="1">
      <c r="A75" s="110"/>
      <c r="B75" s="111">
        <v>539090</v>
      </c>
      <c r="C75" s="112" t="s">
        <v>53</v>
      </c>
      <c r="D75" s="90">
        <v>0</v>
      </c>
      <c r="E75" s="90">
        <v>759154.32</v>
      </c>
      <c r="F75" s="113">
        <f t="shared" si="3"/>
        <v>759154.32</v>
      </c>
      <c r="G75" s="114" t="str">
        <f t="shared" si="4"/>
        <v>-</v>
      </c>
      <c r="H75" s="151"/>
      <c r="I75" s="116"/>
      <c r="J75" s="90">
        <v>0</v>
      </c>
      <c r="K75" s="117">
        <f t="shared" si="5"/>
        <v>-759154.32</v>
      </c>
      <c r="L75" s="93"/>
      <c r="M75" s="118"/>
      <c r="N75" s="118"/>
      <c r="O75" s="118"/>
      <c r="P75" s="118"/>
      <c r="Q75" s="118"/>
      <c r="R75" s="119"/>
      <c r="S75" s="119"/>
      <c r="T75" s="119"/>
      <c r="U75" s="119"/>
      <c r="V75" s="119"/>
      <c r="W75" s="119"/>
      <c r="X75" s="119"/>
      <c r="Y75" s="121"/>
    </row>
    <row r="76" spans="1:25" s="109" customFormat="1">
      <c r="A76" s="101"/>
      <c r="B76" s="208">
        <v>59</v>
      </c>
      <c r="C76" s="209" t="s">
        <v>113</v>
      </c>
      <c r="D76" s="226">
        <v>0</v>
      </c>
      <c r="E76" s="226">
        <v>0</v>
      </c>
      <c r="F76" s="227">
        <f t="shared" si="3"/>
        <v>0</v>
      </c>
      <c r="G76" s="228" t="str">
        <f t="shared" si="4"/>
        <v>-</v>
      </c>
      <c r="H76" s="218"/>
      <c r="I76" s="102"/>
      <c r="J76" s="215">
        <v>5177513.7221624432</v>
      </c>
      <c r="K76" s="215">
        <f t="shared" si="5"/>
        <v>5177513.7221624432</v>
      </c>
      <c r="L76" s="231"/>
      <c r="M76" s="103"/>
      <c r="N76" s="103"/>
      <c r="O76" s="103"/>
      <c r="P76" s="103"/>
      <c r="Q76" s="103"/>
      <c r="R76" s="107"/>
      <c r="S76" s="107"/>
      <c r="T76" s="107"/>
      <c r="U76" s="107"/>
      <c r="V76" s="108"/>
      <c r="W76" s="108"/>
      <c r="X76" s="108"/>
      <c r="Y76" s="141"/>
    </row>
    <row r="77" spans="1:25" s="109" customFormat="1">
      <c r="A77" s="101"/>
      <c r="B77" s="191">
        <v>4</v>
      </c>
      <c r="C77" s="192" t="s">
        <v>2</v>
      </c>
      <c r="D77" s="197">
        <v>1592904.9214522224</v>
      </c>
      <c r="E77" s="197">
        <v>861445.77</v>
      </c>
      <c r="F77" s="202">
        <f t="shared" si="3"/>
        <v>-731459.15145222237</v>
      </c>
      <c r="G77" s="203">
        <f t="shared" si="4"/>
        <v>-0.45919824943811738</v>
      </c>
      <c r="H77" s="204"/>
      <c r="I77" s="102"/>
      <c r="J77" s="197">
        <v>1099042.1178375557</v>
      </c>
      <c r="K77" s="207">
        <f t="shared" si="5"/>
        <v>237596.34783755569</v>
      </c>
      <c r="L77" s="206"/>
      <c r="M77" s="103"/>
      <c r="N77" s="103"/>
      <c r="O77" s="103"/>
      <c r="P77" s="103"/>
      <c r="Q77" s="103"/>
      <c r="R77" s="107"/>
      <c r="S77" s="107"/>
      <c r="T77" s="107"/>
      <c r="U77" s="107"/>
      <c r="V77" s="108"/>
      <c r="W77" s="108"/>
      <c r="X77" s="108"/>
      <c r="Y77" s="141"/>
    </row>
    <row r="78" spans="1:25" s="109" customFormat="1">
      <c r="A78" s="101"/>
      <c r="B78" s="208">
        <v>41</v>
      </c>
      <c r="C78" s="209" t="s">
        <v>54</v>
      </c>
      <c r="D78" s="210">
        <v>0</v>
      </c>
      <c r="E78" s="210">
        <v>0</v>
      </c>
      <c r="F78" s="216">
        <f t="shared" si="3"/>
        <v>0</v>
      </c>
      <c r="G78" s="228" t="str">
        <f t="shared" si="4"/>
        <v>-</v>
      </c>
      <c r="H78" s="213"/>
      <c r="I78" s="102"/>
      <c r="J78" s="210">
        <v>0</v>
      </c>
      <c r="K78" s="215">
        <f t="shared" si="5"/>
        <v>0</v>
      </c>
      <c r="L78" s="213"/>
      <c r="M78" s="103"/>
      <c r="N78" s="103"/>
      <c r="O78" s="103"/>
      <c r="P78" s="103"/>
      <c r="Q78" s="103"/>
      <c r="R78" s="107"/>
      <c r="S78" s="107"/>
      <c r="T78" s="107"/>
      <c r="U78" s="107"/>
      <c r="V78" s="108"/>
      <c r="W78" s="108"/>
      <c r="X78" s="108"/>
      <c r="Y78" s="141"/>
    </row>
    <row r="79" spans="1:25" s="109" customFormat="1">
      <c r="A79" s="101"/>
      <c r="B79" s="208">
        <v>4101</v>
      </c>
      <c r="C79" s="209" t="s">
        <v>114</v>
      </c>
      <c r="D79" s="210">
        <v>0</v>
      </c>
      <c r="E79" s="210">
        <v>0</v>
      </c>
      <c r="F79" s="216">
        <f t="shared" ref="F79:F142" si="6">+E79-D79</f>
        <v>0</v>
      </c>
      <c r="G79" s="228" t="str">
        <f t="shared" si="4"/>
        <v>-</v>
      </c>
      <c r="H79" s="218"/>
      <c r="I79" s="102"/>
      <c r="J79" s="210">
        <v>0</v>
      </c>
      <c r="K79" s="215">
        <f t="shared" si="5"/>
        <v>0</v>
      </c>
      <c r="L79" s="231"/>
      <c r="M79" s="103"/>
      <c r="N79" s="103"/>
      <c r="O79" s="103"/>
      <c r="P79" s="103"/>
      <c r="Q79" s="103"/>
      <c r="R79" s="107"/>
      <c r="S79" s="107"/>
      <c r="T79" s="107"/>
      <c r="U79" s="107"/>
      <c r="V79" s="108"/>
      <c r="W79" s="108"/>
      <c r="X79" s="108"/>
      <c r="Y79" s="141"/>
    </row>
    <row r="80" spans="1:25" s="109" customFormat="1">
      <c r="A80" s="101"/>
      <c r="B80" s="111">
        <v>410105</v>
      </c>
      <c r="C80" s="112" t="s">
        <v>40</v>
      </c>
      <c r="D80" s="90">
        <v>0</v>
      </c>
      <c r="E80" s="90">
        <v>0</v>
      </c>
      <c r="F80" s="136">
        <f t="shared" si="6"/>
        <v>0</v>
      </c>
      <c r="G80" s="131" t="str">
        <f t="shared" si="4"/>
        <v>-</v>
      </c>
      <c r="H80" s="126"/>
      <c r="I80" s="102"/>
      <c r="J80" s="90">
        <v>0</v>
      </c>
      <c r="K80" s="132">
        <f t="shared" si="5"/>
        <v>0</v>
      </c>
      <c r="L80" s="96"/>
      <c r="M80" s="103"/>
      <c r="N80" s="103"/>
      <c r="O80" s="103"/>
      <c r="P80" s="103"/>
      <c r="Q80" s="103"/>
      <c r="R80" s="107"/>
      <c r="S80" s="107"/>
      <c r="T80" s="107"/>
      <c r="U80" s="107"/>
      <c r="V80" s="108"/>
      <c r="W80" s="108"/>
      <c r="X80" s="108"/>
      <c r="Y80" s="141"/>
    </row>
    <row r="81" spans="1:25" s="109" customFormat="1">
      <c r="A81" s="101"/>
      <c r="B81" s="111">
        <f>+B80+5</f>
        <v>410110</v>
      </c>
      <c r="C81" s="112" t="s">
        <v>41</v>
      </c>
      <c r="D81" s="90">
        <v>0</v>
      </c>
      <c r="E81" s="90">
        <v>0</v>
      </c>
      <c r="F81" s="136">
        <f t="shared" si="6"/>
        <v>0</v>
      </c>
      <c r="G81" s="131" t="str">
        <f t="shared" si="4"/>
        <v>-</v>
      </c>
      <c r="H81" s="126"/>
      <c r="I81" s="102"/>
      <c r="J81" s="90">
        <v>0</v>
      </c>
      <c r="K81" s="132">
        <f t="shared" si="5"/>
        <v>0</v>
      </c>
      <c r="L81" s="96"/>
      <c r="M81" s="103"/>
      <c r="N81" s="103"/>
      <c r="O81" s="103"/>
      <c r="P81" s="103"/>
      <c r="Q81" s="103"/>
      <c r="R81" s="107"/>
      <c r="S81" s="107"/>
      <c r="T81" s="107"/>
      <c r="U81" s="107"/>
      <c r="V81" s="108"/>
      <c r="W81" s="108"/>
      <c r="X81" s="108"/>
      <c r="Y81" s="141"/>
    </row>
    <row r="82" spans="1:25" s="109" customFormat="1">
      <c r="A82" s="101"/>
      <c r="B82" s="111">
        <f>+B81+5</f>
        <v>410115</v>
      </c>
      <c r="C82" s="112" t="s">
        <v>90</v>
      </c>
      <c r="D82" s="90">
        <v>0</v>
      </c>
      <c r="E82" s="90">
        <v>0</v>
      </c>
      <c r="F82" s="136">
        <f t="shared" si="6"/>
        <v>0</v>
      </c>
      <c r="G82" s="131" t="str">
        <f t="shared" si="4"/>
        <v>-</v>
      </c>
      <c r="H82" s="126"/>
      <c r="I82" s="102"/>
      <c r="J82" s="90">
        <v>0</v>
      </c>
      <c r="K82" s="132">
        <f t="shared" si="5"/>
        <v>0</v>
      </c>
      <c r="L82" s="96"/>
      <c r="M82" s="103"/>
      <c r="N82" s="103"/>
      <c r="O82" s="103"/>
      <c r="P82" s="103"/>
      <c r="Q82" s="103"/>
      <c r="R82" s="107"/>
      <c r="S82" s="107"/>
      <c r="T82" s="107"/>
      <c r="U82" s="107"/>
      <c r="V82" s="108"/>
      <c r="W82" s="108"/>
      <c r="X82" s="108"/>
      <c r="Y82" s="141"/>
    </row>
    <row r="83" spans="1:25" s="109" customFormat="1">
      <c r="A83" s="101"/>
      <c r="B83" s="111">
        <f>+B82+5</f>
        <v>410120</v>
      </c>
      <c r="C83" s="112" t="s">
        <v>91</v>
      </c>
      <c r="D83" s="90">
        <v>0</v>
      </c>
      <c r="E83" s="90">
        <v>0</v>
      </c>
      <c r="F83" s="136">
        <f t="shared" si="6"/>
        <v>0</v>
      </c>
      <c r="G83" s="131" t="str">
        <f t="shared" si="4"/>
        <v>-</v>
      </c>
      <c r="H83" s="126"/>
      <c r="I83" s="102"/>
      <c r="J83" s="90">
        <v>0</v>
      </c>
      <c r="K83" s="132">
        <f t="shared" si="5"/>
        <v>0</v>
      </c>
      <c r="L83" s="96"/>
      <c r="M83" s="103"/>
      <c r="N83" s="103"/>
      <c r="O83" s="103"/>
      <c r="P83" s="103"/>
      <c r="Q83" s="103"/>
      <c r="R83" s="107"/>
      <c r="S83" s="107"/>
      <c r="T83" s="107"/>
      <c r="U83" s="107"/>
      <c r="V83" s="108"/>
      <c r="W83" s="108"/>
      <c r="X83" s="108"/>
      <c r="Y83" s="141"/>
    </row>
    <row r="84" spans="1:25" s="109" customFormat="1">
      <c r="A84" s="101"/>
      <c r="B84" s="111">
        <f>+B83+5</f>
        <v>410125</v>
      </c>
      <c r="C84" s="112" t="s">
        <v>92</v>
      </c>
      <c r="D84" s="90">
        <v>0</v>
      </c>
      <c r="E84" s="90">
        <v>0</v>
      </c>
      <c r="F84" s="136">
        <f t="shared" si="6"/>
        <v>0</v>
      </c>
      <c r="G84" s="131" t="str">
        <f t="shared" si="4"/>
        <v>-</v>
      </c>
      <c r="H84" s="126"/>
      <c r="I84" s="102"/>
      <c r="J84" s="90">
        <v>0</v>
      </c>
      <c r="K84" s="132">
        <f t="shared" si="5"/>
        <v>0</v>
      </c>
      <c r="L84" s="96"/>
      <c r="M84" s="103"/>
      <c r="N84" s="103"/>
      <c r="O84" s="103"/>
      <c r="P84" s="103"/>
      <c r="Q84" s="103"/>
      <c r="R84" s="107"/>
      <c r="S84" s="107"/>
      <c r="T84" s="107"/>
      <c r="U84" s="107"/>
      <c r="V84" s="108"/>
      <c r="W84" s="108"/>
      <c r="X84" s="108"/>
      <c r="Y84" s="141"/>
    </row>
    <row r="85" spans="1:25" s="109" customFormat="1">
      <c r="A85" s="101"/>
      <c r="B85" s="111">
        <f>+B84+5</f>
        <v>410130</v>
      </c>
      <c r="C85" s="112" t="s">
        <v>93</v>
      </c>
      <c r="D85" s="90">
        <v>0</v>
      </c>
      <c r="E85" s="90">
        <v>0</v>
      </c>
      <c r="F85" s="136">
        <f t="shared" si="6"/>
        <v>0</v>
      </c>
      <c r="G85" s="131" t="str">
        <f t="shared" si="4"/>
        <v>-</v>
      </c>
      <c r="H85" s="126"/>
      <c r="I85" s="102"/>
      <c r="J85" s="90">
        <v>0</v>
      </c>
      <c r="K85" s="132">
        <f t="shared" si="5"/>
        <v>0</v>
      </c>
      <c r="L85" s="96"/>
      <c r="M85" s="103"/>
      <c r="N85" s="103"/>
      <c r="O85" s="103"/>
      <c r="P85" s="103"/>
      <c r="Q85" s="103"/>
      <c r="R85" s="107"/>
      <c r="S85" s="107"/>
      <c r="T85" s="107"/>
      <c r="U85" s="107"/>
      <c r="V85" s="108"/>
      <c r="W85" s="108"/>
      <c r="X85" s="108"/>
      <c r="Y85" s="141"/>
    </row>
    <row r="86" spans="1:25" s="109" customFormat="1">
      <c r="A86" s="101"/>
      <c r="B86" s="208">
        <v>4102</v>
      </c>
      <c r="C86" s="209" t="s">
        <v>115</v>
      </c>
      <c r="D86" s="215">
        <v>0</v>
      </c>
      <c r="E86" s="215">
        <v>0</v>
      </c>
      <c r="F86" s="216">
        <f t="shared" si="6"/>
        <v>0</v>
      </c>
      <c r="G86" s="228" t="str">
        <f t="shared" si="4"/>
        <v>-</v>
      </c>
      <c r="H86" s="214"/>
      <c r="I86" s="102"/>
      <c r="J86" s="215">
        <v>0</v>
      </c>
      <c r="K86" s="215">
        <f t="shared" si="5"/>
        <v>0</v>
      </c>
      <c r="L86" s="214"/>
      <c r="M86" s="103"/>
      <c r="N86" s="103"/>
      <c r="O86" s="103"/>
      <c r="P86" s="103"/>
      <c r="Q86" s="103"/>
      <c r="R86" s="107"/>
      <c r="S86" s="107"/>
      <c r="T86" s="107"/>
      <c r="U86" s="107"/>
      <c r="V86" s="108"/>
      <c r="W86" s="108"/>
      <c r="X86" s="108"/>
      <c r="Y86" s="141"/>
    </row>
    <row r="87" spans="1:25" s="109" customFormat="1">
      <c r="A87" s="101"/>
      <c r="B87" s="111">
        <v>410205</v>
      </c>
      <c r="C87" s="112" t="s">
        <v>40</v>
      </c>
      <c r="D87" s="90">
        <v>0</v>
      </c>
      <c r="E87" s="90">
        <v>0</v>
      </c>
      <c r="F87" s="136">
        <f t="shared" si="6"/>
        <v>0</v>
      </c>
      <c r="G87" s="131" t="str">
        <f t="shared" si="4"/>
        <v>-</v>
      </c>
      <c r="H87" s="126"/>
      <c r="I87" s="102"/>
      <c r="J87" s="90">
        <v>0</v>
      </c>
      <c r="K87" s="132">
        <f t="shared" si="5"/>
        <v>0</v>
      </c>
      <c r="L87" s="96"/>
      <c r="M87" s="103"/>
      <c r="N87" s="103"/>
      <c r="O87" s="103"/>
      <c r="P87" s="103"/>
      <c r="Q87" s="103"/>
      <c r="R87" s="107"/>
      <c r="S87" s="107"/>
      <c r="T87" s="107"/>
      <c r="U87" s="107"/>
      <c r="V87" s="108"/>
      <c r="W87" s="108"/>
      <c r="X87" s="108"/>
      <c r="Y87" s="141"/>
    </row>
    <row r="88" spans="1:25" s="109" customFormat="1">
      <c r="A88" s="101"/>
      <c r="B88" s="111">
        <f>+B87+5</f>
        <v>410210</v>
      </c>
      <c r="C88" s="112" t="s">
        <v>41</v>
      </c>
      <c r="D88" s="90">
        <v>0</v>
      </c>
      <c r="E88" s="90">
        <v>0</v>
      </c>
      <c r="F88" s="136">
        <f t="shared" si="6"/>
        <v>0</v>
      </c>
      <c r="G88" s="131" t="str">
        <f t="shared" si="4"/>
        <v>-</v>
      </c>
      <c r="H88" s="135"/>
      <c r="I88" s="102"/>
      <c r="J88" s="90">
        <v>0</v>
      </c>
      <c r="K88" s="132">
        <f t="shared" si="5"/>
        <v>0</v>
      </c>
      <c r="L88" s="135"/>
      <c r="M88" s="103"/>
      <c r="N88" s="103"/>
      <c r="O88" s="103"/>
      <c r="P88" s="103"/>
      <c r="Q88" s="103"/>
      <c r="R88" s="107"/>
      <c r="S88" s="107"/>
      <c r="T88" s="107"/>
      <c r="U88" s="107"/>
      <c r="V88" s="108"/>
      <c r="W88" s="108"/>
      <c r="X88" s="108"/>
      <c r="Y88" s="141"/>
    </row>
    <row r="89" spans="1:25" s="109" customFormat="1">
      <c r="A89" s="101"/>
      <c r="B89" s="111">
        <f>+B88+5</f>
        <v>410215</v>
      </c>
      <c r="C89" s="112" t="s">
        <v>90</v>
      </c>
      <c r="D89" s="90">
        <v>0</v>
      </c>
      <c r="E89" s="90">
        <v>0</v>
      </c>
      <c r="F89" s="136">
        <f t="shared" si="6"/>
        <v>0</v>
      </c>
      <c r="G89" s="131" t="str">
        <f t="shared" si="4"/>
        <v>-</v>
      </c>
      <c r="H89" s="126"/>
      <c r="I89" s="102"/>
      <c r="J89" s="90">
        <v>0</v>
      </c>
      <c r="K89" s="132">
        <f t="shared" si="5"/>
        <v>0</v>
      </c>
      <c r="L89" s="96"/>
      <c r="M89" s="103"/>
      <c r="N89" s="103"/>
      <c r="O89" s="103"/>
      <c r="P89" s="103"/>
      <c r="Q89" s="103"/>
      <c r="R89" s="107"/>
      <c r="S89" s="107"/>
      <c r="T89" s="107"/>
      <c r="U89" s="107"/>
      <c r="V89" s="108"/>
      <c r="W89" s="108"/>
      <c r="X89" s="108"/>
      <c r="Y89" s="141"/>
    </row>
    <row r="90" spans="1:25" s="109" customFormat="1">
      <c r="A90" s="101"/>
      <c r="B90" s="111">
        <f>+B89+5</f>
        <v>410220</v>
      </c>
      <c r="C90" s="112" t="s">
        <v>91</v>
      </c>
      <c r="D90" s="90">
        <v>0</v>
      </c>
      <c r="E90" s="90">
        <v>0</v>
      </c>
      <c r="F90" s="136">
        <f t="shared" si="6"/>
        <v>0</v>
      </c>
      <c r="G90" s="131" t="str">
        <f t="shared" si="4"/>
        <v>-</v>
      </c>
      <c r="H90" s="135"/>
      <c r="I90" s="102"/>
      <c r="J90" s="90">
        <v>0</v>
      </c>
      <c r="K90" s="132">
        <f t="shared" si="5"/>
        <v>0</v>
      </c>
      <c r="L90" s="135"/>
      <c r="M90" s="103"/>
      <c r="N90" s="103"/>
      <c r="O90" s="103"/>
      <c r="P90" s="103"/>
      <c r="Q90" s="103"/>
      <c r="R90" s="107"/>
      <c r="S90" s="107"/>
      <c r="T90" s="107"/>
      <c r="U90" s="107"/>
      <c r="V90" s="108"/>
      <c r="W90" s="108"/>
      <c r="X90" s="108"/>
      <c r="Y90" s="141"/>
    </row>
    <row r="91" spans="1:25" s="109" customFormat="1">
      <c r="A91" s="101"/>
      <c r="B91" s="111">
        <f>+B90+5</f>
        <v>410225</v>
      </c>
      <c r="C91" s="112" t="s">
        <v>92</v>
      </c>
      <c r="D91" s="90">
        <v>0</v>
      </c>
      <c r="E91" s="90">
        <v>0</v>
      </c>
      <c r="F91" s="136">
        <f t="shared" si="6"/>
        <v>0</v>
      </c>
      <c r="G91" s="131" t="str">
        <f t="shared" si="4"/>
        <v>-</v>
      </c>
      <c r="H91" s="126"/>
      <c r="I91" s="102"/>
      <c r="J91" s="90">
        <v>0</v>
      </c>
      <c r="K91" s="132">
        <f t="shared" si="5"/>
        <v>0</v>
      </c>
      <c r="L91" s="96"/>
      <c r="M91" s="103"/>
      <c r="N91" s="103"/>
      <c r="O91" s="103"/>
      <c r="P91" s="103"/>
      <c r="Q91" s="103"/>
      <c r="R91" s="107"/>
      <c r="S91" s="107"/>
      <c r="T91" s="107"/>
      <c r="U91" s="107"/>
      <c r="V91" s="108"/>
      <c r="W91" s="108"/>
      <c r="X91" s="108"/>
      <c r="Y91" s="141"/>
    </row>
    <row r="92" spans="1:25" s="109" customFormat="1">
      <c r="A92" s="101"/>
      <c r="B92" s="111">
        <f>+B91+5</f>
        <v>410230</v>
      </c>
      <c r="C92" s="112" t="s">
        <v>93</v>
      </c>
      <c r="D92" s="90">
        <v>0</v>
      </c>
      <c r="E92" s="90">
        <v>0</v>
      </c>
      <c r="F92" s="136">
        <f t="shared" si="6"/>
        <v>0</v>
      </c>
      <c r="G92" s="131" t="str">
        <f t="shared" si="4"/>
        <v>-</v>
      </c>
      <c r="H92" s="126"/>
      <c r="I92" s="102"/>
      <c r="J92" s="90">
        <v>0</v>
      </c>
      <c r="K92" s="132">
        <f t="shared" si="5"/>
        <v>0</v>
      </c>
      <c r="L92" s="96"/>
      <c r="M92" s="103"/>
      <c r="N92" s="103"/>
      <c r="O92" s="103"/>
      <c r="P92" s="103"/>
      <c r="Q92" s="103"/>
      <c r="R92" s="107"/>
      <c r="S92" s="107"/>
      <c r="T92" s="107"/>
      <c r="U92" s="107"/>
      <c r="V92" s="108"/>
      <c r="W92" s="108"/>
      <c r="X92" s="108"/>
      <c r="Y92" s="141"/>
    </row>
    <row r="93" spans="1:25" s="109" customFormat="1" ht="22.5">
      <c r="A93" s="101"/>
      <c r="B93" s="208">
        <v>4103</v>
      </c>
      <c r="C93" s="209" t="s">
        <v>116</v>
      </c>
      <c r="D93" s="210">
        <v>0</v>
      </c>
      <c r="E93" s="215">
        <v>0</v>
      </c>
      <c r="F93" s="216">
        <f t="shared" si="6"/>
        <v>0</v>
      </c>
      <c r="G93" s="228" t="str">
        <f t="shared" si="4"/>
        <v>-</v>
      </c>
      <c r="H93" s="214"/>
      <c r="I93" s="102"/>
      <c r="J93" s="215">
        <v>0</v>
      </c>
      <c r="K93" s="215">
        <f t="shared" si="5"/>
        <v>0</v>
      </c>
      <c r="L93" s="214"/>
      <c r="M93" s="103"/>
      <c r="N93" s="103"/>
      <c r="O93" s="103"/>
      <c r="P93" s="103"/>
      <c r="Q93" s="103"/>
      <c r="R93" s="107"/>
      <c r="S93" s="107"/>
      <c r="T93" s="107"/>
      <c r="U93" s="107"/>
      <c r="V93" s="108"/>
      <c r="W93" s="108"/>
      <c r="X93" s="108"/>
      <c r="Y93" s="141"/>
    </row>
    <row r="94" spans="1:25" s="109" customFormat="1">
      <c r="A94" s="101"/>
      <c r="B94" s="111">
        <v>410305</v>
      </c>
      <c r="C94" s="112" t="s">
        <v>117</v>
      </c>
      <c r="D94" s="90">
        <v>0</v>
      </c>
      <c r="E94" s="90">
        <v>0</v>
      </c>
      <c r="F94" s="136">
        <f t="shared" si="6"/>
        <v>0</v>
      </c>
      <c r="G94" s="149" t="str">
        <f t="shared" si="4"/>
        <v>-</v>
      </c>
      <c r="H94" s="135"/>
      <c r="I94" s="102"/>
      <c r="J94" s="90">
        <v>0</v>
      </c>
      <c r="K94" s="132">
        <f t="shared" si="5"/>
        <v>0</v>
      </c>
      <c r="L94" s="135"/>
      <c r="M94" s="103"/>
      <c r="N94" s="103"/>
      <c r="O94" s="103"/>
      <c r="P94" s="103"/>
      <c r="Q94" s="103"/>
      <c r="R94" s="107"/>
      <c r="S94" s="107"/>
      <c r="T94" s="107"/>
      <c r="U94" s="107"/>
      <c r="V94" s="108"/>
      <c r="W94" s="108"/>
      <c r="X94" s="108"/>
      <c r="Y94" s="141"/>
    </row>
    <row r="95" spans="1:25" s="109" customFormat="1">
      <c r="A95" s="101"/>
      <c r="B95" s="111">
        <f>+B94+5</f>
        <v>410310</v>
      </c>
      <c r="C95" s="112" t="s">
        <v>118</v>
      </c>
      <c r="D95" s="90">
        <v>0</v>
      </c>
      <c r="E95" s="90">
        <v>0</v>
      </c>
      <c r="F95" s="136">
        <f t="shared" si="6"/>
        <v>0</v>
      </c>
      <c r="G95" s="149" t="str">
        <f t="shared" si="4"/>
        <v>-</v>
      </c>
      <c r="H95" s="135"/>
      <c r="I95" s="102"/>
      <c r="J95" s="90">
        <v>0</v>
      </c>
      <c r="K95" s="132">
        <f t="shared" si="5"/>
        <v>0</v>
      </c>
      <c r="L95" s="135"/>
      <c r="M95" s="103"/>
      <c r="N95" s="103"/>
      <c r="O95" s="103"/>
      <c r="P95" s="103"/>
      <c r="Q95" s="103"/>
      <c r="R95" s="107"/>
      <c r="S95" s="107"/>
      <c r="T95" s="107"/>
      <c r="U95" s="107"/>
      <c r="V95" s="108"/>
      <c r="W95" s="108"/>
      <c r="X95" s="108"/>
      <c r="Y95" s="141"/>
    </row>
    <row r="96" spans="1:25" s="109" customFormat="1">
      <c r="A96" s="101"/>
      <c r="B96" s="111">
        <f>+B95+5</f>
        <v>410315</v>
      </c>
      <c r="C96" s="112" t="s">
        <v>119</v>
      </c>
      <c r="D96" s="90">
        <v>0</v>
      </c>
      <c r="E96" s="90">
        <v>0</v>
      </c>
      <c r="F96" s="136">
        <f t="shared" si="6"/>
        <v>0</v>
      </c>
      <c r="G96" s="149" t="str">
        <f t="shared" si="4"/>
        <v>-</v>
      </c>
      <c r="H96" s="126"/>
      <c r="I96" s="102"/>
      <c r="J96" s="90">
        <v>0</v>
      </c>
      <c r="K96" s="132">
        <f t="shared" si="5"/>
        <v>0</v>
      </c>
      <c r="L96" s="96"/>
      <c r="M96" s="103"/>
      <c r="N96" s="103"/>
      <c r="O96" s="103"/>
      <c r="P96" s="103"/>
      <c r="Q96" s="103"/>
      <c r="R96" s="107"/>
      <c r="S96" s="107"/>
      <c r="T96" s="107"/>
      <c r="U96" s="107"/>
      <c r="V96" s="108"/>
      <c r="W96" s="108"/>
      <c r="X96" s="108"/>
      <c r="Y96" s="141"/>
    </row>
    <row r="97" spans="1:25" s="109" customFormat="1">
      <c r="A97" s="101"/>
      <c r="B97" s="111">
        <f>+B96+5</f>
        <v>410320</v>
      </c>
      <c r="C97" s="112" t="s">
        <v>120</v>
      </c>
      <c r="D97" s="90">
        <v>0</v>
      </c>
      <c r="E97" s="90">
        <v>0</v>
      </c>
      <c r="F97" s="136">
        <f t="shared" si="6"/>
        <v>0</v>
      </c>
      <c r="G97" s="149" t="str">
        <f t="shared" si="4"/>
        <v>-</v>
      </c>
      <c r="H97" s="126"/>
      <c r="I97" s="102"/>
      <c r="J97" s="90">
        <v>0</v>
      </c>
      <c r="K97" s="132">
        <f t="shared" si="5"/>
        <v>0</v>
      </c>
      <c r="L97" s="96"/>
      <c r="M97" s="103"/>
      <c r="N97" s="103"/>
      <c r="O97" s="103"/>
      <c r="P97" s="103"/>
      <c r="Q97" s="103"/>
      <c r="R97" s="107"/>
      <c r="S97" s="107"/>
      <c r="T97" s="107"/>
      <c r="U97" s="107"/>
      <c r="V97" s="108"/>
      <c r="W97" s="108"/>
      <c r="X97" s="108"/>
      <c r="Y97" s="141"/>
    </row>
    <row r="98" spans="1:25" s="109" customFormat="1">
      <c r="A98" s="101"/>
      <c r="B98" s="208">
        <v>4104</v>
      </c>
      <c r="C98" s="209" t="s">
        <v>121</v>
      </c>
      <c r="D98" s="210">
        <v>0</v>
      </c>
      <c r="E98" s="210">
        <v>0</v>
      </c>
      <c r="F98" s="216">
        <f t="shared" si="6"/>
        <v>0</v>
      </c>
      <c r="G98" s="217" t="str">
        <f t="shared" si="4"/>
        <v>-</v>
      </c>
      <c r="H98" s="218"/>
      <c r="I98" s="102"/>
      <c r="J98" s="210">
        <v>0</v>
      </c>
      <c r="K98" s="215">
        <f t="shared" si="5"/>
        <v>0</v>
      </c>
      <c r="L98" s="231"/>
      <c r="M98" s="103"/>
      <c r="N98" s="103"/>
      <c r="O98" s="103"/>
      <c r="P98" s="103"/>
      <c r="Q98" s="103"/>
      <c r="R98" s="107"/>
      <c r="S98" s="107"/>
      <c r="T98" s="107"/>
      <c r="U98" s="107"/>
      <c r="V98" s="108"/>
      <c r="W98" s="108"/>
      <c r="X98" s="108"/>
      <c r="Y98" s="141"/>
    </row>
    <row r="99" spans="1:25" s="109" customFormat="1">
      <c r="A99" s="101"/>
      <c r="B99" s="111">
        <v>410405</v>
      </c>
      <c r="C99" s="112" t="s">
        <v>122</v>
      </c>
      <c r="D99" s="90">
        <v>0</v>
      </c>
      <c r="E99" s="90">
        <v>0</v>
      </c>
      <c r="F99" s="136">
        <f t="shared" si="6"/>
        <v>0</v>
      </c>
      <c r="G99" s="149" t="str">
        <f t="shared" si="4"/>
        <v>-</v>
      </c>
      <c r="H99" s="126"/>
      <c r="I99" s="102"/>
      <c r="J99" s="90">
        <v>0</v>
      </c>
      <c r="K99" s="132">
        <f t="shared" si="5"/>
        <v>0</v>
      </c>
      <c r="L99" s="96"/>
      <c r="M99" s="103"/>
      <c r="N99" s="103"/>
      <c r="O99" s="103"/>
      <c r="P99" s="103"/>
      <c r="Q99" s="103"/>
      <c r="R99" s="107"/>
      <c r="S99" s="107"/>
      <c r="T99" s="107"/>
      <c r="U99" s="107"/>
      <c r="V99" s="108"/>
      <c r="W99" s="108"/>
      <c r="X99" s="108"/>
      <c r="Y99" s="141"/>
    </row>
    <row r="100" spans="1:25" s="109" customFormat="1">
      <c r="A100" s="101"/>
      <c r="B100" s="111">
        <f>+B99+5</f>
        <v>410410</v>
      </c>
      <c r="C100" s="112" t="s">
        <v>123</v>
      </c>
      <c r="D100" s="90">
        <v>0</v>
      </c>
      <c r="E100" s="90">
        <v>0</v>
      </c>
      <c r="F100" s="136">
        <f t="shared" si="6"/>
        <v>0</v>
      </c>
      <c r="G100" s="149" t="str">
        <f t="shared" si="4"/>
        <v>-</v>
      </c>
      <c r="H100" s="126"/>
      <c r="I100" s="102"/>
      <c r="J100" s="90">
        <v>0</v>
      </c>
      <c r="K100" s="132">
        <f t="shared" si="5"/>
        <v>0</v>
      </c>
      <c r="L100" s="96"/>
      <c r="M100" s="103"/>
      <c r="N100" s="103"/>
      <c r="O100" s="103"/>
      <c r="P100" s="103"/>
      <c r="Q100" s="103"/>
      <c r="R100" s="107"/>
      <c r="S100" s="107"/>
      <c r="T100" s="107"/>
      <c r="U100" s="107"/>
      <c r="V100" s="108"/>
      <c r="W100" s="108"/>
      <c r="X100" s="108"/>
      <c r="Y100" s="141"/>
    </row>
    <row r="101" spans="1:25" s="109" customFormat="1">
      <c r="A101" s="101"/>
      <c r="B101" s="111">
        <f>+B100+5</f>
        <v>410415</v>
      </c>
      <c r="C101" s="112" t="s">
        <v>124</v>
      </c>
      <c r="D101" s="90">
        <v>0</v>
      </c>
      <c r="E101" s="90">
        <v>0</v>
      </c>
      <c r="F101" s="136">
        <f t="shared" si="6"/>
        <v>0</v>
      </c>
      <c r="G101" s="149" t="str">
        <f t="shared" si="4"/>
        <v>-</v>
      </c>
      <c r="H101" s="126"/>
      <c r="I101" s="102"/>
      <c r="J101" s="90">
        <v>0</v>
      </c>
      <c r="K101" s="132">
        <f t="shared" si="5"/>
        <v>0</v>
      </c>
      <c r="L101" s="96"/>
      <c r="M101" s="103"/>
      <c r="N101" s="103"/>
      <c r="O101" s="103"/>
      <c r="P101" s="103"/>
      <c r="Q101" s="103"/>
      <c r="R101" s="107"/>
      <c r="S101" s="107"/>
      <c r="T101" s="107"/>
      <c r="U101" s="107"/>
      <c r="V101" s="108"/>
      <c r="W101" s="108"/>
      <c r="X101" s="108"/>
      <c r="Y101" s="141"/>
    </row>
    <row r="102" spans="1:25" s="109" customFormat="1" ht="22.5">
      <c r="A102" s="101"/>
      <c r="B102" s="208">
        <v>4105</v>
      </c>
      <c r="C102" s="209" t="s">
        <v>55</v>
      </c>
      <c r="D102" s="210">
        <v>0</v>
      </c>
      <c r="E102" s="210">
        <v>0</v>
      </c>
      <c r="F102" s="216">
        <f t="shared" si="6"/>
        <v>0</v>
      </c>
      <c r="G102" s="217" t="str">
        <f t="shared" si="4"/>
        <v>-</v>
      </c>
      <c r="H102" s="214"/>
      <c r="I102" s="102"/>
      <c r="J102" s="210">
        <v>0</v>
      </c>
      <c r="K102" s="215">
        <f t="shared" si="5"/>
        <v>0</v>
      </c>
      <c r="L102" s="214"/>
      <c r="M102" s="103"/>
      <c r="N102" s="103"/>
      <c r="O102" s="103"/>
      <c r="P102" s="103"/>
      <c r="Q102" s="103"/>
      <c r="R102" s="107"/>
      <c r="S102" s="107"/>
      <c r="T102" s="107"/>
      <c r="U102" s="107"/>
      <c r="V102" s="108"/>
      <c r="W102" s="108"/>
      <c r="X102" s="108"/>
      <c r="Y102" s="141"/>
    </row>
    <row r="103" spans="1:25" s="109" customFormat="1">
      <c r="A103" s="101"/>
      <c r="B103" s="111">
        <v>410505</v>
      </c>
      <c r="C103" s="112" t="s">
        <v>106</v>
      </c>
      <c r="D103" s="90">
        <v>0</v>
      </c>
      <c r="E103" s="90">
        <v>0</v>
      </c>
      <c r="F103" s="136">
        <f t="shared" si="6"/>
        <v>0</v>
      </c>
      <c r="G103" s="149" t="str">
        <f t="shared" si="4"/>
        <v>-</v>
      </c>
      <c r="H103" s="126"/>
      <c r="I103" s="102"/>
      <c r="J103" s="90">
        <v>0</v>
      </c>
      <c r="K103" s="132">
        <f t="shared" si="5"/>
        <v>0</v>
      </c>
      <c r="L103" s="96"/>
      <c r="M103" s="103"/>
      <c r="N103" s="103"/>
      <c r="O103" s="103"/>
      <c r="P103" s="103"/>
      <c r="Q103" s="103"/>
      <c r="R103" s="107"/>
      <c r="S103" s="107"/>
      <c r="T103" s="107"/>
      <c r="U103" s="107"/>
      <c r="V103" s="108"/>
      <c r="W103" s="108"/>
      <c r="X103" s="108"/>
      <c r="Y103" s="141"/>
    </row>
    <row r="104" spans="1:25" s="109" customFormat="1">
      <c r="A104" s="101"/>
      <c r="B104" s="111">
        <f>+B103+5</f>
        <v>410510</v>
      </c>
      <c r="C104" s="112" t="s">
        <v>107</v>
      </c>
      <c r="D104" s="90">
        <v>0</v>
      </c>
      <c r="E104" s="90">
        <v>0</v>
      </c>
      <c r="F104" s="136">
        <f t="shared" si="6"/>
        <v>0</v>
      </c>
      <c r="G104" s="149" t="str">
        <f t="shared" si="4"/>
        <v>-</v>
      </c>
      <c r="H104" s="126"/>
      <c r="I104" s="102"/>
      <c r="J104" s="90">
        <v>0</v>
      </c>
      <c r="K104" s="132">
        <f t="shared" si="5"/>
        <v>0</v>
      </c>
      <c r="L104" s="96"/>
      <c r="M104" s="103"/>
      <c r="N104" s="103"/>
      <c r="O104" s="103"/>
      <c r="P104" s="103"/>
      <c r="Q104" s="103"/>
      <c r="R104" s="107"/>
      <c r="S104" s="107"/>
      <c r="T104" s="107"/>
      <c r="U104" s="107"/>
      <c r="V104" s="108"/>
      <c r="W104" s="108"/>
      <c r="X104" s="108"/>
      <c r="Y104" s="141"/>
    </row>
    <row r="105" spans="1:25" s="109" customFormat="1">
      <c r="A105" s="101"/>
      <c r="B105" s="111">
        <f>+B104+5</f>
        <v>410515</v>
      </c>
      <c r="C105" s="112" t="s">
        <v>108</v>
      </c>
      <c r="D105" s="90">
        <v>0</v>
      </c>
      <c r="E105" s="90">
        <v>0</v>
      </c>
      <c r="F105" s="136">
        <f t="shared" si="6"/>
        <v>0</v>
      </c>
      <c r="G105" s="149" t="str">
        <f t="shared" si="4"/>
        <v>-</v>
      </c>
      <c r="H105" s="126"/>
      <c r="I105" s="102"/>
      <c r="J105" s="90">
        <v>0</v>
      </c>
      <c r="K105" s="132">
        <f t="shared" si="5"/>
        <v>0</v>
      </c>
      <c r="L105" s="96"/>
      <c r="M105" s="103"/>
      <c r="N105" s="103"/>
      <c r="O105" s="103"/>
      <c r="P105" s="103"/>
      <c r="Q105" s="103"/>
      <c r="R105" s="107"/>
      <c r="S105" s="107"/>
      <c r="T105" s="107"/>
      <c r="U105" s="107"/>
      <c r="V105" s="108"/>
      <c r="W105" s="108"/>
      <c r="X105" s="108"/>
      <c r="Y105" s="141"/>
    </row>
    <row r="106" spans="1:25" s="109" customFormat="1">
      <c r="A106" s="101"/>
      <c r="B106" s="111">
        <f>+B105+5</f>
        <v>410520</v>
      </c>
      <c r="C106" s="112" t="s">
        <v>109</v>
      </c>
      <c r="D106" s="90">
        <v>0</v>
      </c>
      <c r="E106" s="90">
        <v>0</v>
      </c>
      <c r="F106" s="136">
        <f t="shared" si="6"/>
        <v>0</v>
      </c>
      <c r="G106" s="149" t="str">
        <f t="shared" si="4"/>
        <v>-</v>
      </c>
      <c r="H106" s="126"/>
      <c r="I106" s="102"/>
      <c r="J106" s="90">
        <v>0</v>
      </c>
      <c r="K106" s="132">
        <f t="shared" si="5"/>
        <v>0</v>
      </c>
      <c r="L106" s="96"/>
      <c r="M106" s="103"/>
      <c r="N106" s="103"/>
      <c r="O106" s="103"/>
      <c r="P106" s="103"/>
      <c r="Q106" s="103"/>
      <c r="R106" s="107"/>
      <c r="S106" s="107"/>
      <c r="T106" s="107"/>
      <c r="U106" s="107"/>
      <c r="V106" s="108"/>
      <c r="W106" s="108"/>
      <c r="X106" s="108"/>
      <c r="Y106" s="141"/>
    </row>
    <row r="107" spans="1:25" s="109" customFormat="1">
      <c r="A107" s="101"/>
      <c r="B107" s="111">
        <f>+B106+5</f>
        <v>410525</v>
      </c>
      <c r="C107" s="112" t="s">
        <v>56</v>
      </c>
      <c r="D107" s="90">
        <v>0</v>
      </c>
      <c r="E107" s="90">
        <v>0</v>
      </c>
      <c r="F107" s="136">
        <f t="shared" si="6"/>
        <v>0</v>
      </c>
      <c r="G107" s="149" t="str">
        <f t="shared" si="4"/>
        <v>-</v>
      </c>
      <c r="H107" s="135"/>
      <c r="I107" s="102"/>
      <c r="J107" s="90">
        <v>0</v>
      </c>
      <c r="K107" s="132">
        <f t="shared" si="5"/>
        <v>0</v>
      </c>
      <c r="L107" s="135"/>
      <c r="M107" s="103"/>
      <c r="N107" s="103"/>
      <c r="O107" s="103"/>
      <c r="P107" s="103"/>
      <c r="Q107" s="103"/>
      <c r="R107" s="107"/>
      <c r="S107" s="107"/>
      <c r="T107" s="107"/>
      <c r="U107" s="107"/>
      <c r="V107" s="108"/>
      <c r="W107" s="108"/>
      <c r="X107" s="108"/>
      <c r="Y107" s="141"/>
    </row>
    <row r="108" spans="1:25" s="109" customFormat="1">
      <c r="A108" s="101"/>
      <c r="B108" s="111">
        <f>+B107+5</f>
        <v>410530</v>
      </c>
      <c r="C108" s="112" t="s">
        <v>110</v>
      </c>
      <c r="D108" s="90">
        <v>0</v>
      </c>
      <c r="E108" s="90">
        <v>0</v>
      </c>
      <c r="F108" s="136">
        <f t="shared" si="6"/>
        <v>0</v>
      </c>
      <c r="G108" s="149" t="str">
        <f t="shared" si="4"/>
        <v>-</v>
      </c>
      <c r="H108" s="126"/>
      <c r="I108" s="102"/>
      <c r="J108" s="90">
        <v>0</v>
      </c>
      <c r="K108" s="132">
        <f t="shared" si="5"/>
        <v>0</v>
      </c>
      <c r="L108" s="96"/>
      <c r="M108" s="103"/>
      <c r="N108" s="103"/>
      <c r="O108" s="103"/>
      <c r="P108" s="103"/>
      <c r="Q108" s="103"/>
      <c r="R108" s="107"/>
      <c r="S108" s="107"/>
      <c r="T108" s="107"/>
      <c r="U108" s="107"/>
      <c r="V108" s="108"/>
      <c r="W108" s="108"/>
      <c r="X108" s="108"/>
      <c r="Y108" s="141"/>
    </row>
    <row r="109" spans="1:25" s="109" customFormat="1">
      <c r="A109" s="101"/>
      <c r="B109" s="208">
        <v>43</v>
      </c>
      <c r="C109" s="209" t="s">
        <v>3</v>
      </c>
      <c r="D109" s="210">
        <v>335700.83199999999</v>
      </c>
      <c r="E109" s="210">
        <v>325056.39</v>
      </c>
      <c r="F109" s="216">
        <f t="shared" si="6"/>
        <v>-10644.441999999981</v>
      </c>
      <c r="G109" s="217">
        <f t="shared" si="4"/>
        <v>-3.1708119210142383E-2</v>
      </c>
      <c r="H109" s="213"/>
      <c r="I109" s="102"/>
      <c r="J109" s="210">
        <v>391749.25599999999</v>
      </c>
      <c r="K109" s="215">
        <f t="shared" si="5"/>
        <v>66692.86599999998</v>
      </c>
      <c r="L109" s="229"/>
      <c r="M109" s="103"/>
      <c r="N109" s="103"/>
      <c r="O109" s="103"/>
      <c r="P109" s="103"/>
      <c r="Q109" s="103"/>
      <c r="R109" s="107"/>
      <c r="S109" s="107"/>
      <c r="T109" s="107"/>
      <c r="U109" s="107"/>
      <c r="V109" s="108"/>
      <c r="W109" s="108"/>
      <c r="X109" s="108"/>
      <c r="Y109" s="141"/>
    </row>
    <row r="110" spans="1:25" s="109" customFormat="1">
      <c r="A110" s="101"/>
      <c r="B110" s="208">
        <v>4301</v>
      </c>
      <c r="C110" s="209" t="s">
        <v>36</v>
      </c>
      <c r="D110" s="210">
        <v>335700.83199999999</v>
      </c>
      <c r="E110" s="210">
        <v>325056.39</v>
      </c>
      <c r="F110" s="216">
        <f t="shared" si="6"/>
        <v>-10644.441999999981</v>
      </c>
      <c r="G110" s="217">
        <f t="shared" si="4"/>
        <v>-3.1708119210142383E-2</v>
      </c>
      <c r="H110" s="214"/>
      <c r="I110" s="102"/>
      <c r="J110" s="210">
        <v>391749.25599999999</v>
      </c>
      <c r="K110" s="215">
        <f t="shared" si="5"/>
        <v>66692.86599999998</v>
      </c>
      <c r="L110" s="218"/>
      <c r="M110" s="103"/>
      <c r="N110" s="103"/>
      <c r="O110" s="103"/>
      <c r="P110" s="103"/>
      <c r="Q110" s="103"/>
      <c r="R110" s="107"/>
      <c r="S110" s="107"/>
      <c r="T110" s="107"/>
      <c r="U110" s="107"/>
      <c r="V110" s="108"/>
      <c r="W110" s="108"/>
      <c r="X110" s="108"/>
      <c r="Y110" s="141"/>
    </row>
    <row r="111" spans="1:25" s="109" customFormat="1" ht="24">
      <c r="A111" s="101"/>
      <c r="B111" s="111">
        <v>430105</v>
      </c>
      <c r="C111" s="112" t="s">
        <v>7</v>
      </c>
      <c r="D111" s="90">
        <v>224760</v>
      </c>
      <c r="E111" s="90">
        <v>233088.4</v>
      </c>
      <c r="F111" s="136">
        <f t="shared" si="6"/>
        <v>8328.3999999999942</v>
      </c>
      <c r="G111" s="152">
        <f t="shared" si="4"/>
        <v>3.7054636056237739E-2</v>
      </c>
      <c r="H111" s="135"/>
      <c r="I111" s="102"/>
      <c r="J111" s="90">
        <v>277320</v>
      </c>
      <c r="K111" s="132">
        <f t="shared" si="5"/>
        <v>44231.600000000006</v>
      </c>
      <c r="L111" s="153" t="s">
        <v>548</v>
      </c>
      <c r="M111" s="103"/>
      <c r="N111" s="103"/>
      <c r="O111" s="103"/>
      <c r="P111" s="103"/>
      <c r="Q111" s="103"/>
      <c r="R111" s="107"/>
      <c r="S111" s="107"/>
      <c r="T111" s="107"/>
      <c r="U111" s="107"/>
      <c r="V111" s="108"/>
      <c r="W111" s="108"/>
      <c r="X111" s="108"/>
      <c r="Y111" s="141"/>
    </row>
    <row r="112" spans="1:25" s="109" customFormat="1">
      <c r="A112" s="101"/>
      <c r="B112" s="111">
        <f t="shared" ref="B112:B119" si="7">+B111+5</f>
        <v>430110</v>
      </c>
      <c r="C112" s="112" t="s">
        <v>8</v>
      </c>
      <c r="D112" s="90">
        <v>17365.000000000004</v>
      </c>
      <c r="E112" s="90">
        <v>7448.76</v>
      </c>
      <c r="F112" s="136">
        <f t="shared" si="6"/>
        <v>-9916.2400000000034</v>
      </c>
      <c r="G112" s="152">
        <f t="shared" si="4"/>
        <v>-0.57104750935790394</v>
      </c>
      <c r="H112" s="154"/>
      <c r="I112" s="102"/>
      <c r="J112" s="90">
        <v>6000</v>
      </c>
      <c r="K112" s="132">
        <f t="shared" si="5"/>
        <v>-1448.7600000000002</v>
      </c>
      <c r="L112" s="93"/>
      <c r="M112" s="103"/>
      <c r="N112" s="103"/>
      <c r="O112" s="103"/>
      <c r="P112" s="103"/>
      <c r="Q112" s="103"/>
      <c r="R112" s="107"/>
      <c r="S112" s="107"/>
      <c r="T112" s="107"/>
      <c r="U112" s="107"/>
      <c r="V112" s="108"/>
      <c r="W112" s="108"/>
      <c r="X112" s="108"/>
      <c r="Y112" s="141"/>
    </row>
    <row r="113" spans="1:25" s="109" customFormat="1">
      <c r="A113" s="101"/>
      <c r="B113" s="111">
        <f t="shared" si="7"/>
        <v>430115</v>
      </c>
      <c r="C113" s="112" t="s">
        <v>9</v>
      </c>
      <c r="D113" s="90">
        <v>25722</v>
      </c>
      <c r="E113" s="90">
        <v>26122.769999999997</v>
      </c>
      <c r="F113" s="136">
        <f t="shared" si="6"/>
        <v>400.7699999999968</v>
      </c>
      <c r="G113" s="152">
        <f t="shared" si="4"/>
        <v>1.5580825752274194E-2</v>
      </c>
      <c r="H113" s="135"/>
      <c r="I113" s="102"/>
      <c r="J113" s="90">
        <v>31383.999999999996</v>
      </c>
      <c r="K113" s="132">
        <f t="shared" si="5"/>
        <v>5261.23</v>
      </c>
      <c r="L113" s="93"/>
      <c r="M113" s="103"/>
      <c r="N113" s="103"/>
      <c r="O113" s="103"/>
      <c r="P113" s="103"/>
      <c r="Q113" s="103"/>
      <c r="R113" s="107"/>
      <c r="S113" s="107"/>
      <c r="T113" s="107"/>
      <c r="U113" s="107"/>
      <c r="V113" s="108"/>
      <c r="W113" s="108"/>
      <c r="X113" s="108"/>
      <c r="Y113" s="141"/>
    </row>
    <row r="114" spans="1:25" s="109" customFormat="1">
      <c r="A114" s="101"/>
      <c r="B114" s="111">
        <f t="shared" si="7"/>
        <v>430120</v>
      </c>
      <c r="C114" s="112" t="s">
        <v>125</v>
      </c>
      <c r="D114" s="90">
        <v>28241.460000000006</v>
      </c>
      <c r="E114" s="90">
        <v>28803.65</v>
      </c>
      <c r="F114" s="136">
        <f t="shared" si="6"/>
        <v>562.18999999999505</v>
      </c>
      <c r="G114" s="152">
        <f t="shared" si="4"/>
        <v>1.9906548740751893E-2</v>
      </c>
      <c r="H114" s="135"/>
      <c r="I114" s="102"/>
      <c r="J114" s="90">
        <v>33694.379999999983</v>
      </c>
      <c r="K114" s="132">
        <f t="shared" si="5"/>
        <v>4890.7299999999814</v>
      </c>
      <c r="L114" s="93"/>
      <c r="M114" s="103"/>
      <c r="N114" s="103"/>
      <c r="O114" s="103"/>
      <c r="P114" s="103"/>
      <c r="Q114" s="103"/>
      <c r="R114" s="107"/>
      <c r="S114" s="107"/>
      <c r="T114" s="107"/>
      <c r="U114" s="107"/>
      <c r="V114" s="108"/>
      <c r="W114" s="108"/>
      <c r="X114" s="108"/>
      <c r="Y114" s="141"/>
    </row>
    <row r="115" spans="1:25" s="109" customFormat="1">
      <c r="A115" s="101"/>
      <c r="B115" s="111">
        <f t="shared" si="7"/>
        <v>430125</v>
      </c>
      <c r="C115" s="112" t="s">
        <v>10</v>
      </c>
      <c r="D115" s="90">
        <v>19362.252000000004</v>
      </c>
      <c r="E115" s="90">
        <v>14065.63</v>
      </c>
      <c r="F115" s="136">
        <f t="shared" si="6"/>
        <v>-5296.6220000000048</v>
      </c>
      <c r="G115" s="152">
        <f t="shared" si="4"/>
        <v>-0.27355402667003836</v>
      </c>
      <c r="H115" s="135"/>
      <c r="I115" s="102"/>
      <c r="J115" s="90">
        <v>23100.756000000008</v>
      </c>
      <c r="K115" s="132">
        <f t="shared" si="5"/>
        <v>9035.1260000000093</v>
      </c>
      <c r="L115" s="93"/>
      <c r="M115" s="103"/>
      <c r="N115" s="103"/>
      <c r="O115" s="103"/>
      <c r="P115" s="103"/>
      <c r="Q115" s="103"/>
      <c r="R115" s="107"/>
      <c r="S115" s="107"/>
      <c r="T115" s="107"/>
      <c r="U115" s="107"/>
      <c r="V115" s="108"/>
      <c r="W115" s="108"/>
      <c r="X115" s="108"/>
      <c r="Y115" s="141"/>
    </row>
    <row r="116" spans="1:25" s="109" customFormat="1">
      <c r="A116" s="101"/>
      <c r="B116" s="111">
        <f t="shared" si="7"/>
        <v>430130</v>
      </c>
      <c r="C116" s="112" t="s">
        <v>126</v>
      </c>
      <c r="D116" s="90">
        <v>0</v>
      </c>
      <c r="E116" s="90">
        <v>0</v>
      </c>
      <c r="F116" s="136">
        <f t="shared" si="6"/>
        <v>0</v>
      </c>
      <c r="G116" s="152" t="str">
        <f t="shared" si="4"/>
        <v>-</v>
      </c>
      <c r="H116" s="135"/>
      <c r="I116" s="102"/>
      <c r="J116" s="90">
        <v>0</v>
      </c>
      <c r="K116" s="132">
        <f t="shared" si="5"/>
        <v>0</v>
      </c>
      <c r="L116" s="93"/>
      <c r="M116" s="103"/>
      <c r="N116" s="103"/>
      <c r="O116" s="103"/>
      <c r="P116" s="103"/>
      <c r="Q116" s="103"/>
      <c r="R116" s="107"/>
      <c r="S116" s="107"/>
      <c r="T116" s="107"/>
      <c r="U116" s="107"/>
      <c r="V116" s="108"/>
      <c r="W116" s="108"/>
      <c r="X116" s="108"/>
      <c r="Y116" s="141"/>
    </row>
    <row r="117" spans="1:25" s="109" customFormat="1">
      <c r="A117" s="101"/>
      <c r="B117" s="111">
        <f t="shared" si="7"/>
        <v>430135</v>
      </c>
      <c r="C117" s="112" t="s">
        <v>11</v>
      </c>
      <c r="D117" s="90">
        <v>0</v>
      </c>
      <c r="E117" s="90">
        <v>0</v>
      </c>
      <c r="F117" s="136">
        <f t="shared" si="6"/>
        <v>0</v>
      </c>
      <c r="G117" s="152" t="str">
        <f t="shared" si="4"/>
        <v>-</v>
      </c>
      <c r="H117" s="93"/>
      <c r="I117" s="102"/>
      <c r="J117" s="90">
        <v>0</v>
      </c>
      <c r="K117" s="132">
        <f t="shared" si="5"/>
        <v>0</v>
      </c>
      <c r="L117" s="93"/>
      <c r="M117" s="103"/>
      <c r="N117" s="103"/>
      <c r="O117" s="103"/>
      <c r="P117" s="103"/>
      <c r="Q117" s="103"/>
      <c r="R117" s="107"/>
      <c r="S117" s="107"/>
      <c r="T117" s="107"/>
      <c r="U117" s="107"/>
      <c r="V117" s="108"/>
      <c r="W117" s="108"/>
      <c r="X117" s="108"/>
      <c r="Y117" s="141"/>
    </row>
    <row r="118" spans="1:25" s="109" customFormat="1">
      <c r="A118" s="101"/>
      <c r="B118" s="111">
        <f t="shared" si="7"/>
        <v>430140</v>
      </c>
      <c r="C118" s="112" t="s">
        <v>12</v>
      </c>
      <c r="D118" s="90">
        <v>6000</v>
      </c>
      <c r="E118" s="90">
        <v>4509</v>
      </c>
      <c r="F118" s="136">
        <f t="shared" si="6"/>
        <v>-1491</v>
      </c>
      <c r="G118" s="152">
        <f t="shared" si="4"/>
        <v>-0.2485</v>
      </c>
      <c r="H118" s="135"/>
      <c r="I118" s="102"/>
      <c r="J118" s="90">
        <v>6000</v>
      </c>
      <c r="K118" s="132">
        <f t="shared" si="5"/>
        <v>1491</v>
      </c>
      <c r="L118" s="96"/>
      <c r="M118" s="103"/>
      <c r="N118" s="103"/>
      <c r="O118" s="103"/>
      <c r="P118" s="103"/>
      <c r="Q118" s="103"/>
      <c r="R118" s="107"/>
      <c r="S118" s="107"/>
      <c r="T118" s="107"/>
      <c r="U118" s="107"/>
      <c r="V118" s="108"/>
      <c r="W118" s="108"/>
      <c r="X118" s="108"/>
      <c r="Y118" s="141"/>
    </row>
    <row r="119" spans="1:25" s="109" customFormat="1">
      <c r="A119" s="101"/>
      <c r="B119" s="111">
        <f t="shared" si="7"/>
        <v>430145</v>
      </c>
      <c r="C119" s="112" t="s">
        <v>57</v>
      </c>
      <c r="D119" s="90">
        <v>0</v>
      </c>
      <c r="E119" s="90">
        <v>0</v>
      </c>
      <c r="F119" s="136">
        <f t="shared" si="6"/>
        <v>0</v>
      </c>
      <c r="G119" s="152" t="str">
        <f t="shared" si="4"/>
        <v>-</v>
      </c>
      <c r="H119" s="126"/>
      <c r="I119" s="102"/>
      <c r="J119" s="90">
        <v>0</v>
      </c>
      <c r="K119" s="132">
        <f t="shared" si="5"/>
        <v>0</v>
      </c>
      <c r="L119" s="96"/>
      <c r="M119" s="103"/>
      <c r="N119" s="103"/>
      <c r="O119" s="103"/>
      <c r="P119" s="103"/>
      <c r="Q119" s="103"/>
      <c r="R119" s="107"/>
      <c r="S119" s="107"/>
      <c r="T119" s="107"/>
      <c r="U119" s="107"/>
      <c r="V119" s="108"/>
      <c r="W119" s="108"/>
      <c r="X119" s="108"/>
      <c r="Y119" s="141"/>
    </row>
    <row r="120" spans="1:25" s="109" customFormat="1">
      <c r="A120" s="101"/>
      <c r="B120" s="111">
        <v>430190</v>
      </c>
      <c r="C120" s="112" t="s">
        <v>13</v>
      </c>
      <c r="D120" s="90">
        <v>14250.12</v>
      </c>
      <c r="E120" s="90">
        <v>11018.18</v>
      </c>
      <c r="F120" s="136">
        <f t="shared" si="6"/>
        <v>-3231.9400000000005</v>
      </c>
      <c r="G120" s="152">
        <f t="shared" si="4"/>
        <v>-0.22680089711525239</v>
      </c>
      <c r="H120" s="93"/>
      <c r="I120" s="102"/>
      <c r="J120" s="90">
        <v>14250.12</v>
      </c>
      <c r="K120" s="132">
        <f t="shared" si="5"/>
        <v>3231.9400000000005</v>
      </c>
      <c r="L120" s="93"/>
      <c r="M120" s="103"/>
      <c r="N120" s="103"/>
      <c r="O120" s="103"/>
      <c r="P120" s="103"/>
      <c r="Q120" s="103"/>
      <c r="R120" s="107"/>
      <c r="S120" s="107"/>
      <c r="T120" s="107"/>
      <c r="U120" s="107"/>
      <c r="V120" s="108"/>
      <c r="W120" s="108"/>
      <c r="X120" s="108"/>
      <c r="Y120" s="141"/>
    </row>
    <row r="121" spans="1:25" s="109" customFormat="1">
      <c r="A121" s="101"/>
      <c r="B121" s="208">
        <v>44</v>
      </c>
      <c r="C121" s="209" t="s">
        <v>4</v>
      </c>
      <c r="D121" s="210">
        <v>818160.50400000007</v>
      </c>
      <c r="E121" s="210">
        <v>241871.65999999997</v>
      </c>
      <c r="F121" s="216">
        <f t="shared" si="6"/>
        <v>-576288.84400000004</v>
      </c>
      <c r="G121" s="217">
        <f t="shared" si="4"/>
        <v>-0.70437138089960893</v>
      </c>
      <c r="H121" s="214"/>
      <c r="I121" s="102"/>
      <c r="J121" s="210">
        <v>385361.33360000001</v>
      </c>
      <c r="K121" s="215">
        <f t="shared" si="5"/>
        <v>143489.67360000004</v>
      </c>
      <c r="L121" s="234"/>
      <c r="M121" s="103"/>
      <c r="N121" s="103"/>
      <c r="O121" s="103"/>
      <c r="P121" s="103"/>
      <c r="Q121" s="103"/>
      <c r="R121" s="107"/>
      <c r="S121" s="107"/>
      <c r="T121" s="107"/>
      <c r="U121" s="107"/>
      <c r="V121" s="108"/>
      <c r="W121" s="108"/>
      <c r="X121" s="108"/>
      <c r="Y121" s="141"/>
    </row>
    <row r="122" spans="1:25" s="109" customFormat="1">
      <c r="A122" s="101"/>
      <c r="B122" s="208">
        <v>4401</v>
      </c>
      <c r="C122" s="209" t="s">
        <v>26</v>
      </c>
      <c r="D122" s="210">
        <v>63938.159200000002</v>
      </c>
      <c r="E122" s="210">
        <v>53748.54</v>
      </c>
      <c r="F122" s="216">
        <f t="shared" si="6"/>
        <v>-10189.619200000001</v>
      </c>
      <c r="G122" s="217">
        <f t="shared" si="4"/>
        <v>-0.15936679015307029</v>
      </c>
      <c r="H122" s="214"/>
      <c r="I122" s="102"/>
      <c r="J122" s="210">
        <v>61338.159200000016</v>
      </c>
      <c r="K122" s="215">
        <f t="shared" si="5"/>
        <v>7589.6192000000156</v>
      </c>
      <c r="L122" s="214"/>
      <c r="M122" s="103"/>
      <c r="N122" s="103"/>
      <c r="O122" s="103"/>
      <c r="P122" s="103"/>
      <c r="Q122" s="103"/>
      <c r="R122" s="107"/>
      <c r="S122" s="107"/>
      <c r="T122" s="107"/>
      <c r="U122" s="107"/>
      <c r="V122" s="108"/>
      <c r="W122" s="108"/>
      <c r="X122" s="108"/>
      <c r="Y122" s="141"/>
    </row>
    <row r="123" spans="1:25" s="109" customFormat="1">
      <c r="A123" s="101"/>
      <c r="B123" s="111">
        <v>440105</v>
      </c>
      <c r="C123" s="112" t="s">
        <v>27</v>
      </c>
      <c r="D123" s="90">
        <v>12960</v>
      </c>
      <c r="E123" s="90">
        <v>13368.33</v>
      </c>
      <c r="F123" s="136">
        <f t="shared" si="6"/>
        <v>408.32999999999993</v>
      </c>
      <c r="G123" s="152">
        <f t="shared" si="4"/>
        <v>3.1506944444444442E-2</v>
      </c>
      <c r="H123" s="155"/>
      <c r="I123" s="102"/>
      <c r="J123" s="90">
        <v>12960</v>
      </c>
      <c r="K123" s="132">
        <f t="shared" si="5"/>
        <v>-408.32999999999993</v>
      </c>
      <c r="L123" s="135"/>
      <c r="M123" s="103"/>
      <c r="N123" s="103"/>
      <c r="O123" s="103"/>
      <c r="P123" s="103"/>
      <c r="Q123" s="103"/>
      <c r="R123" s="107"/>
      <c r="S123" s="107"/>
      <c r="T123" s="107"/>
      <c r="U123" s="107"/>
      <c r="V123" s="108"/>
      <c r="W123" s="108"/>
      <c r="X123" s="108"/>
      <c r="Y123" s="141"/>
    </row>
    <row r="124" spans="1:25" s="109" customFormat="1">
      <c r="A124" s="101"/>
      <c r="B124" s="111">
        <f>+B123+5</f>
        <v>440110</v>
      </c>
      <c r="C124" s="112" t="s">
        <v>127</v>
      </c>
      <c r="D124" s="90">
        <v>6780</v>
      </c>
      <c r="E124" s="90">
        <v>0</v>
      </c>
      <c r="F124" s="136">
        <f t="shared" si="6"/>
        <v>-6780</v>
      </c>
      <c r="G124" s="152">
        <f t="shared" si="4"/>
        <v>-1</v>
      </c>
      <c r="H124" s="135"/>
      <c r="I124" s="102"/>
      <c r="J124" s="90">
        <v>3600</v>
      </c>
      <c r="K124" s="132">
        <f t="shared" si="5"/>
        <v>3600</v>
      </c>
      <c r="L124" s="156"/>
      <c r="M124" s="103"/>
      <c r="N124" s="103"/>
      <c r="O124" s="103"/>
      <c r="P124" s="103"/>
      <c r="Q124" s="103"/>
      <c r="R124" s="107"/>
      <c r="S124" s="107"/>
      <c r="T124" s="107"/>
      <c r="U124" s="107"/>
      <c r="V124" s="108"/>
      <c r="W124" s="108"/>
      <c r="X124" s="108"/>
      <c r="Y124" s="141"/>
    </row>
    <row r="125" spans="1:25" s="109" customFormat="1">
      <c r="A125" s="101"/>
      <c r="B125" s="111">
        <f>+B124+5</f>
        <v>440115</v>
      </c>
      <c r="C125" s="112" t="s">
        <v>58</v>
      </c>
      <c r="D125" s="90">
        <v>1740</v>
      </c>
      <c r="E125" s="90">
        <v>0</v>
      </c>
      <c r="F125" s="136">
        <f t="shared" si="6"/>
        <v>-1740</v>
      </c>
      <c r="G125" s="152">
        <f t="shared" si="4"/>
        <v>-1</v>
      </c>
      <c r="H125" s="135"/>
      <c r="I125" s="102"/>
      <c r="J125" s="90">
        <v>1800</v>
      </c>
      <c r="K125" s="132">
        <f t="shared" si="5"/>
        <v>1800</v>
      </c>
      <c r="L125" s="135"/>
      <c r="M125" s="103"/>
      <c r="N125" s="103"/>
      <c r="O125" s="103"/>
      <c r="P125" s="103"/>
      <c r="Q125" s="103"/>
      <c r="R125" s="107"/>
      <c r="S125" s="107"/>
      <c r="T125" s="107"/>
      <c r="U125" s="107"/>
      <c r="V125" s="108"/>
      <c r="W125" s="108"/>
      <c r="X125" s="108"/>
      <c r="Y125" s="141"/>
    </row>
    <row r="126" spans="1:25" s="109" customFormat="1">
      <c r="A126" s="101"/>
      <c r="B126" s="111">
        <f>+B125+5</f>
        <v>440120</v>
      </c>
      <c r="C126" s="112" t="s">
        <v>14</v>
      </c>
      <c r="D126" s="90">
        <v>199.99999999999997</v>
      </c>
      <c r="E126" s="90">
        <v>607.80999999999995</v>
      </c>
      <c r="F126" s="136">
        <f t="shared" si="6"/>
        <v>407.80999999999995</v>
      </c>
      <c r="G126" s="152">
        <f t="shared" si="4"/>
        <v>2.03905</v>
      </c>
      <c r="H126" s="135"/>
      <c r="I126" s="102"/>
      <c r="J126" s="90">
        <v>720</v>
      </c>
      <c r="K126" s="132">
        <f t="shared" si="5"/>
        <v>112.19000000000005</v>
      </c>
      <c r="L126" s="135"/>
      <c r="M126" s="103"/>
      <c r="N126" s="103"/>
      <c r="O126" s="103"/>
      <c r="P126" s="103"/>
      <c r="Q126" s="103"/>
      <c r="R126" s="107"/>
      <c r="S126" s="107"/>
      <c r="T126" s="107"/>
      <c r="U126" s="107"/>
      <c r="V126" s="108"/>
      <c r="W126" s="108"/>
      <c r="X126" s="108"/>
      <c r="Y126" s="141"/>
    </row>
    <row r="127" spans="1:25" s="109" customFormat="1">
      <c r="A127" s="101"/>
      <c r="B127" s="111">
        <f>+B126+5</f>
        <v>440125</v>
      </c>
      <c r="C127" s="112" t="s">
        <v>15</v>
      </c>
      <c r="D127" s="90">
        <v>26400</v>
      </c>
      <c r="E127" s="90">
        <v>24120</v>
      </c>
      <c r="F127" s="136">
        <f t="shared" si="6"/>
        <v>-2280</v>
      </c>
      <c r="G127" s="152">
        <f t="shared" si="4"/>
        <v>-8.6363636363636365E-2</v>
      </c>
      <c r="H127" s="135"/>
      <c r="I127" s="102"/>
      <c r="J127" s="90">
        <v>26400</v>
      </c>
      <c r="K127" s="132">
        <f t="shared" si="5"/>
        <v>2280</v>
      </c>
      <c r="L127" s="93"/>
      <c r="M127" s="103"/>
      <c r="N127" s="103"/>
      <c r="O127" s="103"/>
      <c r="P127" s="103"/>
      <c r="Q127" s="103"/>
      <c r="R127" s="107"/>
      <c r="S127" s="107"/>
      <c r="T127" s="107"/>
      <c r="U127" s="107"/>
      <c r="V127" s="108"/>
      <c r="W127" s="108"/>
      <c r="X127" s="108"/>
      <c r="Y127" s="141"/>
    </row>
    <row r="128" spans="1:25" s="109" customFormat="1">
      <c r="A128" s="101"/>
      <c r="B128" s="111">
        <f>+B127+5</f>
        <v>440130</v>
      </c>
      <c r="C128" s="112" t="s">
        <v>16</v>
      </c>
      <c r="D128" s="90">
        <v>5400</v>
      </c>
      <c r="E128" s="90">
        <v>1752.71</v>
      </c>
      <c r="F128" s="136">
        <f t="shared" si="6"/>
        <v>-3647.29</v>
      </c>
      <c r="G128" s="152">
        <f t="shared" si="4"/>
        <v>-0.67542407407407412</v>
      </c>
      <c r="H128" s="135"/>
      <c r="I128" s="102"/>
      <c r="J128" s="90">
        <v>5400</v>
      </c>
      <c r="K128" s="132">
        <f t="shared" si="5"/>
        <v>3647.29</v>
      </c>
      <c r="L128" s="135"/>
      <c r="M128" s="103"/>
      <c r="N128" s="103"/>
      <c r="O128" s="103"/>
      <c r="P128" s="103"/>
      <c r="Q128" s="103"/>
      <c r="R128" s="107"/>
      <c r="S128" s="107"/>
      <c r="T128" s="107"/>
      <c r="U128" s="107"/>
      <c r="V128" s="108"/>
      <c r="W128" s="108"/>
      <c r="X128" s="108"/>
      <c r="Y128" s="141"/>
    </row>
    <row r="129" spans="1:25" s="109" customFormat="1">
      <c r="A129" s="101"/>
      <c r="B129" s="111">
        <v>440190</v>
      </c>
      <c r="C129" s="112" t="s">
        <v>59</v>
      </c>
      <c r="D129" s="90">
        <v>10458.1592</v>
      </c>
      <c r="E129" s="90">
        <v>13899.69</v>
      </c>
      <c r="F129" s="136">
        <f t="shared" si="6"/>
        <v>3441.5308000000005</v>
      </c>
      <c r="G129" s="152">
        <f t="shared" si="4"/>
        <v>0.32907615328709094</v>
      </c>
      <c r="H129" s="135"/>
      <c r="I129" s="102"/>
      <c r="J129" s="90">
        <v>10458.1592</v>
      </c>
      <c r="K129" s="132">
        <f t="shared" si="5"/>
        <v>-3441.5308000000005</v>
      </c>
      <c r="L129" s="135"/>
      <c r="M129" s="103"/>
      <c r="N129" s="103"/>
      <c r="O129" s="103"/>
      <c r="P129" s="103"/>
      <c r="Q129" s="103"/>
      <c r="R129" s="107"/>
      <c r="S129" s="107"/>
      <c r="T129" s="107"/>
      <c r="U129" s="107"/>
      <c r="V129" s="108"/>
      <c r="W129" s="108"/>
      <c r="X129" s="108"/>
      <c r="Y129" s="141"/>
    </row>
    <row r="130" spans="1:25" s="109" customFormat="1">
      <c r="A130" s="101"/>
      <c r="B130" s="208">
        <v>4402</v>
      </c>
      <c r="C130" s="209" t="s">
        <v>128</v>
      </c>
      <c r="D130" s="210">
        <v>18406.532799999997</v>
      </c>
      <c r="E130" s="210">
        <v>27740.85</v>
      </c>
      <c r="F130" s="216">
        <f t="shared" si="6"/>
        <v>9334.3172000000013</v>
      </c>
      <c r="G130" s="217">
        <f t="shared" si="4"/>
        <v>0.50711979824902187</v>
      </c>
      <c r="H130" s="214"/>
      <c r="I130" s="102"/>
      <c r="J130" s="210">
        <v>24406.455199999997</v>
      </c>
      <c r="K130" s="215">
        <f t="shared" si="5"/>
        <v>-3334.3948000000019</v>
      </c>
      <c r="L130" s="214"/>
      <c r="M130" s="103"/>
      <c r="N130" s="103"/>
      <c r="O130" s="103"/>
      <c r="P130" s="103"/>
      <c r="Q130" s="103"/>
      <c r="R130" s="107"/>
      <c r="S130" s="107"/>
      <c r="T130" s="107"/>
      <c r="U130" s="107"/>
      <c r="V130" s="108"/>
      <c r="W130" s="108"/>
      <c r="X130" s="108"/>
      <c r="Y130" s="141"/>
    </row>
    <row r="131" spans="1:25" s="109" customFormat="1">
      <c r="A131" s="101"/>
      <c r="B131" s="111">
        <v>440205</v>
      </c>
      <c r="C131" s="112" t="s">
        <v>17</v>
      </c>
      <c r="D131" s="90">
        <v>6290.4775999999993</v>
      </c>
      <c r="E131" s="90">
        <v>12424.1</v>
      </c>
      <c r="F131" s="136">
        <f t="shared" si="6"/>
        <v>6133.6224000000011</v>
      </c>
      <c r="G131" s="152">
        <f t="shared" si="4"/>
        <v>0.97506465963729083</v>
      </c>
      <c r="H131" s="135"/>
      <c r="I131" s="102"/>
      <c r="J131" s="90">
        <v>12290.400000000003</v>
      </c>
      <c r="K131" s="132">
        <f t="shared" si="5"/>
        <v>-133.69999999999709</v>
      </c>
      <c r="L131" s="135"/>
      <c r="M131" s="103"/>
      <c r="N131" s="103"/>
      <c r="O131" s="103"/>
      <c r="P131" s="103"/>
      <c r="Q131" s="103"/>
      <c r="R131" s="107"/>
      <c r="S131" s="107"/>
      <c r="T131" s="107"/>
      <c r="U131" s="107"/>
      <c r="V131" s="108"/>
      <c r="W131" s="108"/>
      <c r="X131" s="108"/>
      <c r="Y131" s="141"/>
    </row>
    <row r="132" spans="1:25" s="109" customFormat="1">
      <c r="A132" s="101"/>
      <c r="B132" s="111">
        <f>+B131+5</f>
        <v>440210</v>
      </c>
      <c r="C132" s="112" t="s">
        <v>129</v>
      </c>
      <c r="D132" s="90">
        <v>0</v>
      </c>
      <c r="E132" s="90">
        <v>0</v>
      </c>
      <c r="F132" s="136">
        <f t="shared" si="6"/>
        <v>0</v>
      </c>
      <c r="G132" s="152" t="str">
        <f t="shared" si="4"/>
        <v>-</v>
      </c>
      <c r="H132" s="126"/>
      <c r="I132" s="102"/>
      <c r="J132" s="90">
        <v>0</v>
      </c>
      <c r="K132" s="132">
        <f t="shared" si="5"/>
        <v>0</v>
      </c>
      <c r="L132" s="96"/>
      <c r="M132" s="103"/>
      <c r="N132" s="103"/>
      <c r="O132" s="103"/>
      <c r="P132" s="103"/>
      <c r="Q132" s="103"/>
      <c r="R132" s="107"/>
      <c r="S132" s="107"/>
      <c r="T132" s="107"/>
      <c r="U132" s="107"/>
      <c r="V132" s="108"/>
      <c r="W132" s="108"/>
      <c r="X132" s="108"/>
      <c r="Y132" s="141"/>
    </row>
    <row r="133" spans="1:25" s="109" customFormat="1">
      <c r="A133" s="101"/>
      <c r="B133" s="111">
        <f>+B132+5</f>
        <v>440215</v>
      </c>
      <c r="C133" s="112" t="s">
        <v>130</v>
      </c>
      <c r="D133" s="90">
        <v>12116.055199999997</v>
      </c>
      <c r="E133" s="90">
        <v>15316.75</v>
      </c>
      <c r="F133" s="136">
        <f t="shared" si="6"/>
        <v>3200.6948000000029</v>
      </c>
      <c r="G133" s="152">
        <f t="shared" si="4"/>
        <v>0.26416971094684377</v>
      </c>
      <c r="H133" s="135"/>
      <c r="I133" s="102"/>
      <c r="J133" s="90">
        <v>12116.055199999997</v>
      </c>
      <c r="K133" s="132">
        <f t="shared" si="5"/>
        <v>-3200.6948000000029</v>
      </c>
      <c r="L133" s="135"/>
      <c r="M133" s="103"/>
      <c r="N133" s="103"/>
      <c r="O133" s="103"/>
      <c r="P133" s="103"/>
      <c r="Q133" s="103"/>
      <c r="R133" s="107"/>
      <c r="S133" s="107"/>
      <c r="T133" s="107"/>
      <c r="U133" s="107"/>
      <c r="V133" s="108"/>
      <c r="W133" s="108"/>
      <c r="X133" s="108"/>
      <c r="Y133" s="141"/>
    </row>
    <row r="134" spans="1:25" s="109" customFormat="1">
      <c r="A134" s="101"/>
      <c r="B134" s="111">
        <f>+B133+5</f>
        <v>440220</v>
      </c>
      <c r="C134" s="112" t="s">
        <v>131</v>
      </c>
      <c r="D134" s="90">
        <v>0</v>
      </c>
      <c r="E134" s="90">
        <v>0</v>
      </c>
      <c r="F134" s="136">
        <f t="shared" si="6"/>
        <v>0</v>
      </c>
      <c r="G134" s="152" t="str">
        <f t="shared" ref="G134:G197" si="8">+IF(D134=0,"-",F134/D134)</f>
        <v>-</v>
      </c>
      <c r="H134" s="126"/>
      <c r="I134" s="102"/>
      <c r="J134" s="90">
        <v>0</v>
      </c>
      <c r="K134" s="132">
        <f t="shared" si="5"/>
        <v>0</v>
      </c>
      <c r="L134" s="96"/>
      <c r="M134" s="103"/>
      <c r="N134" s="103"/>
      <c r="O134" s="103"/>
      <c r="P134" s="103"/>
      <c r="Q134" s="103"/>
      <c r="R134" s="107"/>
      <c r="S134" s="107"/>
      <c r="T134" s="107"/>
      <c r="U134" s="107"/>
      <c r="V134" s="108"/>
      <c r="W134" s="108"/>
      <c r="X134" s="108"/>
      <c r="Y134" s="141"/>
    </row>
    <row r="135" spans="1:25" s="109" customFormat="1">
      <c r="A135" s="101"/>
      <c r="B135" s="208">
        <v>4403</v>
      </c>
      <c r="C135" s="209" t="s">
        <v>28</v>
      </c>
      <c r="D135" s="210">
        <v>236844.90319999997</v>
      </c>
      <c r="E135" s="210">
        <v>13104.08</v>
      </c>
      <c r="F135" s="216">
        <f t="shared" si="6"/>
        <v>-223740.82319999998</v>
      </c>
      <c r="G135" s="217">
        <f t="shared" si="8"/>
        <v>-0.94467231583643385</v>
      </c>
      <c r="H135" s="214"/>
      <c r="I135" s="102"/>
      <c r="J135" s="210">
        <v>76844.903200000001</v>
      </c>
      <c r="K135" s="215">
        <f t="shared" ref="K135:K198" si="9">+J135-E135</f>
        <v>63740.823199999999</v>
      </c>
      <c r="L135" s="214"/>
      <c r="M135" s="103"/>
      <c r="N135" s="103"/>
      <c r="O135" s="103"/>
      <c r="P135" s="103"/>
      <c r="Q135" s="103"/>
      <c r="R135" s="107"/>
      <c r="S135" s="107"/>
      <c r="T135" s="107"/>
      <c r="U135" s="107"/>
      <c r="V135" s="108"/>
      <c r="W135" s="108"/>
      <c r="X135" s="108"/>
      <c r="Y135" s="141"/>
    </row>
    <row r="136" spans="1:25" s="109" customFormat="1">
      <c r="A136" s="101"/>
      <c r="B136" s="111">
        <v>440305</v>
      </c>
      <c r="C136" s="112" t="s">
        <v>132</v>
      </c>
      <c r="D136" s="90">
        <v>0</v>
      </c>
      <c r="E136" s="90">
        <v>0</v>
      </c>
      <c r="F136" s="136">
        <f t="shared" si="6"/>
        <v>0</v>
      </c>
      <c r="G136" s="152" t="str">
        <f t="shared" si="8"/>
        <v>-</v>
      </c>
      <c r="H136" s="135"/>
      <c r="I136" s="102"/>
      <c r="J136" s="90">
        <v>0</v>
      </c>
      <c r="K136" s="132">
        <f t="shared" si="9"/>
        <v>0</v>
      </c>
      <c r="L136" s="135"/>
      <c r="M136" s="103"/>
      <c r="N136" s="103"/>
      <c r="O136" s="103"/>
      <c r="P136" s="103"/>
      <c r="Q136" s="103"/>
      <c r="R136" s="107"/>
      <c r="S136" s="107"/>
      <c r="T136" s="107"/>
      <c r="U136" s="107"/>
      <c r="V136" s="108"/>
      <c r="W136" s="108"/>
      <c r="X136" s="108"/>
      <c r="Y136" s="141"/>
    </row>
    <row r="137" spans="1:25" s="109" customFormat="1" ht="90">
      <c r="A137" s="101"/>
      <c r="B137" s="111">
        <f>+B136+5</f>
        <v>440310</v>
      </c>
      <c r="C137" s="112" t="s">
        <v>18</v>
      </c>
      <c r="D137" s="90">
        <v>224425.35439999998</v>
      </c>
      <c r="E137" s="90">
        <v>12767.78</v>
      </c>
      <c r="F137" s="136">
        <f t="shared" si="6"/>
        <v>-211657.57439999998</v>
      </c>
      <c r="G137" s="152">
        <f t="shared" si="8"/>
        <v>-0.94310901264193348</v>
      </c>
      <c r="H137" s="159" t="s">
        <v>549</v>
      </c>
      <c r="I137" s="102"/>
      <c r="J137" s="90">
        <v>64425.354400000004</v>
      </c>
      <c r="K137" s="132">
        <f t="shared" si="9"/>
        <v>51657.574400000005</v>
      </c>
      <c r="L137" s="261" t="s">
        <v>550</v>
      </c>
      <c r="M137" s="103"/>
      <c r="N137" s="103"/>
      <c r="O137" s="103"/>
      <c r="P137" s="103"/>
      <c r="Q137" s="103"/>
      <c r="R137" s="107"/>
      <c r="S137" s="107"/>
      <c r="T137" s="107"/>
      <c r="U137" s="107"/>
      <c r="V137" s="108"/>
      <c r="W137" s="108"/>
      <c r="X137" s="108"/>
      <c r="Y137" s="141"/>
    </row>
    <row r="138" spans="1:25" s="109" customFormat="1">
      <c r="A138" s="101"/>
      <c r="B138" s="111">
        <f>+B137+5</f>
        <v>440315</v>
      </c>
      <c r="C138" s="112" t="s">
        <v>19</v>
      </c>
      <c r="D138" s="90">
        <v>12419.548800000002</v>
      </c>
      <c r="E138" s="90">
        <v>336.3</v>
      </c>
      <c r="F138" s="136">
        <f t="shared" si="6"/>
        <v>-12083.248800000003</v>
      </c>
      <c r="G138" s="152">
        <f t="shared" si="8"/>
        <v>-0.97292172160070745</v>
      </c>
      <c r="H138" s="135"/>
      <c r="I138" s="102"/>
      <c r="J138" s="90">
        <v>12419.548800000002</v>
      </c>
      <c r="K138" s="132">
        <f t="shared" si="9"/>
        <v>12083.248800000003</v>
      </c>
      <c r="L138" s="135"/>
      <c r="M138" s="103"/>
      <c r="N138" s="103"/>
      <c r="O138" s="103"/>
      <c r="P138" s="103"/>
      <c r="Q138" s="103"/>
      <c r="R138" s="107"/>
      <c r="S138" s="107"/>
      <c r="T138" s="107"/>
      <c r="U138" s="107"/>
      <c r="V138" s="108"/>
      <c r="W138" s="108"/>
      <c r="X138" s="108"/>
      <c r="Y138" s="141"/>
    </row>
    <row r="139" spans="1:25" s="109" customFormat="1">
      <c r="A139" s="101"/>
      <c r="B139" s="111">
        <f>+B138+5</f>
        <v>440320</v>
      </c>
      <c r="C139" s="112" t="s">
        <v>133</v>
      </c>
      <c r="D139" s="90">
        <v>0</v>
      </c>
      <c r="E139" s="90">
        <v>0</v>
      </c>
      <c r="F139" s="136">
        <f t="shared" si="6"/>
        <v>0</v>
      </c>
      <c r="G139" s="152" t="str">
        <f t="shared" si="8"/>
        <v>-</v>
      </c>
      <c r="H139" s="135"/>
      <c r="I139" s="102"/>
      <c r="J139" s="90">
        <v>0</v>
      </c>
      <c r="K139" s="132">
        <f t="shared" si="9"/>
        <v>0</v>
      </c>
      <c r="L139" s="135"/>
      <c r="M139" s="103"/>
      <c r="N139" s="103"/>
      <c r="O139" s="103"/>
      <c r="P139" s="103"/>
      <c r="Q139" s="103"/>
      <c r="R139" s="107"/>
      <c r="S139" s="107"/>
      <c r="T139" s="107"/>
      <c r="U139" s="107"/>
      <c r="V139" s="108"/>
      <c r="W139" s="108"/>
      <c r="X139" s="108"/>
      <c r="Y139" s="141"/>
    </row>
    <row r="140" spans="1:25" s="109" customFormat="1">
      <c r="A140" s="101"/>
      <c r="B140" s="111">
        <v>440390</v>
      </c>
      <c r="C140" s="112" t="s">
        <v>60</v>
      </c>
      <c r="D140" s="90">
        <v>0</v>
      </c>
      <c r="E140" s="90">
        <v>0</v>
      </c>
      <c r="F140" s="136">
        <f t="shared" si="6"/>
        <v>0</v>
      </c>
      <c r="G140" s="152" t="str">
        <f t="shared" si="8"/>
        <v>-</v>
      </c>
      <c r="H140" s="135"/>
      <c r="I140" s="102"/>
      <c r="J140" s="90">
        <v>0</v>
      </c>
      <c r="K140" s="132">
        <f t="shared" si="9"/>
        <v>0</v>
      </c>
      <c r="L140" s="135"/>
      <c r="M140" s="103"/>
      <c r="N140" s="103"/>
      <c r="O140" s="103"/>
      <c r="P140" s="103"/>
      <c r="Q140" s="103"/>
      <c r="R140" s="107"/>
      <c r="S140" s="107"/>
      <c r="T140" s="107"/>
      <c r="U140" s="107"/>
      <c r="V140" s="108"/>
      <c r="W140" s="108"/>
      <c r="X140" s="108"/>
      <c r="Y140" s="141"/>
    </row>
    <row r="141" spans="1:25" s="109" customFormat="1">
      <c r="A141" s="101"/>
      <c r="B141" s="208">
        <v>4404</v>
      </c>
      <c r="C141" s="209" t="s">
        <v>29</v>
      </c>
      <c r="D141" s="210">
        <v>5640</v>
      </c>
      <c r="E141" s="210">
        <v>5802</v>
      </c>
      <c r="F141" s="216">
        <f t="shared" si="6"/>
        <v>162</v>
      </c>
      <c r="G141" s="217">
        <f t="shared" si="8"/>
        <v>2.8723404255319149E-2</v>
      </c>
      <c r="H141" s="214"/>
      <c r="I141" s="102"/>
      <c r="J141" s="210">
        <v>7174.2000000000016</v>
      </c>
      <c r="K141" s="215">
        <f t="shared" si="9"/>
        <v>1372.2000000000016</v>
      </c>
      <c r="L141" s="214"/>
      <c r="M141" s="103"/>
      <c r="N141" s="103"/>
      <c r="O141" s="103"/>
      <c r="P141" s="103"/>
      <c r="Q141" s="103"/>
      <c r="R141" s="107"/>
      <c r="S141" s="107"/>
      <c r="T141" s="107"/>
      <c r="U141" s="107"/>
      <c r="V141" s="108"/>
      <c r="W141" s="108"/>
      <c r="X141" s="108"/>
      <c r="Y141" s="141"/>
    </row>
    <row r="142" spans="1:25" s="109" customFormat="1">
      <c r="A142" s="101"/>
      <c r="B142" s="111">
        <v>440405</v>
      </c>
      <c r="C142" s="112" t="s">
        <v>134</v>
      </c>
      <c r="D142" s="90">
        <v>5640</v>
      </c>
      <c r="E142" s="90">
        <v>5802</v>
      </c>
      <c r="F142" s="136">
        <f t="shared" si="6"/>
        <v>162</v>
      </c>
      <c r="G142" s="152">
        <f t="shared" si="8"/>
        <v>2.8723404255319149E-2</v>
      </c>
      <c r="H142" s="135"/>
      <c r="I142" s="102"/>
      <c r="J142" s="90">
        <v>7174.2000000000016</v>
      </c>
      <c r="K142" s="132">
        <f t="shared" si="9"/>
        <v>1372.2000000000016</v>
      </c>
      <c r="L142" s="135"/>
      <c r="M142" s="103"/>
      <c r="N142" s="103"/>
      <c r="O142" s="103"/>
      <c r="P142" s="103"/>
      <c r="Q142" s="103"/>
      <c r="R142" s="107"/>
      <c r="S142" s="107"/>
      <c r="T142" s="107"/>
      <c r="U142" s="107"/>
      <c r="V142" s="108"/>
      <c r="W142" s="108"/>
      <c r="X142" s="108"/>
      <c r="Y142" s="141"/>
    </row>
    <row r="143" spans="1:25" s="109" customFormat="1">
      <c r="A143" s="101"/>
      <c r="B143" s="111">
        <f>+B142+5</f>
        <v>440410</v>
      </c>
      <c r="C143" s="112" t="s">
        <v>135</v>
      </c>
      <c r="D143" s="90">
        <v>0</v>
      </c>
      <c r="E143" s="90">
        <v>0</v>
      </c>
      <c r="F143" s="136">
        <f t="shared" ref="F143:F206" si="10">+E143-D143</f>
        <v>0</v>
      </c>
      <c r="G143" s="152" t="str">
        <f t="shared" si="8"/>
        <v>-</v>
      </c>
      <c r="H143" s="126"/>
      <c r="I143" s="102"/>
      <c r="J143" s="90">
        <v>0</v>
      </c>
      <c r="K143" s="132">
        <f t="shared" si="9"/>
        <v>0</v>
      </c>
      <c r="L143" s="96"/>
      <c r="M143" s="103"/>
      <c r="N143" s="103"/>
      <c r="O143" s="103"/>
      <c r="P143" s="103"/>
      <c r="Q143" s="103"/>
      <c r="R143" s="107"/>
      <c r="S143" s="107"/>
      <c r="T143" s="107"/>
      <c r="U143" s="107"/>
      <c r="V143" s="108"/>
      <c r="W143" s="108"/>
      <c r="X143" s="108"/>
      <c r="Y143" s="141"/>
    </row>
    <row r="144" spans="1:25" s="109" customFormat="1">
      <c r="A144" s="101"/>
      <c r="B144" s="111">
        <f>+B143+5</f>
        <v>440415</v>
      </c>
      <c r="C144" s="112" t="s">
        <v>61</v>
      </c>
      <c r="D144" s="90">
        <v>0</v>
      </c>
      <c r="E144" s="90">
        <v>0</v>
      </c>
      <c r="F144" s="136">
        <f t="shared" si="10"/>
        <v>0</v>
      </c>
      <c r="G144" s="152" t="str">
        <f t="shared" si="8"/>
        <v>-</v>
      </c>
      <c r="H144" s="126"/>
      <c r="I144" s="102"/>
      <c r="J144" s="90">
        <v>0</v>
      </c>
      <c r="K144" s="132">
        <f t="shared" si="9"/>
        <v>0</v>
      </c>
      <c r="L144" s="96"/>
      <c r="M144" s="103"/>
      <c r="N144" s="103"/>
      <c r="O144" s="103"/>
      <c r="P144" s="103"/>
      <c r="Q144" s="103"/>
      <c r="R144" s="107"/>
      <c r="S144" s="107"/>
      <c r="T144" s="107"/>
      <c r="U144" s="107"/>
      <c r="V144" s="108"/>
      <c r="W144" s="108"/>
      <c r="X144" s="108"/>
      <c r="Y144" s="141"/>
    </row>
    <row r="145" spans="1:25" s="109" customFormat="1">
      <c r="A145" s="101"/>
      <c r="B145" s="111">
        <f>+B144+5</f>
        <v>440420</v>
      </c>
      <c r="C145" s="112" t="s">
        <v>136</v>
      </c>
      <c r="D145" s="90">
        <v>0</v>
      </c>
      <c r="E145" s="90">
        <v>0</v>
      </c>
      <c r="F145" s="136">
        <f t="shared" si="10"/>
        <v>0</v>
      </c>
      <c r="G145" s="152" t="str">
        <f t="shared" si="8"/>
        <v>-</v>
      </c>
      <c r="H145" s="126"/>
      <c r="I145" s="102"/>
      <c r="J145" s="90">
        <v>0</v>
      </c>
      <c r="K145" s="132">
        <f t="shared" si="9"/>
        <v>0</v>
      </c>
      <c r="L145" s="96"/>
      <c r="M145" s="103"/>
      <c r="N145" s="103"/>
      <c r="O145" s="103"/>
      <c r="P145" s="103"/>
      <c r="Q145" s="103"/>
      <c r="R145" s="107"/>
      <c r="S145" s="107"/>
      <c r="T145" s="107"/>
      <c r="U145" s="107"/>
      <c r="V145" s="108"/>
      <c r="W145" s="108"/>
      <c r="X145" s="108"/>
      <c r="Y145" s="141"/>
    </row>
    <row r="146" spans="1:25" s="109" customFormat="1">
      <c r="A146" s="101"/>
      <c r="B146" s="111">
        <v>440490</v>
      </c>
      <c r="C146" s="112" t="s">
        <v>13</v>
      </c>
      <c r="D146" s="90">
        <v>0</v>
      </c>
      <c r="E146" s="90">
        <v>0</v>
      </c>
      <c r="F146" s="136">
        <f t="shared" si="10"/>
        <v>0</v>
      </c>
      <c r="G146" s="152" t="str">
        <f t="shared" si="8"/>
        <v>-</v>
      </c>
      <c r="H146" s="126"/>
      <c r="I146" s="102"/>
      <c r="J146" s="90">
        <v>0</v>
      </c>
      <c r="K146" s="132">
        <f t="shared" si="9"/>
        <v>0</v>
      </c>
      <c r="L146" s="96"/>
      <c r="M146" s="103"/>
      <c r="N146" s="103"/>
      <c r="O146" s="103"/>
      <c r="P146" s="103"/>
      <c r="Q146" s="103"/>
      <c r="R146" s="107"/>
      <c r="S146" s="107"/>
      <c r="T146" s="107"/>
      <c r="U146" s="107"/>
      <c r="V146" s="108"/>
      <c r="W146" s="108"/>
      <c r="X146" s="108"/>
      <c r="Y146" s="141"/>
    </row>
    <row r="147" spans="1:25" s="109" customFormat="1">
      <c r="A147" s="101"/>
      <c r="B147" s="208">
        <v>4405</v>
      </c>
      <c r="C147" s="209" t="s">
        <v>30</v>
      </c>
      <c r="D147" s="210">
        <v>230299.96000000008</v>
      </c>
      <c r="E147" s="210">
        <v>131826.10999999999</v>
      </c>
      <c r="F147" s="216">
        <f t="shared" si="10"/>
        <v>-98473.850000000093</v>
      </c>
      <c r="G147" s="217">
        <f t="shared" si="8"/>
        <v>-0.42758952281190177</v>
      </c>
      <c r="H147" s="214"/>
      <c r="I147" s="102"/>
      <c r="J147" s="210">
        <v>181766.63999999998</v>
      </c>
      <c r="K147" s="215">
        <f t="shared" si="9"/>
        <v>49940.53</v>
      </c>
      <c r="L147" s="214"/>
      <c r="M147" s="103"/>
      <c r="N147" s="103"/>
      <c r="O147" s="103"/>
      <c r="P147" s="103"/>
      <c r="Q147" s="103"/>
      <c r="R147" s="107"/>
      <c r="S147" s="107"/>
      <c r="T147" s="107"/>
      <c r="U147" s="107"/>
      <c r="V147" s="108"/>
      <c r="W147" s="108"/>
      <c r="X147" s="108"/>
      <c r="Y147" s="141"/>
    </row>
    <row r="148" spans="1:25" s="109" customFormat="1">
      <c r="A148" s="101"/>
      <c r="B148" s="111">
        <v>440505</v>
      </c>
      <c r="C148" s="112" t="s">
        <v>20</v>
      </c>
      <c r="D148" s="90">
        <v>15300</v>
      </c>
      <c r="E148" s="90">
        <v>3500</v>
      </c>
      <c r="F148" s="136">
        <f t="shared" si="10"/>
        <v>-11800</v>
      </c>
      <c r="G148" s="152">
        <f t="shared" si="8"/>
        <v>-0.77124183006535951</v>
      </c>
      <c r="H148" s="126"/>
      <c r="I148" s="102"/>
      <c r="J148" s="90">
        <v>7100.0000000000036</v>
      </c>
      <c r="K148" s="132">
        <f t="shared" si="9"/>
        <v>3600.0000000000036</v>
      </c>
      <c r="L148" s="96"/>
      <c r="M148" s="103"/>
      <c r="N148" s="103"/>
      <c r="O148" s="103"/>
      <c r="P148" s="103"/>
      <c r="Q148" s="103"/>
      <c r="R148" s="107"/>
      <c r="S148" s="107"/>
      <c r="T148" s="107"/>
      <c r="U148" s="107"/>
      <c r="V148" s="108"/>
      <c r="W148" s="108"/>
      <c r="X148" s="108"/>
      <c r="Y148" s="141"/>
    </row>
    <row r="149" spans="1:25" s="109" customFormat="1">
      <c r="A149" s="101"/>
      <c r="B149" s="111">
        <f>+B148+5</f>
        <v>440510</v>
      </c>
      <c r="C149" s="112" t="s">
        <v>21</v>
      </c>
      <c r="D149" s="90">
        <v>10000</v>
      </c>
      <c r="E149" s="90">
        <v>7500</v>
      </c>
      <c r="F149" s="136">
        <f t="shared" si="10"/>
        <v>-2500</v>
      </c>
      <c r="G149" s="152">
        <f t="shared" si="8"/>
        <v>-0.25</v>
      </c>
      <c r="H149" s="157"/>
      <c r="I149" s="102"/>
      <c r="J149" s="90">
        <v>10000</v>
      </c>
      <c r="K149" s="132">
        <f t="shared" si="9"/>
        <v>2500</v>
      </c>
      <c r="L149" s="135"/>
      <c r="M149" s="103"/>
      <c r="N149" s="103"/>
      <c r="O149" s="103"/>
      <c r="P149" s="103"/>
      <c r="Q149" s="103"/>
      <c r="R149" s="107"/>
      <c r="S149" s="107"/>
      <c r="T149" s="107"/>
      <c r="U149" s="107"/>
      <c r="V149" s="108"/>
      <c r="W149" s="108"/>
      <c r="X149" s="108"/>
      <c r="Y149" s="141"/>
    </row>
    <row r="150" spans="1:25" s="109" customFormat="1" ht="99.75" customHeight="1">
      <c r="A150" s="101"/>
      <c r="B150" s="111">
        <f>+B149+5</f>
        <v>440515</v>
      </c>
      <c r="C150" s="112" t="s">
        <v>22</v>
      </c>
      <c r="D150" s="90">
        <v>204999.96000000008</v>
      </c>
      <c r="E150" s="90">
        <v>120826.11</v>
      </c>
      <c r="F150" s="136">
        <f t="shared" si="10"/>
        <v>-84173.850000000079</v>
      </c>
      <c r="G150" s="152">
        <f t="shared" si="8"/>
        <v>-0.41060422645936151</v>
      </c>
      <c r="H150" s="158" t="s">
        <v>551</v>
      </c>
      <c r="I150" s="102"/>
      <c r="J150" s="90">
        <v>164666.63999999998</v>
      </c>
      <c r="K150" s="132">
        <f t="shared" si="9"/>
        <v>43840.529999999984</v>
      </c>
      <c r="L150" s="262" t="s">
        <v>552</v>
      </c>
      <c r="M150" s="103"/>
      <c r="N150" s="104"/>
      <c r="O150" s="103"/>
      <c r="P150" s="103"/>
      <c r="Q150" s="103"/>
      <c r="R150" s="107"/>
      <c r="S150" s="107"/>
      <c r="T150" s="107"/>
      <c r="U150" s="107"/>
      <c r="V150" s="108"/>
      <c r="W150" s="108"/>
      <c r="X150" s="108"/>
      <c r="Y150" s="141"/>
    </row>
    <row r="151" spans="1:25" s="109" customFormat="1">
      <c r="A151" s="101"/>
      <c r="B151" s="111">
        <f>+B150+5</f>
        <v>440520</v>
      </c>
      <c r="C151" s="112" t="s">
        <v>137</v>
      </c>
      <c r="D151" s="90">
        <v>0</v>
      </c>
      <c r="E151" s="90">
        <v>0</v>
      </c>
      <c r="F151" s="136">
        <f t="shared" si="10"/>
        <v>0</v>
      </c>
      <c r="G151" s="152" t="str">
        <f t="shared" si="8"/>
        <v>-</v>
      </c>
      <c r="H151" s="126"/>
      <c r="I151" s="102"/>
      <c r="J151" s="90">
        <v>0</v>
      </c>
      <c r="K151" s="132">
        <f t="shared" si="9"/>
        <v>0</v>
      </c>
      <c r="L151" s="96"/>
      <c r="M151" s="103"/>
      <c r="N151" s="103"/>
      <c r="O151" s="103"/>
      <c r="P151" s="103"/>
      <c r="Q151" s="103"/>
      <c r="R151" s="107"/>
      <c r="S151" s="107"/>
      <c r="T151" s="107"/>
      <c r="U151" s="107"/>
      <c r="V151" s="108"/>
      <c r="W151" s="108"/>
      <c r="X151" s="108"/>
      <c r="Y151" s="141"/>
    </row>
    <row r="152" spans="1:25" s="109" customFormat="1">
      <c r="A152" s="101"/>
      <c r="B152" s="208">
        <v>4406</v>
      </c>
      <c r="C152" s="209" t="s">
        <v>31</v>
      </c>
      <c r="D152" s="210">
        <v>159307.296</v>
      </c>
      <c r="E152" s="210">
        <v>2996.11</v>
      </c>
      <c r="F152" s="216">
        <f t="shared" si="10"/>
        <v>-156311.18600000002</v>
      </c>
      <c r="G152" s="217">
        <f t="shared" si="8"/>
        <v>-0.98119288899360901</v>
      </c>
      <c r="H152" s="214"/>
      <c r="I152" s="102"/>
      <c r="J152" s="210">
        <v>16507.295999999998</v>
      </c>
      <c r="K152" s="215">
        <f t="shared" si="9"/>
        <v>13511.185999999998</v>
      </c>
      <c r="L152" s="214"/>
      <c r="M152" s="103"/>
      <c r="N152" s="103"/>
      <c r="O152" s="103"/>
      <c r="P152" s="103"/>
      <c r="Q152" s="103"/>
      <c r="R152" s="107"/>
      <c r="S152" s="107"/>
      <c r="T152" s="107"/>
      <c r="U152" s="107"/>
      <c r="V152" s="108"/>
      <c r="W152" s="108"/>
      <c r="X152" s="108"/>
      <c r="Y152" s="141"/>
    </row>
    <row r="153" spans="1:25" s="109" customFormat="1">
      <c r="A153" s="101"/>
      <c r="B153" s="111">
        <v>440605</v>
      </c>
      <c r="C153" s="112" t="s">
        <v>23</v>
      </c>
      <c r="D153" s="90">
        <v>5358.6312000000007</v>
      </c>
      <c r="E153" s="90">
        <v>1888.04</v>
      </c>
      <c r="F153" s="136">
        <f t="shared" si="10"/>
        <v>-3470.5912000000008</v>
      </c>
      <c r="G153" s="152">
        <f t="shared" si="8"/>
        <v>-0.64766375413183874</v>
      </c>
      <c r="H153" s="154"/>
      <c r="I153" s="102"/>
      <c r="J153" s="90">
        <v>4158.6311999999998</v>
      </c>
      <c r="K153" s="132">
        <f t="shared" si="9"/>
        <v>2270.5911999999998</v>
      </c>
      <c r="L153" s="135"/>
      <c r="M153" s="103"/>
      <c r="N153" s="103"/>
      <c r="O153" s="103"/>
      <c r="P153" s="103"/>
      <c r="Q153" s="103"/>
      <c r="R153" s="107"/>
      <c r="S153" s="107"/>
      <c r="T153" s="107"/>
      <c r="U153" s="107"/>
      <c r="V153" s="108"/>
      <c r="W153" s="108"/>
      <c r="X153" s="108"/>
      <c r="Y153" s="141"/>
    </row>
    <row r="154" spans="1:25" s="109" customFormat="1" ht="67.5">
      <c r="A154" s="101"/>
      <c r="B154" s="111">
        <f>+B153+5</f>
        <v>440610</v>
      </c>
      <c r="C154" s="112" t="s">
        <v>24</v>
      </c>
      <c r="D154" s="90">
        <v>153948.6648</v>
      </c>
      <c r="E154" s="90">
        <v>1108.0700000000002</v>
      </c>
      <c r="F154" s="136">
        <f t="shared" si="10"/>
        <v>-152840.59479999999</v>
      </c>
      <c r="G154" s="152">
        <f t="shared" si="8"/>
        <v>-0.9928023409528135</v>
      </c>
      <c r="H154" s="159" t="s">
        <v>553</v>
      </c>
      <c r="I154" s="102"/>
      <c r="J154" s="90">
        <v>12348.664799999997</v>
      </c>
      <c r="K154" s="132">
        <f t="shared" si="9"/>
        <v>11240.594799999997</v>
      </c>
      <c r="L154" s="96"/>
      <c r="M154" s="103"/>
      <c r="N154" s="103"/>
      <c r="O154" s="103"/>
      <c r="P154" s="103"/>
      <c r="Q154" s="103"/>
      <c r="R154" s="107"/>
      <c r="S154" s="107"/>
      <c r="T154" s="107"/>
      <c r="U154" s="107"/>
      <c r="V154" s="108"/>
      <c r="W154" s="108"/>
      <c r="X154" s="108"/>
      <c r="Y154" s="141"/>
    </row>
    <row r="155" spans="1:25" s="109" customFormat="1">
      <c r="A155" s="101"/>
      <c r="B155" s="208">
        <v>4407</v>
      </c>
      <c r="C155" s="209" t="s">
        <v>32</v>
      </c>
      <c r="D155" s="210">
        <v>103723.65280000001</v>
      </c>
      <c r="E155" s="210">
        <v>6653.97</v>
      </c>
      <c r="F155" s="216">
        <f t="shared" si="10"/>
        <v>-97069.68280000001</v>
      </c>
      <c r="G155" s="217">
        <f t="shared" si="8"/>
        <v>-0.9358490583355159</v>
      </c>
      <c r="H155" s="214"/>
      <c r="I155" s="102"/>
      <c r="J155" s="210">
        <v>17323.679999999997</v>
      </c>
      <c r="K155" s="215">
        <f t="shared" si="9"/>
        <v>10669.709999999995</v>
      </c>
      <c r="L155" s="214"/>
      <c r="M155" s="103"/>
      <c r="N155" s="103"/>
      <c r="O155" s="103"/>
      <c r="P155" s="103"/>
      <c r="Q155" s="103"/>
      <c r="R155" s="107"/>
      <c r="S155" s="107"/>
      <c r="T155" s="107"/>
      <c r="U155" s="107"/>
      <c r="V155" s="108"/>
      <c r="W155" s="108"/>
      <c r="X155" s="108"/>
      <c r="Y155" s="141"/>
    </row>
    <row r="156" spans="1:25" s="109" customFormat="1" ht="22.5">
      <c r="A156" s="101"/>
      <c r="B156" s="111">
        <v>440705</v>
      </c>
      <c r="C156" s="112" t="s">
        <v>138</v>
      </c>
      <c r="D156" s="90">
        <v>66000</v>
      </c>
      <c r="E156" s="90">
        <v>0</v>
      </c>
      <c r="F156" s="136">
        <f t="shared" si="10"/>
        <v>-66000</v>
      </c>
      <c r="G156" s="152">
        <f t="shared" si="8"/>
        <v>-1</v>
      </c>
      <c r="H156" s="159" t="s">
        <v>554</v>
      </c>
      <c r="I156" s="102"/>
      <c r="J156" s="90">
        <v>0</v>
      </c>
      <c r="K156" s="132">
        <f t="shared" si="9"/>
        <v>0</v>
      </c>
      <c r="L156" s="135"/>
      <c r="M156" s="103"/>
      <c r="N156" s="103"/>
      <c r="O156" s="103"/>
      <c r="P156" s="103"/>
      <c r="Q156" s="103"/>
      <c r="R156" s="107"/>
      <c r="S156" s="107"/>
      <c r="T156" s="107"/>
      <c r="U156" s="107"/>
      <c r="V156" s="108"/>
      <c r="W156" s="108"/>
      <c r="X156" s="108"/>
      <c r="Y156" s="141"/>
    </row>
    <row r="157" spans="1:25" s="109" customFormat="1">
      <c r="A157" s="101"/>
      <c r="B157" s="111">
        <f>+B156+5</f>
        <v>440710</v>
      </c>
      <c r="C157" s="112" t="s">
        <v>25</v>
      </c>
      <c r="D157" s="90">
        <v>21800.04</v>
      </c>
      <c r="E157" s="90">
        <v>629</v>
      </c>
      <c r="F157" s="136">
        <f t="shared" si="10"/>
        <v>-21171.040000000001</v>
      </c>
      <c r="G157" s="152">
        <f t="shared" si="8"/>
        <v>-0.97114684193240008</v>
      </c>
      <c r="H157" s="93"/>
      <c r="I157" s="102"/>
      <c r="J157" s="90">
        <v>6200.04</v>
      </c>
      <c r="K157" s="132">
        <f t="shared" si="9"/>
        <v>5571.04</v>
      </c>
      <c r="L157" s="135"/>
      <c r="M157" s="103"/>
      <c r="N157" s="103"/>
      <c r="O157" s="103"/>
      <c r="P157" s="103"/>
      <c r="Q157" s="103"/>
      <c r="R157" s="107"/>
      <c r="S157" s="107"/>
      <c r="T157" s="107"/>
      <c r="U157" s="107"/>
      <c r="V157" s="108"/>
      <c r="W157" s="108"/>
      <c r="X157" s="108"/>
      <c r="Y157" s="141"/>
    </row>
    <row r="158" spans="1:25" s="109" customFormat="1">
      <c r="A158" s="101"/>
      <c r="B158" s="111">
        <v>440790</v>
      </c>
      <c r="C158" s="112" t="s">
        <v>13</v>
      </c>
      <c r="D158" s="90">
        <v>15923.612799999997</v>
      </c>
      <c r="E158" s="90">
        <v>6024.97</v>
      </c>
      <c r="F158" s="136">
        <f t="shared" si="10"/>
        <v>-9898.6427999999978</v>
      </c>
      <c r="G158" s="152">
        <f t="shared" si="8"/>
        <v>-0.62163297514996096</v>
      </c>
      <c r="H158" s="160"/>
      <c r="I158" s="102"/>
      <c r="J158" s="90">
        <v>11123.64</v>
      </c>
      <c r="K158" s="132">
        <f t="shared" si="9"/>
        <v>5098.6699999999992</v>
      </c>
      <c r="L158" s="135"/>
      <c r="M158" s="103"/>
      <c r="N158" s="103"/>
      <c r="O158" s="103"/>
      <c r="P158" s="103"/>
      <c r="Q158" s="103"/>
      <c r="R158" s="107"/>
      <c r="S158" s="107"/>
      <c r="T158" s="107"/>
      <c r="U158" s="107"/>
      <c r="V158" s="108"/>
      <c r="W158" s="108"/>
      <c r="X158" s="108"/>
      <c r="Y158" s="141"/>
    </row>
    <row r="159" spans="1:25" s="109" customFormat="1">
      <c r="A159" s="101"/>
      <c r="B159" s="208">
        <v>45</v>
      </c>
      <c r="C159" s="209" t="s">
        <v>139</v>
      </c>
      <c r="D159" s="210">
        <v>68273.989600000001</v>
      </c>
      <c r="E159" s="210">
        <v>73652.429999999993</v>
      </c>
      <c r="F159" s="216">
        <f t="shared" si="10"/>
        <v>5378.4403999999922</v>
      </c>
      <c r="G159" s="217">
        <f t="shared" si="8"/>
        <v>7.8777297643083569E-2</v>
      </c>
      <c r="H159" s="213"/>
      <c r="I159" s="102"/>
      <c r="J159" s="210">
        <v>73458</v>
      </c>
      <c r="K159" s="215">
        <f t="shared" si="9"/>
        <v>-194.42999999999302</v>
      </c>
      <c r="L159" s="213"/>
      <c r="M159" s="103"/>
      <c r="N159" s="103"/>
      <c r="O159" s="103"/>
      <c r="P159" s="103"/>
      <c r="Q159" s="103"/>
      <c r="R159" s="107"/>
      <c r="S159" s="107"/>
      <c r="T159" s="107"/>
      <c r="U159" s="107"/>
      <c r="V159" s="108"/>
      <c r="W159" s="108"/>
      <c r="X159" s="108"/>
      <c r="Y159" s="141"/>
    </row>
    <row r="160" spans="1:25" s="109" customFormat="1">
      <c r="A160" s="101"/>
      <c r="B160" s="208">
        <v>4501</v>
      </c>
      <c r="C160" s="209" t="s">
        <v>140</v>
      </c>
      <c r="D160" s="210">
        <v>0</v>
      </c>
      <c r="E160" s="210">
        <v>0</v>
      </c>
      <c r="F160" s="216">
        <f t="shared" si="10"/>
        <v>0</v>
      </c>
      <c r="G160" s="217" t="str">
        <f t="shared" si="8"/>
        <v>-</v>
      </c>
      <c r="H160" s="214"/>
      <c r="I160" s="102"/>
      <c r="J160" s="210">
        <v>0</v>
      </c>
      <c r="K160" s="215">
        <f t="shared" si="9"/>
        <v>0</v>
      </c>
      <c r="L160" s="214"/>
      <c r="M160" s="103"/>
      <c r="N160" s="103"/>
      <c r="O160" s="103"/>
      <c r="P160" s="103"/>
      <c r="Q160" s="103"/>
      <c r="R160" s="107"/>
      <c r="S160" s="107"/>
      <c r="T160" s="107"/>
      <c r="U160" s="107"/>
      <c r="V160" s="108"/>
      <c r="W160" s="108"/>
      <c r="X160" s="108"/>
      <c r="Y160" s="141"/>
    </row>
    <row r="161" spans="1:25" s="109" customFormat="1">
      <c r="A161" s="101"/>
      <c r="B161" s="111">
        <v>450105</v>
      </c>
      <c r="C161" s="112" t="s">
        <v>33</v>
      </c>
      <c r="D161" s="90">
        <v>0</v>
      </c>
      <c r="E161" s="90">
        <v>0</v>
      </c>
      <c r="F161" s="136">
        <f t="shared" si="10"/>
        <v>0</v>
      </c>
      <c r="G161" s="152" t="str">
        <f t="shared" si="8"/>
        <v>-</v>
      </c>
      <c r="H161" s="135"/>
      <c r="I161" s="102"/>
      <c r="J161" s="90">
        <v>0</v>
      </c>
      <c r="K161" s="132">
        <f t="shared" si="9"/>
        <v>0</v>
      </c>
      <c r="L161" s="135"/>
      <c r="M161" s="103"/>
      <c r="N161" s="103"/>
      <c r="O161" s="103"/>
      <c r="P161" s="103"/>
      <c r="Q161" s="103"/>
      <c r="R161" s="107"/>
      <c r="S161" s="107"/>
      <c r="T161" s="107"/>
      <c r="U161" s="107"/>
      <c r="V161" s="108"/>
      <c r="W161" s="108"/>
      <c r="X161" s="108"/>
      <c r="Y161" s="141"/>
    </row>
    <row r="162" spans="1:25" s="109" customFormat="1">
      <c r="A162" s="101"/>
      <c r="B162" s="111">
        <f>+B161+5</f>
        <v>450110</v>
      </c>
      <c r="C162" s="112" t="s">
        <v>141</v>
      </c>
      <c r="D162" s="90">
        <v>0</v>
      </c>
      <c r="E162" s="90">
        <v>0</v>
      </c>
      <c r="F162" s="136">
        <f t="shared" si="10"/>
        <v>0</v>
      </c>
      <c r="G162" s="152" t="str">
        <f t="shared" si="8"/>
        <v>-</v>
      </c>
      <c r="H162" s="126"/>
      <c r="I162" s="102"/>
      <c r="J162" s="90">
        <v>0</v>
      </c>
      <c r="K162" s="132">
        <f t="shared" si="9"/>
        <v>0</v>
      </c>
      <c r="L162" s="96"/>
      <c r="M162" s="103"/>
      <c r="N162" s="103"/>
      <c r="O162" s="103"/>
      <c r="P162" s="103"/>
      <c r="Q162" s="103"/>
      <c r="R162" s="107"/>
      <c r="S162" s="107"/>
      <c r="T162" s="107"/>
      <c r="U162" s="107"/>
      <c r="V162" s="108"/>
      <c r="W162" s="108"/>
      <c r="X162" s="108"/>
      <c r="Y162" s="141"/>
    </row>
    <row r="163" spans="1:25" s="109" customFormat="1">
      <c r="A163" s="101"/>
      <c r="B163" s="208">
        <v>4502</v>
      </c>
      <c r="C163" s="209" t="s">
        <v>142</v>
      </c>
      <c r="D163" s="210">
        <v>45398.989600000001</v>
      </c>
      <c r="E163" s="210">
        <v>52978.47</v>
      </c>
      <c r="F163" s="216">
        <f t="shared" si="10"/>
        <v>7579.4804000000004</v>
      </c>
      <c r="G163" s="217">
        <f t="shared" si="8"/>
        <v>0.16695262310419351</v>
      </c>
      <c r="H163" s="214"/>
      <c r="I163" s="102"/>
      <c r="J163" s="210">
        <v>50583</v>
      </c>
      <c r="K163" s="215">
        <f t="shared" si="9"/>
        <v>-2395.4700000000012</v>
      </c>
      <c r="L163" s="214"/>
      <c r="M163" s="103"/>
      <c r="N163" s="103"/>
      <c r="O163" s="103"/>
      <c r="P163" s="103"/>
      <c r="Q163" s="103"/>
      <c r="R163" s="107"/>
      <c r="S163" s="107"/>
      <c r="T163" s="107"/>
      <c r="U163" s="107"/>
      <c r="V163" s="108"/>
      <c r="W163" s="108"/>
      <c r="X163" s="108"/>
      <c r="Y163" s="141"/>
    </row>
    <row r="164" spans="1:25" s="109" customFormat="1">
      <c r="A164" s="101"/>
      <c r="B164" s="111">
        <v>450205</v>
      </c>
      <c r="C164" s="112" t="s">
        <v>143</v>
      </c>
      <c r="D164" s="90">
        <v>0</v>
      </c>
      <c r="E164" s="90">
        <v>0</v>
      </c>
      <c r="F164" s="136">
        <f t="shared" si="10"/>
        <v>0</v>
      </c>
      <c r="G164" s="152" t="str">
        <f t="shared" si="8"/>
        <v>-</v>
      </c>
      <c r="H164" s="126"/>
      <c r="I164" s="102"/>
      <c r="J164" s="90">
        <v>0</v>
      </c>
      <c r="K164" s="132">
        <f t="shared" si="9"/>
        <v>0</v>
      </c>
      <c r="L164" s="96"/>
      <c r="M164" s="103"/>
      <c r="N164" s="103"/>
      <c r="O164" s="103"/>
      <c r="P164" s="103"/>
      <c r="Q164" s="103"/>
      <c r="R164" s="107"/>
      <c r="S164" s="107"/>
      <c r="T164" s="107"/>
      <c r="U164" s="107"/>
      <c r="V164" s="108"/>
      <c r="W164" s="108"/>
      <c r="X164" s="108"/>
      <c r="Y164" s="141"/>
    </row>
    <row r="165" spans="1:25" s="109" customFormat="1">
      <c r="A165" s="101"/>
      <c r="B165" s="111">
        <v>450210</v>
      </c>
      <c r="C165" s="112" t="s">
        <v>34</v>
      </c>
      <c r="D165" s="90">
        <v>45398.989600000001</v>
      </c>
      <c r="E165" s="90">
        <v>52978.47</v>
      </c>
      <c r="F165" s="136">
        <f t="shared" si="10"/>
        <v>7579.4804000000004</v>
      </c>
      <c r="G165" s="152">
        <f t="shared" si="8"/>
        <v>0.16695262310419351</v>
      </c>
      <c r="H165" s="135"/>
      <c r="I165" s="102"/>
      <c r="J165" s="90">
        <v>50583</v>
      </c>
      <c r="K165" s="132">
        <f t="shared" si="9"/>
        <v>-2395.4700000000012</v>
      </c>
      <c r="L165" s="135"/>
      <c r="M165" s="103"/>
      <c r="N165" s="103"/>
      <c r="O165" s="103"/>
      <c r="P165" s="103"/>
      <c r="Q165" s="103"/>
      <c r="R165" s="107"/>
      <c r="S165" s="107"/>
      <c r="T165" s="107"/>
      <c r="U165" s="107"/>
      <c r="V165" s="108"/>
      <c r="W165" s="108"/>
      <c r="X165" s="108"/>
      <c r="Y165" s="141"/>
    </row>
    <row r="166" spans="1:25" s="109" customFormat="1">
      <c r="A166" s="101"/>
      <c r="B166" s="208">
        <v>4503</v>
      </c>
      <c r="C166" s="209" t="s">
        <v>144</v>
      </c>
      <c r="D166" s="210">
        <v>0</v>
      </c>
      <c r="E166" s="210">
        <v>0</v>
      </c>
      <c r="F166" s="216">
        <f t="shared" si="10"/>
        <v>0</v>
      </c>
      <c r="G166" s="217" t="str">
        <f t="shared" si="8"/>
        <v>-</v>
      </c>
      <c r="H166" s="214"/>
      <c r="I166" s="102"/>
      <c r="J166" s="210">
        <v>0</v>
      </c>
      <c r="K166" s="215">
        <f t="shared" si="9"/>
        <v>0</v>
      </c>
      <c r="L166" s="214"/>
      <c r="M166" s="103"/>
      <c r="N166" s="103"/>
      <c r="O166" s="103"/>
      <c r="P166" s="103"/>
      <c r="Q166" s="103"/>
      <c r="R166" s="107"/>
      <c r="S166" s="107"/>
      <c r="T166" s="107"/>
      <c r="U166" s="107"/>
      <c r="V166" s="108"/>
      <c r="W166" s="108"/>
      <c r="X166" s="108"/>
      <c r="Y166" s="141"/>
    </row>
    <row r="167" spans="1:25" s="109" customFormat="1" ht="22.5">
      <c r="A167" s="101"/>
      <c r="B167" s="208">
        <v>4504</v>
      </c>
      <c r="C167" s="209" t="s">
        <v>145</v>
      </c>
      <c r="D167" s="210">
        <v>22875</v>
      </c>
      <c r="E167" s="210">
        <v>20673.96</v>
      </c>
      <c r="F167" s="216">
        <f t="shared" si="10"/>
        <v>-2201.0400000000009</v>
      </c>
      <c r="G167" s="217">
        <f t="shared" si="8"/>
        <v>-9.6220327868852498E-2</v>
      </c>
      <c r="H167" s="214"/>
      <c r="I167" s="102"/>
      <c r="J167" s="210">
        <v>22875</v>
      </c>
      <c r="K167" s="215">
        <f t="shared" si="9"/>
        <v>2201.0400000000009</v>
      </c>
      <c r="L167" s="214"/>
      <c r="M167" s="103"/>
      <c r="N167" s="103"/>
      <c r="O167" s="103"/>
      <c r="P167" s="103"/>
      <c r="Q167" s="103"/>
      <c r="R167" s="107"/>
      <c r="S167" s="107"/>
      <c r="T167" s="107"/>
      <c r="U167" s="107"/>
      <c r="V167" s="108"/>
      <c r="W167" s="108"/>
      <c r="X167" s="108"/>
      <c r="Y167" s="141"/>
    </row>
    <row r="168" spans="1:25" s="109" customFormat="1">
      <c r="A168" s="101"/>
      <c r="B168" s="208">
        <v>46</v>
      </c>
      <c r="C168" s="209" t="s">
        <v>5</v>
      </c>
      <c r="D168" s="210">
        <v>149071.99488000001</v>
      </c>
      <c r="E168" s="210">
        <v>103184.17</v>
      </c>
      <c r="F168" s="216">
        <f t="shared" si="10"/>
        <v>-45887.824880000015</v>
      </c>
      <c r="G168" s="217">
        <f t="shared" si="8"/>
        <v>-0.30782324283604579</v>
      </c>
      <c r="H168" s="213"/>
      <c r="I168" s="102"/>
      <c r="J168" s="210">
        <v>102310.49443200002</v>
      </c>
      <c r="K168" s="215">
        <f t="shared" si="9"/>
        <v>-873.67556799997692</v>
      </c>
      <c r="L168" s="229"/>
      <c r="M168" s="103"/>
      <c r="N168" s="103"/>
      <c r="O168" s="103"/>
      <c r="P168" s="103"/>
      <c r="Q168" s="103"/>
      <c r="R168" s="107"/>
      <c r="S168" s="107"/>
      <c r="T168" s="107"/>
      <c r="U168" s="107"/>
      <c r="V168" s="108"/>
      <c r="W168" s="108"/>
      <c r="X168" s="108"/>
      <c r="Y168" s="141"/>
    </row>
    <row r="169" spans="1:25" s="109" customFormat="1">
      <c r="A169" s="101"/>
      <c r="B169" s="208">
        <v>4601</v>
      </c>
      <c r="C169" s="209" t="s">
        <v>146</v>
      </c>
      <c r="D169" s="210">
        <v>149071.99488000001</v>
      </c>
      <c r="E169" s="210">
        <v>103184.17</v>
      </c>
      <c r="F169" s="216">
        <f t="shared" si="10"/>
        <v>-45887.824880000015</v>
      </c>
      <c r="G169" s="217">
        <f t="shared" si="8"/>
        <v>-0.30782324283604579</v>
      </c>
      <c r="H169" s="214"/>
      <c r="I169" s="102"/>
      <c r="J169" s="210">
        <v>102310.49443200002</v>
      </c>
      <c r="K169" s="215">
        <f t="shared" si="9"/>
        <v>-873.67556799997692</v>
      </c>
      <c r="L169" s="218"/>
      <c r="M169" s="103"/>
      <c r="N169" s="103"/>
      <c r="O169" s="103"/>
      <c r="P169" s="103"/>
      <c r="Q169" s="103"/>
      <c r="R169" s="107"/>
      <c r="S169" s="107"/>
      <c r="T169" s="107"/>
      <c r="U169" s="107"/>
      <c r="V169" s="108"/>
      <c r="W169" s="108"/>
      <c r="X169" s="108"/>
      <c r="Y169" s="141"/>
    </row>
    <row r="170" spans="1:25" s="109" customFormat="1">
      <c r="A170" s="101"/>
      <c r="B170" s="111">
        <v>460105</v>
      </c>
      <c r="C170" s="112" t="s">
        <v>35</v>
      </c>
      <c r="D170" s="90">
        <v>97311.674880000006</v>
      </c>
      <c r="E170" s="90">
        <v>52979.909999999996</v>
      </c>
      <c r="F170" s="136">
        <f t="shared" si="10"/>
        <v>-44331.76488000001</v>
      </c>
      <c r="G170" s="152">
        <f t="shared" si="8"/>
        <v>-0.45556470931846332</v>
      </c>
      <c r="H170" s="135"/>
      <c r="I170" s="102"/>
      <c r="J170" s="90">
        <v>45750.174432</v>
      </c>
      <c r="K170" s="132">
        <f t="shared" si="9"/>
        <v>-7229.7355679999964</v>
      </c>
      <c r="L170" s="93"/>
      <c r="M170" s="103"/>
      <c r="N170" s="103"/>
      <c r="O170" s="103"/>
      <c r="P170" s="103"/>
      <c r="Q170" s="103"/>
      <c r="R170" s="107"/>
      <c r="S170" s="107"/>
      <c r="T170" s="107"/>
      <c r="U170" s="107"/>
      <c r="V170" s="108"/>
      <c r="W170" s="108"/>
      <c r="X170" s="108"/>
      <c r="Y170" s="141"/>
    </row>
    <row r="171" spans="1:25" s="109" customFormat="1">
      <c r="A171" s="101"/>
      <c r="B171" s="111">
        <f>+B170+5</f>
        <v>460110</v>
      </c>
      <c r="C171" s="112" t="s">
        <v>147</v>
      </c>
      <c r="D171" s="90">
        <v>47560.32</v>
      </c>
      <c r="E171" s="90">
        <v>50204.26</v>
      </c>
      <c r="F171" s="136">
        <f t="shared" si="10"/>
        <v>2643.9400000000023</v>
      </c>
      <c r="G171" s="152">
        <f t="shared" si="8"/>
        <v>5.5591299638017622E-2</v>
      </c>
      <c r="H171" s="161"/>
      <c r="I171" s="102"/>
      <c r="J171" s="90">
        <v>52360.32</v>
      </c>
      <c r="K171" s="132">
        <f t="shared" si="9"/>
        <v>2156.0599999999977</v>
      </c>
      <c r="L171" s="135"/>
      <c r="M171" s="103"/>
      <c r="N171" s="103"/>
      <c r="O171" s="103"/>
      <c r="P171" s="103"/>
      <c r="Q171" s="103"/>
      <c r="R171" s="107"/>
      <c r="S171" s="107"/>
      <c r="T171" s="107"/>
      <c r="U171" s="107"/>
      <c r="V171" s="108"/>
      <c r="W171" s="108"/>
      <c r="X171" s="108"/>
      <c r="Y171" s="141"/>
    </row>
    <row r="172" spans="1:25" s="109" customFormat="1">
      <c r="A172" s="101"/>
      <c r="B172" s="111">
        <v>460190</v>
      </c>
      <c r="C172" s="112" t="s">
        <v>13</v>
      </c>
      <c r="D172" s="90">
        <v>4200</v>
      </c>
      <c r="E172" s="90">
        <v>0</v>
      </c>
      <c r="F172" s="136">
        <f t="shared" si="10"/>
        <v>-4200</v>
      </c>
      <c r="G172" s="152">
        <f t="shared" si="8"/>
        <v>-1</v>
      </c>
      <c r="H172" s="135"/>
      <c r="I172" s="102"/>
      <c r="J172" s="90">
        <v>4200</v>
      </c>
      <c r="K172" s="132">
        <f t="shared" si="9"/>
        <v>4200</v>
      </c>
      <c r="L172" s="135"/>
      <c r="M172" s="103"/>
      <c r="N172" s="103"/>
      <c r="O172" s="103"/>
      <c r="P172" s="103"/>
      <c r="Q172" s="103"/>
      <c r="R172" s="107"/>
      <c r="S172" s="107"/>
      <c r="T172" s="107"/>
      <c r="U172" s="107"/>
      <c r="V172" s="108"/>
      <c r="W172" s="108"/>
      <c r="X172" s="108"/>
      <c r="Y172" s="141"/>
    </row>
    <row r="173" spans="1:25" s="109" customFormat="1">
      <c r="A173" s="101"/>
      <c r="B173" s="208">
        <v>47</v>
      </c>
      <c r="C173" s="209" t="s">
        <v>148</v>
      </c>
      <c r="D173" s="210">
        <v>126697.60097222219</v>
      </c>
      <c r="E173" s="210">
        <v>55820.179999999993</v>
      </c>
      <c r="F173" s="216">
        <f t="shared" si="10"/>
        <v>-70877.4209722222</v>
      </c>
      <c r="G173" s="217">
        <f t="shared" si="8"/>
        <v>-0.55942196559634716</v>
      </c>
      <c r="H173" s="213"/>
      <c r="I173" s="102"/>
      <c r="J173" s="210">
        <v>76122.993805555569</v>
      </c>
      <c r="K173" s="215">
        <f t="shared" si="9"/>
        <v>20302.813805555576</v>
      </c>
      <c r="L173" s="213"/>
      <c r="M173" s="103"/>
      <c r="N173" s="104"/>
      <c r="O173" s="103"/>
      <c r="P173" s="103"/>
      <c r="Q173" s="103"/>
      <c r="R173" s="107"/>
      <c r="S173" s="107"/>
      <c r="T173" s="107"/>
      <c r="U173" s="107"/>
      <c r="V173" s="108"/>
      <c r="W173" s="108"/>
      <c r="X173" s="108"/>
      <c r="Y173" s="141"/>
    </row>
    <row r="174" spans="1:25" s="109" customFormat="1">
      <c r="A174" s="101"/>
      <c r="B174" s="208">
        <v>4701</v>
      </c>
      <c r="C174" s="209" t="s">
        <v>149</v>
      </c>
      <c r="D174" s="210">
        <v>56489.374305555553</v>
      </c>
      <c r="E174" s="210">
        <v>48171.509999999995</v>
      </c>
      <c r="F174" s="216">
        <f t="shared" si="10"/>
        <v>-8317.8643055555585</v>
      </c>
      <c r="G174" s="217">
        <f t="shared" si="8"/>
        <v>-0.14724652924218215</v>
      </c>
      <c r="H174" s="214"/>
      <c r="I174" s="102"/>
      <c r="J174" s="210">
        <v>48366.433805555556</v>
      </c>
      <c r="K174" s="215">
        <f t="shared" si="9"/>
        <v>194.92380555556156</v>
      </c>
      <c r="L174" s="214"/>
      <c r="M174" s="103"/>
      <c r="N174" s="103"/>
      <c r="O174" s="103"/>
      <c r="P174" s="103"/>
      <c r="Q174" s="103"/>
      <c r="R174" s="107"/>
      <c r="S174" s="107"/>
      <c r="T174" s="107"/>
      <c r="U174" s="107"/>
      <c r="V174" s="108"/>
      <c r="W174" s="108"/>
      <c r="X174" s="108"/>
      <c r="Y174" s="141"/>
    </row>
    <row r="175" spans="1:25" s="109" customFormat="1">
      <c r="A175" s="101"/>
      <c r="B175" s="111">
        <v>470105</v>
      </c>
      <c r="C175" s="112" t="s">
        <v>150</v>
      </c>
      <c r="D175" s="90">
        <v>0</v>
      </c>
      <c r="E175" s="90">
        <v>0</v>
      </c>
      <c r="F175" s="136">
        <f t="shared" si="10"/>
        <v>0</v>
      </c>
      <c r="G175" s="152" t="str">
        <f t="shared" si="8"/>
        <v>-</v>
      </c>
      <c r="H175" s="126"/>
      <c r="I175" s="102"/>
      <c r="J175" s="90">
        <v>0</v>
      </c>
      <c r="K175" s="132">
        <f t="shared" si="9"/>
        <v>0</v>
      </c>
      <c r="L175" s="96"/>
      <c r="M175" s="103"/>
      <c r="N175" s="103"/>
      <c r="O175" s="103"/>
      <c r="P175" s="103"/>
      <c r="Q175" s="103"/>
      <c r="R175" s="107"/>
      <c r="S175" s="107"/>
      <c r="T175" s="107"/>
      <c r="U175" s="107"/>
      <c r="V175" s="108"/>
      <c r="W175" s="108"/>
      <c r="X175" s="108"/>
      <c r="Y175" s="141"/>
    </row>
    <row r="176" spans="1:25" s="109" customFormat="1">
      <c r="A176" s="101"/>
      <c r="B176" s="111">
        <f>+B175+5</f>
        <v>470110</v>
      </c>
      <c r="C176" s="112" t="s">
        <v>151</v>
      </c>
      <c r="D176" s="90">
        <v>19525.349999999995</v>
      </c>
      <c r="E176" s="90">
        <v>19905.36</v>
      </c>
      <c r="F176" s="136">
        <f t="shared" si="10"/>
        <v>380.01000000000568</v>
      </c>
      <c r="G176" s="152">
        <f t="shared" si="8"/>
        <v>1.9462391199133729E-2</v>
      </c>
      <c r="H176" s="135"/>
      <c r="I176" s="102"/>
      <c r="J176" s="90">
        <v>19905.350000000002</v>
      </c>
      <c r="K176" s="132">
        <f t="shared" si="9"/>
        <v>-9.9999999983992893E-3</v>
      </c>
      <c r="L176" s="135"/>
      <c r="M176" s="103"/>
      <c r="N176" s="103"/>
      <c r="O176" s="103"/>
      <c r="P176" s="103"/>
      <c r="Q176" s="103"/>
      <c r="R176" s="107"/>
      <c r="S176" s="107"/>
      <c r="T176" s="107"/>
      <c r="U176" s="107"/>
      <c r="V176" s="108"/>
      <c r="W176" s="108"/>
      <c r="X176" s="108"/>
      <c r="Y176" s="141"/>
    </row>
    <row r="177" spans="1:25" s="109" customFormat="1">
      <c r="A177" s="101"/>
      <c r="B177" s="111">
        <f>+B176+5</f>
        <v>470115</v>
      </c>
      <c r="C177" s="112" t="s">
        <v>38</v>
      </c>
      <c r="D177" s="90">
        <v>2658.2405833333351</v>
      </c>
      <c r="E177" s="90">
        <v>1828.05</v>
      </c>
      <c r="F177" s="136">
        <f t="shared" si="10"/>
        <v>-830.1905833333351</v>
      </c>
      <c r="G177" s="152">
        <f t="shared" si="8"/>
        <v>-0.31230829464363491</v>
      </c>
      <c r="H177" s="93"/>
      <c r="I177" s="102"/>
      <c r="J177" s="90">
        <v>1507.567666666667</v>
      </c>
      <c r="K177" s="132">
        <f t="shared" si="9"/>
        <v>-320.48233333333292</v>
      </c>
      <c r="L177" s="135"/>
      <c r="M177" s="103"/>
      <c r="N177" s="103"/>
      <c r="O177" s="103"/>
      <c r="P177" s="103"/>
      <c r="Q177" s="103"/>
      <c r="R177" s="107"/>
      <c r="S177" s="107"/>
      <c r="T177" s="107"/>
      <c r="U177" s="107"/>
      <c r="V177" s="108"/>
      <c r="W177" s="108"/>
      <c r="X177" s="108"/>
      <c r="Y177" s="141"/>
    </row>
    <row r="178" spans="1:25" s="109" customFormat="1">
      <c r="A178" s="101"/>
      <c r="B178" s="111">
        <f>+B177+5</f>
        <v>470120</v>
      </c>
      <c r="C178" s="112" t="s">
        <v>152</v>
      </c>
      <c r="D178" s="90">
        <v>1240.8098333333335</v>
      </c>
      <c r="E178" s="90">
        <v>3877.51</v>
      </c>
      <c r="F178" s="136">
        <f t="shared" si="10"/>
        <v>2636.7001666666665</v>
      </c>
      <c r="G178" s="152">
        <f t="shared" si="8"/>
        <v>2.124983293840756</v>
      </c>
      <c r="H178" s="135"/>
      <c r="I178" s="102"/>
      <c r="J178" s="90">
        <v>3560.5430833333321</v>
      </c>
      <c r="K178" s="132">
        <f t="shared" si="9"/>
        <v>-316.96691666666811</v>
      </c>
      <c r="L178" s="135"/>
      <c r="M178" s="103"/>
      <c r="N178" s="103"/>
      <c r="O178" s="103"/>
      <c r="P178" s="103"/>
      <c r="Q178" s="103"/>
      <c r="R178" s="107"/>
      <c r="S178" s="107"/>
      <c r="T178" s="107"/>
      <c r="U178" s="107"/>
      <c r="V178" s="108"/>
      <c r="W178" s="108"/>
      <c r="X178" s="108"/>
      <c r="Y178" s="141"/>
    </row>
    <row r="179" spans="1:25" s="109" customFormat="1">
      <c r="A179" s="101"/>
      <c r="B179" s="111">
        <f>+B178+5</f>
        <v>470125</v>
      </c>
      <c r="C179" s="112" t="s">
        <v>153</v>
      </c>
      <c r="D179" s="90">
        <v>33064.97388888889</v>
      </c>
      <c r="E179" s="90">
        <v>22560.59</v>
      </c>
      <c r="F179" s="136">
        <f t="shared" si="10"/>
        <v>-10504.383888888889</v>
      </c>
      <c r="G179" s="152">
        <f t="shared" si="8"/>
        <v>-0.31768916328764346</v>
      </c>
      <c r="H179" s="135"/>
      <c r="I179" s="102"/>
      <c r="J179" s="90">
        <v>23392.973055555558</v>
      </c>
      <c r="K179" s="132">
        <f t="shared" si="9"/>
        <v>832.3830555555578</v>
      </c>
      <c r="L179" s="135"/>
      <c r="M179" s="103"/>
      <c r="N179" s="103"/>
      <c r="O179" s="103"/>
      <c r="P179" s="103"/>
      <c r="Q179" s="103"/>
      <c r="R179" s="107"/>
      <c r="S179" s="107"/>
      <c r="T179" s="107"/>
      <c r="U179" s="107"/>
      <c r="V179" s="108"/>
      <c r="W179" s="108"/>
      <c r="X179" s="108"/>
      <c r="Y179" s="141"/>
    </row>
    <row r="180" spans="1:25" s="109" customFormat="1">
      <c r="A180" s="101"/>
      <c r="B180" s="111">
        <f>+B179+5</f>
        <v>470130</v>
      </c>
      <c r="C180" s="112" t="s">
        <v>154</v>
      </c>
      <c r="D180" s="90">
        <v>0</v>
      </c>
      <c r="E180" s="90">
        <v>0</v>
      </c>
      <c r="F180" s="136">
        <f t="shared" si="10"/>
        <v>0</v>
      </c>
      <c r="G180" s="152" t="str">
        <f t="shared" si="8"/>
        <v>-</v>
      </c>
      <c r="H180" s="135"/>
      <c r="I180" s="102"/>
      <c r="J180" s="90">
        <v>0</v>
      </c>
      <c r="K180" s="132">
        <f t="shared" si="9"/>
        <v>0</v>
      </c>
      <c r="L180" s="135"/>
      <c r="M180" s="103"/>
      <c r="N180" s="103"/>
      <c r="O180" s="103"/>
      <c r="P180" s="103"/>
      <c r="Q180" s="103"/>
      <c r="R180" s="107"/>
      <c r="S180" s="107"/>
      <c r="T180" s="107"/>
      <c r="U180" s="107"/>
      <c r="V180" s="108"/>
      <c r="W180" s="108"/>
      <c r="X180" s="108"/>
      <c r="Y180" s="141"/>
    </row>
    <row r="181" spans="1:25" s="109" customFormat="1">
      <c r="A181" s="101"/>
      <c r="B181" s="208">
        <v>4702</v>
      </c>
      <c r="C181" s="209" t="s">
        <v>43</v>
      </c>
      <c r="D181" s="210">
        <v>1908.6666666666672</v>
      </c>
      <c r="E181" s="210">
        <v>7648.67</v>
      </c>
      <c r="F181" s="216">
        <f t="shared" si="10"/>
        <v>5740.0033333333331</v>
      </c>
      <c r="G181" s="217">
        <f t="shared" si="8"/>
        <v>3.0073367097450219</v>
      </c>
      <c r="H181" s="214"/>
      <c r="I181" s="102"/>
      <c r="J181" s="210">
        <v>7457.0000000000027</v>
      </c>
      <c r="K181" s="215">
        <f t="shared" si="9"/>
        <v>-191.66999999999734</v>
      </c>
      <c r="L181" s="214"/>
      <c r="M181" s="103"/>
      <c r="N181" s="103"/>
      <c r="O181" s="103"/>
      <c r="P181" s="103"/>
      <c r="Q181" s="103"/>
      <c r="R181" s="107"/>
      <c r="S181" s="107"/>
      <c r="T181" s="107"/>
      <c r="U181" s="107"/>
      <c r="V181" s="108"/>
      <c r="W181" s="108"/>
      <c r="X181" s="108"/>
      <c r="Y181" s="141"/>
    </row>
    <row r="182" spans="1:25" s="109" customFormat="1">
      <c r="A182" s="101"/>
      <c r="B182" s="111">
        <v>470205</v>
      </c>
      <c r="C182" s="112" t="s">
        <v>155</v>
      </c>
      <c r="D182" s="90">
        <v>0</v>
      </c>
      <c r="E182" s="90">
        <v>0</v>
      </c>
      <c r="F182" s="136">
        <f t="shared" si="10"/>
        <v>0</v>
      </c>
      <c r="G182" s="152" t="str">
        <f t="shared" si="8"/>
        <v>-</v>
      </c>
      <c r="H182" s="135"/>
      <c r="I182" s="102"/>
      <c r="J182" s="90">
        <v>0</v>
      </c>
      <c r="K182" s="132">
        <f t="shared" si="9"/>
        <v>0</v>
      </c>
      <c r="L182" s="135"/>
      <c r="M182" s="103"/>
      <c r="N182" s="103"/>
      <c r="O182" s="103"/>
      <c r="P182" s="103"/>
      <c r="Q182" s="103"/>
      <c r="R182" s="107"/>
      <c r="S182" s="107"/>
      <c r="T182" s="107"/>
      <c r="U182" s="107"/>
      <c r="V182" s="108"/>
      <c r="W182" s="108"/>
      <c r="X182" s="108"/>
      <c r="Y182" s="141"/>
    </row>
    <row r="183" spans="1:25" s="109" customFormat="1">
      <c r="A183" s="101"/>
      <c r="B183" s="111">
        <f>+B182+5</f>
        <v>470210</v>
      </c>
      <c r="C183" s="112" t="s">
        <v>156</v>
      </c>
      <c r="D183" s="90">
        <v>1908.6666666666672</v>
      </c>
      <c r="E183" s="90">
        <v>7648.67</v>
      </c>
      <c r="F183" s="136">
        <f t="shared" si="10"/>
        <v>5740.0033333333331</v>
      </c>
      <c r="G183" s="152">
        <f t="shared" si="8"/>
        <v>3.0073367097450219</v>
      </c>
      <c r="H183" s="135"/>
      <c r="I183" s="102"/>
      <c r="J183" s="90">
        <v>7457.0000000000027</v>
      </c>
      <c r="K183" s="132">
        <f t="shared" si="9"/>
        <v>-191.66999999999734</v>
      </c>
      <c r="L183" s="135"/>
      <c r="M183" s="103"/>
      <c r="N183" s="103"/>
      <c r="O183" s="103"/>
      <c r="P183" s="103"/>
      <c r="Q183" s="103"/>
      <c r="R183" s="107"/>
      <c r="S183" s="107"/>
      <c r="T183" s="107"/>
      <c r="U183" s="107"/>
      <c r="V183" s="108"/>
      <c r="W183" s="108"/>
      <c r="X183" s="108"/>
      <c r="Y183" s="141"/>
    </row>
    <row r="184" spans="1:25" s="109" customFormat="1">
      <c r="A184" s="101"/>
      <c r="B184" s="208">
        <v>4703</v>
      </c>
      <c r="C184" s="209" t="s">
        <v>157</v>
      </c>
      <c r="D184" s="210">
        <v>0</v>
      </c>
      <c r="E184" s="210">
        <v>0</v>
      </c>
      <c r="F184" s="216">
        <f t="shared" si="10"/>
        <v>0</v>
      </c>
      <c r="G184" s="217" t="str">
        <f t="shared" si="8"/>
        <v>-</v>
      </c>
      <c r="H184" s="214"/>
      <c r="I184" s="102"/>
      <c r="J184" s="210">
        <v>0</v>
      </c>
      <c r="K184" s="215">
        <f t="shared" si="9"/>
        <v>0</v>
      </c>
      <c r="L184" s="218"/>
      <c r="M184" s="103"/>
      <c r="N184" s="103"/>
      <c r="O184" s="103"/>
      <c r="P184" s="103"/>
      <c r="Q184" s="103"/>
      <c r="R184" s="107"/>
      <c r="S184" s="107"/>
      <c r="T184" s="107"/>
      <c r="U184" s="107"/>
      <c r="V184" s="108"/>
      <c r="W184" s="108"/>
      <c r="X184" s="108"/>
      <c r="Y184" s="141"/>
    </row>
    <row r="185" spans="1:25" s="109" customFormat="1">
      <c r="A185" s="101"/>
      <c r="B185" s="112" t="s">
        <v>158</v>
      </c>
      <c r="C185" s="112" t="s">
        <v>159</v>
      </c>
      <c r="D185" s="90">
        <v>0</v>
      </c>
      <c r="E185" s="90">
        <v>0</v>
      </c>
      <c r="F185" s="136">
        <f t="shared" si="10"/>
        <v>0</v>
      </c>
      <c r="G185" s="152" t="str">
        <f t="shared" si="8"/>
        <v>-</v>
      </c>
      <c r="H185" s="126"/>
      <c r="I185" s="102"/>
      <c r="J185" s="90">
        <v>0</v>
      </c>
      <c r="K185" s="132">
        <f t="shared" si="9"/>
        <v>0</v>
      </c>
      <c r="L185" s="96"/>
      <c r="M185" s="103"/>
      <c r="N185" s="103"/>
      <c r="O185" s="103"/>
      <c r="P185" s="103"/>
      <c r="Q185" s="103"/>
      <c r="R185" s="107"/>
      <c r="S185" s="107"/>
      <c r="T185" s="107"/>
      <c r="U185" s="107"/>
      <c r="V185" s="108"/>
      <c r="W185" s="108"/>
      <c r="X185" s="108"/>
      <c r="Y185" s="141"/>
    </row>
    <row r="186" spans="1:25" s="109" customFormat="1">
      <c r="A186" s="101"/>
      <c r="B186" s="112" t="s">
        <v>160</v>
      </c>
      <c r="C186" s="112" t="s">
        <v>161</v>
      </c>
      <c r="D186" s="90">
        <v>0</v>
      </c>
      <c r="E186" s="90">
        <v>0</v>
      </c>
      <c r="F186" s="136">
        <f t="shared" si="10"/>
        <v>0</v>
      </c>
      <c r="G186" s="152" t="str">
        <f t="shared" si="8"/>
        <v>-</v>
      </c>
      <c r="H186" s="126"/>
      <c r="I186" s="102"/>
      <c r="J186" s="90">
        <v>0</v>
      </c>
      <c r="K186" s="132">
        <f t="shared" si="9"/>
        <v>0</v>
      </c>
      <c r="L186" s="96"/>
      <c r="M186" s="103"/>
      <c r="N186" s="103"/>
      <c r="O186" s="103"/>
      <c r="P186" s="103"/>
      <c r="Q186" s="103"/>
      <c r="R186" s="107"/>
      <c r="S186" s="107"/>
      <c r="T186" s="107"/>
      <c r="U186" s="107"/>
      <c r="V186" s="108"/>
      <c r="W186" s="108"/>
      <c r="X186" s="108"/>
      <c r="Y186" s="141"/>
    </row>
    <row r="187" spans="1:25" s="109" customFormat="1">
      <c r="A187" s="101"/>
      <c r="B187" s="111">
        <v>470390</v>
      </c>
      <c r="C187" s="112" t="s">
        <v>162</v>
      </c>
      <c r="D187" s="90">
        <v>0</v>
      </c>
      <c r="E187" s="90">
        <v>0</v>
      </c>
      <c r="F187" s="136">
        <f t="shared" si="10"/>
        <v>0</v>
      </c>
      <c r="G187" s="152" t="str">
        <f t="shared" si="8"/>
        <v>-</v>
      </c>
      <c r="H187" s="135"/>
      <c r="I187" s="102"/>
      <c r="J187" s="90">
        <v>0</v>
      </c>
      <c r="K187" s="132">
        <f t="shared" si="9"/>
        <v>0</v>
      </c>
      <c r="L187" s="93"/>
      <c r="M187" s="103"/>
      <c r="N187" s="103"/>
      <c r="O187" s="103"/>
      <c r="P187" s="103"/>
      <c r="Q187" s="103"/>
      <c r="R187" s="107"/>
      <c r="S187" s="107"/>
      <c r="T187" s="107"/>
      <c r="U187" s="107"/>
      <c r="V187" s="108"/>
      <c r="W187" s="108"/>
      <c r="X187" s="108"/>
      <c r="Y187" s="141"/>
    </row>
    <row r="188" spans="1:25" s="109" customFormat="1">
      <c r="A188" s="101"/>
      <c r="B188" s="208">
        <v>4704</v>
      </c>
      <c r="C188" s="209" t="s">
        <v>64</v>
      </c>
      <c r="D188" s="210">
        <v>68299.559999999983</v>
      </c>
      <c r="E188" s="210">
        <v>0</v>
      </c>
      <c r="F188" s="216">
        <f t="shared" si="10"/>
        <v>-68299.559999999983</v>
      </c>
      <c r="G188" s="217">
        <f t="shared" si="8"/>
        <v>-1</v>
      </c>
      <c r="H188" s="214"/>
      <c r="I188" s="102"/>
      <c r="J188" s="210">
        <v>20299.560000000009</v>
      </c>
      <c r="K188" s="215">
        <f t="shared" si="9"/>
        <v>20299.560000000009</v>
      </c>
      <c r="L188" s="218"/>
      <c r="M188" s="103"/>
      <c r="N188" s="103"/>
      <c r="O188" s="103"/>
      <c r="P188" s="103"/>
      <c r="Q188" s="103"/>
      <c r="R188" s="107"/>
      <c r="S188" s="107"/>
      <c r="T188" s="107"/>
      <c r="U188" s="107"/>
      <c r="V188" s="108"/>
      <c r="W188" s="108"/>
      <c r="X188" s="108"/>
      <c r="Y188" s="141"/>
    </row>
    <row r="189" spans="1:25" s="109" customFormat="1">
      <c r="A189" s="101"/>
      <c r="B189" s="111">
        <v>470405</v>
      </c>
      <c r="C189" s="112" t="s">
        <v>65</v>
      </c>
      <c r="D189" s="90">
        <v>68299.559999999983</v>
      </c>
      <c r="E189" s="90">
        <v>0</v>
      </c>
      <c r="F189" s="136">
        <f t="shared" si="10"/>
        <v>-68299.559999999983</v>
      </c>
      <c r="G189" s="152">
        <f t="shared" si="8"/>
        <v>-1</v>
      </c>
      <c r="H189" s="135"/>
      <c r="I189" s="102"/>
      <c r="J189" s="90">
        <v>20299.560000000009</v>
      </c>
      <c r="K189" s="132">
        <f t="shared" si="9"/>
        <v>20299.560000000009</v>
      </c>
      <c r="L189" s="135"/>
      <c r="M189" s="103"/>
      <c r="N189" s="103"/>
      <c r="O189" s="103"/>
      <c r="P189" s="103"/>
      <c r="Q189" s="103"/>
      <c r="R189" s="107"/>
      <c r="S189" s="107"/>
      <c r="T189" s="107"/>
      <c r="U189" s="107"/>
      <c r="V189" s="108"/>
      <c r="W189" s="108"/>
      <c r="X189" s="108"/>
      <c r="Y189" s="141"/>
    </row>
    <row r="190" spans="1:25" s="109" customFormat="1">
      <c r="A190" s="101"/>
      <c r="B190" s="111">
        <f>+B189+5</f>
        <v>470410</v>
      </c>
      <c r="C190" s="112" t="s">
        <v>163</v>
      </c>
      <c r="D190" s="90">
        <v>0</v>
      </c>
      <c r="E190" s="90">
        <v>0</v>
      </c>
      <c r="F190" s="136">
        <f t="shared" si="10"/>
        <v>0</v>
      </c>
      <c r="G190" s="152" t="str">
        <f t="shared" si="8"/>
        <v>-</v>
      </c>
      <c r="H190" s="135"/>
      <c r="I190" s="102"/>
      <c r="J190" s="90">
        <v>0</v>
      </c>
      <c r="K190" s="132">
        <f t="shared" si="9"/>
        <v>0</v>
      </c>
      <c r="L190" s="135"/>
      <c r="M190" s="103"/>
      <c r="N190" s="103"/>
      <c r="O190" s="103"/>
      <c r="P190" s="103"/>
      <c r="Q190" s="103"/>
      <c r="R190" s="107"/>
      <c r="S190" s="107"/>
      <c r="T190" s="107"/>
      <c r="U190" s="107"/>
      <c r="V190" s="108"/>
      <c r="W190" s="108"/>
      <c r="X190" s="108"/>
      <c r="Y190" s="141"/>
    </row>
    <row r="191" spans="1:25" s="109" customFormat="1">
      <c r="A191" s="101"/>
      <c r="B191" s="111">
        <f>+B190+5</f>
        <v>470415</v>
      </c>
      <c r="C191" s="112" t="s">
        <v>66</v>
      </c>
      <c r="D191" s="90">
        <v>0</v>
      </c>
      <c r="E191" s="90">
        <v>0</v>
      </c>
      <c r="F191" s="136">
        <f t="shared" si="10"/>
        <v>0</v>
      </c>
      <c r="G191" s="152" t="str">
        <f t="shared" si="8"/>
        <v>-</v>
      </c>
      <c r="H191" s="135"/>
      <c r="I191" s="102"/>
      <c r="J191" s="90">
        <v>0</v>
      </c>
      <c r="K191" s="132">
        <f t="shared" si="9"/>
        <v>0</v>
      </c>
      <c r="L191" s="135"/>
      <c r="M191" s="103"/>
      <c r="N191" s="103"/>
      <c r="O191" s="103"/>
      <c r="P191" s="103"/>
      <c r="Q191" s="103"/>
      <c r="R191" s="107"/>
      <c r="S191" s="107"/>
      <c r="T191" s="107"/>
      <c r="U191" s="107"/>
      <c r="V191" s="108"/>
      <c r="W191" s="108"/>
      <c r="X191" s="108"/>
      <c r="Y191" s="141"/>
    </row>
    <row r="192" spans="1:25" s="109" customFormat="1">
      <c r="A192" s="101"/>
      <c r="B192" s="111">
        <v>470490</v>
      </c>
      <c r="C192" s="112" t="s">
        <v>162</v>
      </c>
      <c r="D192" s="90">
        <v>0</v>
      </c>
      <c r="E192" s="90">
        <v>0</v>
      </c>
      <c r="F192" s="136">
        <f t="shared" si="10"/>
        <v>0</v>
      </c>
      <c r="G192" s="152" t="str">
        <f t="shared" si="8"/>
        <v>-</v>
      </c>
      <c r="H192" s="126"/>
      <c r="I192" s="102"/>
      <c r="J192" s="90">
        <v>0</v>
      </c>
      <c r="K192" s="132">
        <f t="shared" si="9"/>
        <v>0</v>
      </c>
      <c r="L192" s="96"/>
      <c r="M192" s="103"/>
      <c r="N192" s="103"/>
      <c r="O192" s="103"/>
      <c r="P192" s="103"/>
      <c r="Q192" s="103"/>
      <c r="R192" s="107"/>
      <c r="S192" s="107"/>
      <c r="T192" s="107"/>
      <c r="U192" s="107"/>
      <c r="V192" s="108"/>
      <c r="W192" s="108"/>
      <c r="X192" s="108"/>
      <c r="Y192" s="141"/>
    </row>
    <row r="193" spans="1:25" s="109" customFormat="1">
      <c r="A193" s="101"/>
      <c r="B193" s="208">
        <v>4705</v>
      </c>
      <c r="C193" s="209" t="s">
        <v>164</v>
      </c>
      <c r="D193" s="210">
        <v>0</v>
      </c>
      <c r="E193" s="210">
        <v>0</v>
      </c>
      <c r="F193" s="216">
        <f t="shared" si="10"/>
        <v>0</v>
      </c>
      <c r="G193" s="217" t="str">
        <f t="shared" si="8"/>
        <v>-</v>
      </c>
      <c r="H193" s="214"/>
      <c r="I193" s="102"/>
      <c r="J193" s="210">
        <v>0</v>
      </c>
      <c r="K193" s="215">
        <f t="shared" si="9"/>
        <v>0</v>
      </c>
      <c r="L193" s="214"/>
      <c r="M193" s="103"/>
      <c r="N193" s="103"/>
      <c r="O193" s="103"/>
      <c r="P193" s="103"/>
      <c r="Q193" s="103"/>
      <c r="R193" s="107"/>
      <c r="S193" s="107"/>
      <c r="T193" s="107"/>
      <c r="U193" s="107"/>
      <c r="V193" s="108"/>
      <c r="W193" s="108"/>
      <c r="X193" s="108"/>
      <c r="Y193" s="141"/>
    </row>
    <row r="194" spans="1:25" s="109" customFormat="1">
      <c r="A194" s="101"/>
      <c r="B194" s="111">
        <v>470505</v>
      </c>
      <c r="C194" s="112" t="s">
        <v>165</v>
      </c>
      <c r="D194" s="90">
        <v>0</v>
      </c>
      <c r="E194" s="90">
        <v>0</v>
      </c>
      <c r="F194" s="136">
        <f t="shared" si="10"/>
        <v>0</v>
      </c>
      <c r="G194" s="152" t="str">
        <f t="shared" si="8"/>
        <v>-</v>
      </c>
      <c r="H194" s="135"/>
      <c r="I194" s="102"/>
      <c r="J194" s="90">
        <v>0</v>
      </c>
      <c r="K194" s="132">
        <f t="shared" si="9"/>
        <v>0</v>
      </c>
      <c r="L194" s="135"/>
      <c r="M194" s="103"/>
      <c r="N194" s="103"/>
      <c r="O194" s="103"/>
      <c r="P194" s="103"/>
      <c r="Q194" s="103"/>
      <c r="R194" s="107"/>
      <c r="S194" s="107"/>
      <c r="T194" s="107"/>
      <c r="U194" s="107"/>
      <c r="V194" s="108"/>
      <c r="W194" s="108"/>
      <c r="X194" s="108"/>
      <c r="Y194" s="141"/>
    </row>
    <row r="195" spans="1:25" s="109" customFormat="1">
      <c r="A195" s="101"/>
      <c r="B195" s="111">
        <f>+B194+5</f>
        <v>470510</v>
      </c>
      <c r="C195" s="112" t="s">
        <v>166</v>
      </c>
      <c r="D195" s="90">
        <v>0</v>
      </c>
      <c r="E195" s="90">
        <v>0</v>
      </c>
      <c r="F195" s="136">
        <f t="shared" si="10"/>
        <v>0</v>
      </c>
      <c r="G195" s="152" t="str">
        <f t="shared" si="8"/>
        <v>-</v>
      </c>
      <c r="H195" s="135"/>
      <c r="I195" s="102"/>
      <c r="J195" s="90">
        <v>0</v>
      </c>
      <c r="K195" s="132">
        <f t="shared" si="9"/>
        <v>0</v>
      </c>
      <c r="L195" s="135"/>
      <c r="M195" s="103"/>
      <c r="N195" s="103"/>
      <c r="O195" s="103"/>
      <c r="P195" s="103"/>
      <c r="Q195" s="103"/>
      <c r="R195" s="107"/>
      <c r="S195" s="107"/>
      <c r="T195" s="107"/>
      <c r="U195" s="107"/>
      <c r="V195" s="108"/>
      <c r="W195" s="108"/>
      <c r="X195" s="108"/>
      <c r="Y195" s="141"/>
    </row>
    <row r="196" spans="1:25" s="109" customFormat="1">
      <c r="A196" s="101"/>
      <c r="B196" s="111">
        <f>+B195+5</f>
        <v>470515</v>
      </c>
      <c r="C196" s="112" t="s">
        <v>167</v>
      </c>
      <c r="D196" s="90">
        <v>0</v>
      </c>
      <c r="E196" s="90">
        <v>0</v>
      </c>
      <c r="F196" s="136">
        <f t="shared" si="10"/>
        <v>0</v>
      </c>
      <c r="G196" s="152" t="str">
        <f t="shared" si="8"/>
        <v>-</v>
      </c>
      <c r="H196" s="135"/>
      <c r="I196" s="102"/>
      <c r="J196" s="90">
        <v>0</v>
      </c>
      <c r="K196" s="132">
        <f t="shared" si="9"/>
        <v>0</v>
      </c>
      <c r="L196" s="135"/>
      <c r="M196" s="103"/>
      <c r="N196" s="103"/>
      <c r="O196" s="103"/>
      <c r="P196" s="103"/>
      <c r="Q196" s="103"/>
      <c r="R196" s="107"/>
      <c r="S196" s="107"/>
      <c r="T196" s="107"/>
      <c r="U196" s="107"/>
      <c r="V196" s="108"/>
      <c r="W196" s="108"/>
      <c r="X196" s="108"/>
      <c r="Y196" s="141"/>
    </row>
    <row r="197" spans="1:25" s="109" customFormat="1">
      <c r="A197" s="101"/>
      <c r="B197" s="111">
        <f>+B196+5</f>
        <v>470520</v>
      </c>
      <c r="C197" s="112" t="s">
        <v>168</v>
      </c>
      <c r="D197" s="90">
        <v>0</v>
      </c>
      <c r="E197" s="90">
        <v>0</v>
      </c>
      <c r="F197" s="136">
        <f t="shared" si="10"/>
        <v>0</v>
      </c>
      <c r="G197" s="152" t="str">
        <f t="shared" si="8"/>
        <v>-</v>
      </c>
      <c r="H197" s="135"/>
      <c r="I197" s="102"/>
      <c r="J197" s="90">
        <v>0</v>
      </c>
      <c r="K197" s="132">
        <f t="shared" si="9"/>
        <v>0</v>
      </c>
      <c r="L197" s="135"/>
      <c r="M197" s="103"/>
      <c r="N197" s="103"/>
      <c r="O197" s="103"/>
      <c r="P197" s="103"/>
      <c r="Q197" s="103"/>
      <c r="R197" s="107"/>
      <c r="S197" s="107"/>
      <c r="T197" s="107"/>
      <c r="U197" s="107"/>
      <c r="V197" s="108"/>
      <c r="W197" s="108"/>
      <c r="X197" s="108"/>
      <c r="Y197" s="141"/>
    </row>
    <row r="198" spans="1:25" s="122" customFormat="1">
      <c r="A198" s="110"/>
      <c r="B198" s="111">
        <v>470590</v>
      </c>
      <c r="C198" s="112" t="s">
        <v>162</v>
      </c>
      <c r="D198" s="90">
        <v>0</v>
      </c>
      <c r="E198" s="90">
        <v>0</v>
      </c>
      <c r="F198" s="113">
        <f t="shared" si="10"/>
        <v>0</v>
      </c>
      <c r="G198" s="114" t="str">
        <f t="shared" ref="G198:G217" si="11">+IF(D198=0,"-",F198/D198)</f>
        <v>-</v>
      </c>
      <c r="H198" s="126"/>
      <c r="I198" s="127"/>
      <c r="J198" s="90">
        <v>0</v>
      </c>
      <c r="K198" s="117">
        <f t="shared" si="9"/>
        <v>0</v>
      </c>
      <c r="L198" s="96"/>
      <c r="M198" s="118"/>
      <c r="N198" s="118"/>
      <c r="O198" s="118"/>
      <c r="P198" s="118"/>
      <c r="Q198" s="118"/>
      <c r="R198" s="119"/>
      <c r="S198" s="119"/>
      <c r="T198" s="119"/>
      <c r="U198" s="119"/>
      <c r="V198" s="119"/>
      <c r="W198" s="119"/>
      <c r="X198" s="119"/>
      <c r="Y198" s="121"/>
    </row>
    <row r="199" spans="1:25" s="122" customFormat="1">
      <c r="A199" s="110"/>
      <c r="B199" s="208">
        <v>4706</v>
      </c>
      <c r="C199" s="209" t="s">
        <v>169</v>
      </c>
      <c r="D199" s="215">
        <v>0</v>
      </c>
      <c r="E199" s="215">
        <v>0</v>
      </c>
      <c r="F199" s="219">
        <f t="shared" si="10"/>
        <v>0</v>
      </c>
      <c r="G199" s="223" t="str">
        <f t="shared" si="11"/>
        <v>-</v>
      </c>
      <c r="H199" s="214"/>
      <c r="I199" s="147"/>
      <c r="J199" s="215">
        <v>0</v>
      </c>
      <c r="K199" s="230">
        <f t="shared" ref="K199:K217" si="12">+J199-E199</f>
        <v>0</v>
      </c>
      <c r="L199" s="214"/>
      <c r="M199" s="118"/>
      <c r="N199" s="118"/>
      <c r="O199" s="118"/>
      <c r="P199" s="118"/>
      <c r="Q199" s="118"/>
      <c r="R199" s="119"/>
      <c r="S199" s="119"/>
      <c r="T199" s="119"/>
      <c r="U199" s="119"/>
      <c r="V199" s="119"/>
      <c r="W199" s="119"/>
      <c r="X199" s="119"/>
      <c r="Y199" s="121"/>
    </row>
    <row r="200" spans="1:25" s="109" customFormat="1">
      <c r="A200" s="101"/>
      <c r="B200" s="111">
        <v>470605</v>
      </c>
      <c r="C200" s="112" t="s">
        <v>170</v>
      </c>
      <c r="D200" s="90">
        <v>0</v>
      </c>
      <c r="E200" s="90">
        <v>0</v>
      </c>
      <c r="F200" s="136">
        <f t="shared" si="10"/>
        <v>0</v>
      </c>
      <c r="G200" s="152" t="str">
        <f t="shared" si="11"/>
        <v>-</v>
      </c>
      <c r="H200" s="135"/>
      <c r="I200" s="102"/>
      <c r="J200" s="90">
        <v>0</v>
      </c>
      <c r="K200" s="132">
        <f t="shared" si="12"/>
        <v>0</v>
      </c>
      <c r="L200" s="135"/>
      <c r="M200" s="103"/>
      <c r="N200" s="103"/>
      <c r="O200" s="103"/>
      <c r="P200" s="103"/>
      <c r="Q200" s="103"/>
      <c r="R200" s="107"/>
      <c r="S200" s="107"/>
      <c r="T200" s="107"/>
      <c r="U200" s="107"/>
      <c r="V200" s="108"/>
      <c r="W200" s="108"/>
      <c r="X200" s="108"/>
      <c r="Y200" s="141"/>
    </row>
    <row r="201" spans="1:25" s="122" customFormat="1">
      <c r="A201" s="110"/>
      <c r="B201" s="111">
        <v>470610</v>
      </c>
      <c r="C201" s="112" t="s">
        <v>171</v>
      </c>
      <c r="D201" s="90">
        <v>0</v>
      </c>
      <c r="E201" s="90">
        <v>0</v>
      </c>
      <c r="F201" s="113">
        <f t="shared" si="10"/>
        <v>0</v>
      </c>
      <c r="G201" s="114" t="str">
        <f t="shared" si="11"/>
        <v>-</v>
      </c>
      <c r="H201" s="126"/>
      <c r="I201" s="127"/>
      <c r="J201" s="90">
        <v>0</v>
      </c>
      <c r="K201" s="117">
        <f t="shared" si="12"/>
        <v>0</v>
      </c>
      <c r="L201" s="96"/>
      <c r="M201" s="118"/>
      <c r="N201" s="118"/>
      <c r="O201" s="118"/>
      <c r="P201" s="118"/>
      <c r="Q201" s="118"/>
      <c r="R201" s="119"/>
      <c r="S201" s="119"/>
      <c r="T201" s="119"/>
      <c r="U201" s="119"/>
      <c r="V201" s="119"/>
      <c r="W201" s="119"/>
      <c r="X201" s="119"/>
      <c r="Y201" s="121"/>
    </row>
    <row r="202" spans="1:25" s="109" customFormat="1" ht="22.5">
      <c r="A202" s="101"/>
      <c r="B202" s="208">
        <v>4707</v>
      </c>
      <c r="C202" s="209" t="s">
        <v>44</v>
      </c>
      <c r="D202" s="210">
        <v>0</v>
      </c>
      <c r="E202" s="210">
        <v>0</v>
      </c>
      <c r="F202" s="216">
        <f t="shared" si="10"/>
        <v>0</v>
      </c>
      <c r="G202" s="217" t="str">
        <f t="shared" si="11"/>
        <v>-</v>
      </c>
      <c r="H202" s="218"/>
      <c r="I202" s="102"/>
      <c r="J202" s="210">
        <v>0</v>
      </c>
      <c r="K202" s="215">
        <f t="shared" si="12"/>
        <v>0</v>
      </c>
      <c r="L202" s="231"/>
      <c r="M202" s="103"/>
      <c r="N202" s="103"/>
      <c r="O202" s="103"/>
      <c r="P202" s="103"/>
      <c r="Q202" s="103"/>
      <c r="R202" s="107"/>
      <c r="S202" s="107"/>
      <c r="T202" s="107"/>
      <c r="U202" s="107"/>
      <c r="V202" s="162"/>
      <c r="W202" s="162"/>
      <c r="X202" s="162"/>
      <c r="Y202" s="141"/>
    </row>
    <row r="203" spans="1:25" s="122" customFormat="1">
      <c r="A203" s="110"/>
      <c r="B203" s="111">
        <v>470705</v>
      </c>
      <c r="C203" s="112" t="s">
        <v>172</v>
      </c>
      <c r="D203" s="90">
        <v>0</v>
      </c>
      <c r="E203" s="90">
        <v>0</v>
      </c>
      <c r="F203" s="113">
        <f t="shared" si="10"/>
        <v>0</v>
      </c>
      <c r="G203" s="114" t="str">
        <f t="shared" si="11"/>
        <v>-</v>
      </c>
      <c r="H203" s="126"/>
      <c r="I203" s="116"/>
      <c r="J203" s="90">
        <v>0</v>
      </c>
      <c r="K203" s="117">
        <f t="shared" si="12"/>
        <v>0</v>
      </c>
      <c r="L203" s="96"/>
      <c r="M203" s="118"/>
      <c r="N203" s="118"/>
      <c r="O203" s="118"/>
      <c r="P203" s="118"/>
      <c r="Q203" s="118"/>
      <c r="R203" s="119"/>
      <c r="S203" s="119"/>
      <c r="T203" s="119"/>
      <c r="U203" s="119"/>
      <c r="V203" s="119"/>
      <c r="W203" s="119"/>
      <c r="X203" s="119"/>
      <c r="Y203" s="121"/>
    </row>
    <row r="204" spans="1:25" s="122" customFormat="1">
      <c r="A204" s="110"/>
      <c r="B204" s="111">
        <f>+B203+5</f>
        <v>470710</v>
      </c>
      <c r="C204" s="112" t="s">
        <v>45</v>
      </c>
      <c r="D204" s="90">
        <v>0</v>
      </c>
      <c r="E204" s="90">
        <v>0</v>
      </c>
      <c r="F204" s="113">
        <f t="shared" si="10"/>
        <v>0</v>
      </c>
      <c r="G204" s="114" t="str">
        <f t="shared" si="11"/>
        <v>-</v>
      </c>
      <c r="H204" s="126"/>
      <c r="I204" s="127"/>
      <c r="J204" s="90">
        <v>0</v>
      </c>
      <c r="K204" s="117">
        <f t="shared" si="12"/>
        <v>0</v>
      </c>
      <c r="L204" s="96"/>
      <c r="M204" s="118"/>
      <c r="N204" s="118"/>
      <c r="O204" s="118"/>
      <c r="P204" s="118"/>
      <c r="Q204" s="118"/>
      <c r="R204" s="119"/>
      <c r="S204" s="119"/>
      <c r="T204" s="119"/>
      <c r="U204" s="119"/>
      <c r="V204" s="119"/>
      <c r="W204" s="119"/>
      <c r="X204" s="119"/>
      <c r="Y204" s="121"/>
    </row>
    <row r="205" spans="1:25" s="109" customFormat="1">
      <c r="A205" s="101"/>
      <c r="B205" s="111">
        <f>+B204+5</f>
        <v>470715</v>
      </c>
      <c r="C205" s="112" t="s">
        <v>173</v>
      </c>
      <c r="D205" s="90">
        <v>0</v>
      </c>
      <c r="E205" s="90">
        <v>0</v>
      </c>
      <c r="F205" s="113">
        <f t="shared" si="10"/>
        <v>0</v>
      </c>
      <c r="G205" s="114" t="str">
        <f t="shared" si="11"/>
        <v>-</v>
      </c>
      <c r="H205" s="126"/>
      <c r="I205" s="147"/>
      <c r="J205" s="90">
        <v>0</v>
      </c>
      <c r="K205" s="140">
        <f t="shared" si="12"/>
        <v>0</v>
      </c>
      <c r="L205" s="96"/>
      <c r="M205" s="163"/>
      <c r="N205" s="163"/>
      <c r="O205" s="163"/>
      <c r="P205" s="163"/>
      <c r="Q205" s="163"/>
      <c r="R205" s="162"/>
      <c r="S205" s="162"/>
      <c r="T205" s="162"/>
      <c r="U205" s="162"/>
      <c r="V205" s="162"/>
      <c r="W205" s="162"/>
      <c r="X205" s="162"/>
      <c r="Y205" s="141"/>
    </row>
    <row r="206" spans="1:25" s="109" customFormat="1">
      <c r="A206" s="101"/>
      <c r="B206" s="111">
        <f>+B205+5</f>
        <v>470720</v>
      </c>
      <c r="C206" s="112" t="s">
        <v>174</v>
      </c>
      <c r="D206" s="90">
        <v>0</v>
      </c>
      <c r="E206" s="90">
        <v>0</v>
      </c>
      <c r="F206" s="113">
        <f t="shared" si="10"/>
        <v>0</v>
      </c>
      <c r="G206" s="114" t="str">
        <f t="shared" si="11"/>
        <v>-</v>
      </c>
      <c r="H206" s="126"/>
      <c r="I206" s="147"/>
      <c r="J206" s="90">
        <v>0</v>
      </c>
      <c r="K206" s="140">
        <f t="shared" si="12"/>
        <v>0</v>
      </c>
      <c r="L206" s="96"/>
      <c r="M206" s="163"/>
      <c r="N206" s="163"/>
      <c r="O206" s="163"/>
      <c r="P206" s="163"/>
      <c r="Q206" s="163"/>
      <c r="R206" s="162"/>
      <c r="S206" s="162"/>
      <c r="T206" s="162"/>
      <c r="U206" s="162"/>
      <c r="V206" s="162"/>
      <c r="W206" s="162"/>
      <c r="X206" s="162"/>
      <c r="Y206" s="141"/>
    </row>
    <row r="207" spans="1:25" s="109" customFormat="1">
      <c r="A207" s="101"/>
      <c r="B207" s="111">
        <f>+B206+5</f>
        <v>470725</v>
      </c>
      <c r="C207" s="112" t="s">
        <v>175</v>
      </c>
      <c r="D207" s="90">
        <v>0</v>
      </c>
      <c r="E207" s="90">
        <v>0</v>
      </c>
      <c r="F207" s="113">
        <f t="shared" ref="F207:F217" si="13">+E207-D207</f>
        <v>0</v>
      </c>
      <c r="G207" s="114" t="str">
        <f t="shared" si="11"/>
        <v>-</v>
      </c>
      <c r="H207" s="126"/>
      <c r="I207" s="147"/>
      <c r="J207" s="90">
        <v>0</v>
      </c>
      <c r="K207" s="140">
        <f t="shared" si="12"/>
        <v>0</v>
      </c>
      <c r="L207" s="96"/>
      <c r="M207" s="163"/>
      <c r="N207" s="163"/>
      <c r="O207" s="163"/>
      <c r="P207" s="163"/>
      <c r="Q207" s="163"/>
      <c r="R207" s="162"/>
      <c r="S207" s="162"/>
      <c r="T207" s="162"/>
      <c r="U207" s="162"/>
      <c r="V207" s="162"/>
      <c r="W207" s="162"/>
      <c r="X207" s="162"/>
      <c r="Y207" s="141"/>
    </row>
    <row r="208" spans="1:25" s="109" customFormat="1">
      <c r="A208" s="101"/>
      <c r="B208" s="111">
        <v>470790</v>
      </c>
      <c r="C208" s="112" t="s">
        <v>13</v>
      </c>
      <c r="D208" s="90">
        <v>0</v>
      </c>
      <c r="E208" s="90">
        <v>0</v>
      </c>
      <c r="F208" s="113">
        <f t="shared" si="13"/>
        <v>0</v>
      </c>
      <c r="G208" s="114" t="str">
        <f t="shared" si="11"/>
        <v>-</v>
      </c>
      <c r="H208" s="126"/>
      <c r="I208" s="147"/>
      <c r="J208" s="90">
        <v>0</v>
      </c>
      <c r="K208" s="140">
        <f t="shared" si="12"/>
        <v>0</v>
      </c>
      <c r="L208" s="96"/>
      <c r="M208" s="163"/>
      <c r="N208" s="163"/>
      <c r="O208" s="163"/>
      <c r="P208" s="163"/>
      <c r="Q208" s="163"/>
      <c r="R208" s="162"/>
      <c r="S208" s="162"/>
      <c r="T208" s="162"/>
      <c r="U208" s="162"/>
      <c r="V208" s="162"/>
      <c r="W208" s="162"/>
      <c r="X208" s="162"/>
      <c r="Y208" s="141"/>
    </row>
    <row r="209" spans="1:25" s="109" customFormat="1">
      <c r="A209" s="101"/>
      <c r="B209" s="208">
        <v>4708</v>
      </c>
      <c r="C209" s="209" t="s">
        <v>176</v>
      </c>
      <c r="D209" s="210">
        <v>0</v>
      </c>
      <c r="E209" s="210">
        <v>0</v>
      </c>
      <c r="F209" s="219">
        <f t="shared" si="13"/>
        <v>0</v>
      </c>
      <c r="G209" s="223" t="str">
        <f t="shared" si="11"/>
        <v>-</v>
      </c>
      <c r="H209" s="218"/>
      <c r="I209" s="147"/>
      <c r="J209" s="210">
        <v>0</v>
      </c>
      <c r="K209" s="230">
        <f t="shared" si="12"/>
        <v>0</v>
      </c>
      <c r="L209" s="231"/>
      <c r="M209" s="163"/>
      <c r="N209" s="163"/>
      <c r="O209" s="163"/>
      <c r="P209" s="163"/>
      <c r="Q209" s="163"/>
      <c r="R209" s="162"/>
      <c r="S209" s="162"/>
      <c r="T209" s="162"/>
      <c r="U209" s="162"/>
      <c r="V209" s="162"/>
      <c r="W209" s="162"/>
      <c r="X209" s="162"/>
      <c r="Y209" s="141"/>
    </row>
    <row r="210" spans="1:25" s="109" customFormat="1">
      <c r="A210" s="101"/>
      <c r="B210" s="111">
        <v>470805</v>
      </c>
      <c r="C210" s="112" t="s">
        <v>177</v>
      </c>
      <c r="D210" s="90">
        <v>0</v>
      </c>
      <c r="E210" s="90">
        <v>0</v>
      </c>
      <c r="F210" s="113">
        <f t="shared" si="13"/>
        <v>0</v>
      </c>
      <c r="G210" s="114" t="str">
        <f t="shared" si="11"/>
        <v>-</v>
      </c>
      <c r="H210" s="126"/>
      <c r="I210" s="147"/>
      <c r="J210" s="90">
        <v>0</v>
      </c>
      <c r="K210" s="140">
        <f t="shared" si="12"/>
        <v>0</v>
      </c>
      <c r="L210" s="96"/>
      <c r="M210" s="163"/>
      <c r="N210" s="163"/>
      <c r="O210" s="163"/>
      <c r="P210" s="163"/>
      <c r="Q210" s="163"/>
      <c r="R210" s="162"/>
      <c r="S210" s="162"/>
      <c r="T210" s="162"/>
      <c r="U210" s="162"/>
      <c r="V210" s="162"/>
      <c r="W210" s="162"/>
      <c r="X210" s="162"/>
      <c r="Y210" s="141"/>
    </row>
    <row r="211" spans="1:25" s="109" customFormat="1">
      <c r="A211" s="101"/>
      <c r="B211" s="111">
        <v>470890</v>
      </c>
      <c r="C211" s="112" t="s">
        <v>13</v>
      </c>
      <c r="D211" s="90">
        <v>0</v>
      </c>
      <c r="E211" s="90">
        <v>0</v>
      </c>
      <c r="F211" s="113">
        <f t="shared" si="13"/>
        <v>0</v>
      </c>
      <c r="G211" s="114" t="str">
        <f t="shared" si="11"/>
        <v>-</v>
      </c>
      <c r="H211" s="126"/>
      <c r="I211" s="147"/>
      <c r="J211" s="90">
        <v>0</v>
      </c>
      <c r="K211" s="140">
        <f t="shared" si="12"/>
        <v>0</v>
      </c>
      <c r="L211" s="96"/>
      <c r="M211" s="163"/>
      <c r="N211" s="163"/>
      <c r="O211" s="163"/>
      <c r="P211" s="163"/>
      <c r="Q211" s="163"/>
      <c r="R211" s="162"/>
      <c r="S211" s="162"/>
      <c r="T211" s="162"/>
      <c r="U211" s="162"/>
      <c r="V211" s="162"/>
      <c r="W211" s="162"/>
      <c r="X211" s="162"/>
      <c r="Y211" s="141"/>
    </row>
    <row r="212" spans="1:25" s="109" customFormat="1">
      <c r="A212" s="101"/>
      <c r="B212" s="208">
        <v>48</v>
      </c>
      <c r="C212" s="209" t="s">
        <v>178</v>
      </c>
      <c r="D212" s="210">
        <v>95000.000000000015</v>
      </c>
      <c r="E212" s="210">
        <v>61860.94</v>
      </c>
      <c r="F212" s="219">
        <f t="shared" si="13"/>
        <v>-33139.060000000012</v>
      </c>
      <c r="G212" s="223">
        <f t="shared" si="11"/>
        <v>-0.34883221052631586</v>
      </c>
      <c r="H212" s="229"/>
      <c r="I212" s="147"/>
      <c r="J212" s="210">
        <v>70040.039999999994</v>
      </c>
      <c r="K212" s="230">
        <f t="shared" si="12"/>
        <v>8179.0999999999913</v>
      </c>
      <c r="L212" s="229"/>
      <c r="M212" s="163"/>
      <c r="N212" s="163"/>
      <c r="O212" s="163"/>
      <c r="P212" s="163"/>
      <c r="Q212" s="163"/>
      <c r="R212" s="162"/>
      <c r="S212" s="162"/>
      <c r="T212" s="162"/>
      <c r="U212" s="162"/>
      <c r="V212" s="162"/>
      <c r="W212" s="162"/>
      <c r="X212" s="162"/>
      <c r="Y212" s="141"/>
    </row>
    <row r="213" spans="1:25" s="109" customFormat="1">
      <c r="A213" s="101"/>
      <c r="B213" s="208">
        <v>4801</v>
      </c>
      <c r="C213" s="209" t="s">
        <v>46</v>
      </c>
      <c r="D213" s="210">
        <v>0</v>
      </c>
      <c r="E213" s="210">
        <v>0</v>
      </c>
      <c r="F213" s="219">
        <f t="shared" si="13"/>
        <v>0</v>
      </c>
      <c r="G213" s="223" t="str">
        <f t="shared" si="11"/>
        <v>-</v>
      </c>
      <c r="H213" s="218"/>
      <c r="I213" s="147"/>
      <c r="J213" s="210">
        <v>0</v>
      </c>
      <c r="K213" s="230">
        <f t="shared" si="12"/>
        <v>0</v>
      </c>
      <c r="L213" s="218"/>
      <c r="M213" s="163"/>
      <c r="N213" s="163"/>
      <c r="O213" s="163"/>
      <c r="P213" s="163"/>
      <c r="Q213" s="163"/>
      <c r="R213" s="162"/>
      <c r="S213" s="162"/>
      <c r="T213" s="162"/>
      <c r="U213" s="162"/>
      <c r="V213" s="162"/>
      <c r="W213" s="162"/>
      <c r="X213" s="162"/>
      <c r="Y213" s="141"/>
    </row>
    <row r="214" spans="1:25" s="109" customFormat="1">
      <c r="A214" s="101"/>
      <c r="B214" s="208">
        <v>4890</v>
      </c>
      <c r="C214" s="209" t="s">
        <v>62</v>
      </c>
      <c r="D214" s="215">
        <v>95000.000000000015</v>
      </c>
      <c r="E214" s="215">
        <v>61860.94</v>
      </c>
      <c r="F214" s="219">
        <f t="shared" si="13"/>
        <v>-33139.060000000012</v>
      </c>
      <c r="G214" s="223">
        <f t="shared" si="11"/>
        <v>-0.34883221052631586</v>
      </c>
      <c r="H214" s="218"/>
      <c r="I214" s="147"/>
      <c r="J214" s="215">
        <v>70040.039999999994</v>
      </c>
      <c r="K214" s="230">
        <f t="shared" si="12"/>
        <v>8179.0999999999913</v>
      </c>
      <c r="L214" s="218"/>
      <c r="M214" s="163"/>
      <c r="N214" s="163"/>
      <c r="O214" s="163"/>
      <c r="P214" s="163"/>
      <c r="Q214" s="163"/>
      <c r="R214" s="162"/>
      <c r="S214" s="162"/>
      <c r="T214" s="162"/>
      <c r="U214" s="162"/>
      <c r="V214" s="162"/>
      <c r="W214" s="162"/>
      <c r="X214" s="162"/>
      <c r="Y214" s="141"/>
    </row>
    <row r="215" spans="1:25" s="109" customFormat="1">
      <c r="A215" s="101"/>
      <c r="B215" s="111">
        <v>489005</v>
      </c>
      <c r="C215" s="112" t="s">
        <v>63</v>
      </c>
      <c r="D215" s="133">
        <v>0</v>
      </c>
      <c r="E215" s="133">
        <v>0</v>
      </c>
      <c r="F215" s="113">
        <f t="shared" si="13"/>
        <v>0</v>
      </c>
      <c r="G215" s="114" t="str">
        <f t="shared" si="11"/>
        <v>-</v>
      </c>
      <c r="H215" s="93"/>
      <c r="I215" s="147"/>
      <c r="J215" s="133">
        <v>0</v>
      </c>
      <c r="K215" s="117">
        <f t="shared" si="12"/>
        <v>0</v>
      </c>
      <c r="L215" s="93"/>
      <c r="M215" s="163"/>
      <c r="N215" s="163"/>
      <c r="O215" s="163"/>
      <c r="P215" s="163"/>
      <c r="Q215" s="163"/>
      <c r="R215" s="162"/>
      <c r="S215" s="162"/>
      <c r="T215" s="162"/>
      <c r="U215" s="162"/>
      <c r="V215" s="162"/>
      <c r="W215" s="162"/>
      <c r="X215" s="162"/>
      <c r="Y215" s="141"/>
    </row>
    <row r="216" spans="1:25" s="109" customFormat="1" ht="12.75" thickBot="1">
      <c r="A216" s="101"/>
      <c r="B216" s="111">
        <v>489090</v>
      </c>
      <c r="C216" s="112" t="s">
        <v>13</v>
      </c>
      <c r="D216" s="133">
        <v>95000.000000000015</v>
      </c>
      <c r="E216" s="133">
        <v>61860.94</v>
      </c>
      <c r="F216" s="113">
        <f t="shared" si="13"/>
        <v>-33139.060000000012</v>
      </c>
      <c r="G216" s="114">
        <f t="shared" si="11"/>
        <v>-0.34883221052631586</v>
      </c>
      <c r="H216" s="157"/>
      <c r="I216" s="147"/>
      <c r="J216" s="133">
        <v>70040.039999999994</v>
      </c>
      <c r="K216" s="117">
        <f t="shared" si="12"/>
        <v>8179.0999999999913</v>
      </c>
      <c r="L216" s="93"/>
      <c r="M216" s="163"/>
      <c r="N216" s="163"/>
      <c r="O216" s="163"/>
      <c r="P216" s="163"/>
      <c r="Q216" s="163"/>
      <c r="R216" s="162"/>
      <c r="S216" s="162"/>
      <c r="T216" s="162"/>
      <c r="U216" s="162"/>
      <c r="V216" s="162"/>
      <c r="W216" s="162"/>
      <c r="X216" s="162"/>
      <c r="Y216" s="141"/>
    </row>
    <row r="217" spans="1:25" s="109" customFormat="1" ht="12.75" thickBot="1">
      <c r="A217" s="101"/>
      <c r="B217" s="274" t="s">
        <v>6</v>
      </c>
      <c r="C217" s="275"/>
      <c r="D217" s="164">
        <f>D23-D77</f>
        <v>5012594.3485477772</v>
      </c>
      <c r="E217" s="164">
        <f>E23-E77</f>
        <v>5489466.7699999996</v>
      </c>
      <c r="F217" s="165">
        <f t="shared" si="13"/>
        <v>476872.42145222239</v>
      </c>
      <c r="G217" s="166">
        <f t="shared" si="11"/>
        <v>9.5134851993435174E-2</v>
      </c>
      <c r="H217" s="167"/>
      <c r="I217" s="168"/>
      <c r="J217" s="164">
        <f>J23-J77</f>
        <v>5177513.7221624451</v>
      </c>
      <c r="K217" s="164">
        <f t="shared" si="12"/>
        <v>-311953.04783755448</v>
      </c>
      <c r="L217" s="169"/>
      <c r="M217" s="84"/>
      <c r="N217" s="84"/>
      <c r="O217" s="84"/>
      <c r="P217" s="84"/>
      <c r="Q217" s="84"/>
      <c r="R217" s="85"/>
      <c r="S217" s="85"/>
      <c r="T217" s="85"/>
      <c r="U217" s="85"/>
      <c r="V217" s="162"/>
      <c r="W217" s="162"/>
      <c r="X217" s="162"/>
      <c r="Y217" s="162"/>
    </row>
    <row r="218" spans="1:25" s="122" customFormat="1">
      <c r="A218" s="65"/>
      <c r="B218" s="170"/>
      <c r="C218" s="65"/>
      <c r="D218" s="68"/>
      <c r="E218" s="68"/>
      <c r="F218" s="1"/>
      <c r="G218" s="1"/>
      <c r="H218" s="70"/>
      <c r="I218" s="68"/>
      <c r="J218" s="68"/>
      <c r="K218" s="68"/>
      <c r="L218" s="68"/>
      <c r="M218" s="124"/>
      <c r="N218" s="124"/>
      <c r="O218" s="124"/>
      <c r="P218" s="124"/>
      <c r="Q218" s="124"/>
      <c r="R218" s="124"/>
      <c r="S218" s="124"/>
      <c r="T218" s="124"/>
      <c r="U218" s="124"/>
    </row>
    <row r="219" spans="1:25" s="122" customFormat="1">
      <c r="A219" s="65"/>
      <c r="B219" s="171"/>
      <c r="C219" s="172" t="s">
        <v>67</v>
      </c>
      <c r="D219" s="173"/>
      <c r="E219" s="173"/>
      <c r="F219" s="174"/>
      <c r="G219" s="174"/>
      <c r="H219" s="175"/>
      <c r="I219" s="176"/>
      <c r="J219" s="173"/>
      <c r="K219" s="173"/>
      <c r="L219" s="173"/>
      <c r="M219" s="124"/>
      <c r="N219" s="124"/>
      <c r="O219" s="124"/>
      <c r="P219" s="124"/>
      <c r="Q219" s="124"/>
      <c r="R219" s="124"/>
      <c r="S219" s="124"/>
      <c r="T219" s="124"/>
      <c r="U219" s="124"/>
    </row>
    <row r="220" spans="1:25" s="122" customFormat="1">
      <c r="A220" s="65"/>
      <c r="B220" s="177"/>
      <c r="C220" s="276"/>
      <c r="D220" s="276"/>
      <c r="E220" s="276"/>
      <c r="F220" s="276"/>
      <c r="G220" s="276"/>
      <c r="H220" s="276"/>
      <c r="I220" s="276"/>
      <c r="J220" s="276"/>
      <c r="K220" s="276"/>
      <c r="L220" s="178"/>
      <c r="M220" s="124"/>
      <c r="N220" s="124"/>
      <c r="O220" s="124"/>
      <c r="P220" s="124"/>
      <c r="Q220" s="124"/>
      <c r="R220" s="124"/>
      <c r="S220" s="124"/>
      <c r="T220" s="124"/>
      <c r="U220" s="124"/>
    </row>
    <row r="221" spans="1:25" s="122" customFormat="1">
      <c r="A221" s="65"/>
      <c r="B221" s="179"/>
      <c r="C221" s="180"/>
      <c r="D221" s="173"/>
      <c r="E221" s="173"/>
      <c r="F221" s="174"/>
      <c r="G221" s="174"/>
      <c r="H221" s="175"/>
      <c r="I221" s="176"/>
      <c r="J221" s="173"/>
      <c r="K221" s="173"/>
      <c r="L221" s="173"/>
      <c r="M221" s="124"/>
      <c r="N221" s="124"/>
      <c r="O221" s="124">
        <v>100</v>
      </c>
      <c r="P221" s="181">
        <v>2610421.8199999998</v>
      </c>
      <c r="Q221" s="124"/>
      <c r="R221" s="124"/>
      <c r="S221" s="124"/>
      <c r="T221" s="124"/>
      <c r="U221" s="124"/>
    </row>
    <row r="222" spans="1:25" s="122" customFormat="1">
      <c r="A222" s="65"/>
      <c r="B222" s="179"/>
      <c r="C222" s="180"/>
      <c r="D222" s="173"/>
      <c r="E222" s="173"/>
      <c r="F222" s="174"/>
      <c r="G222" s="174"/>
      <c r="H222" s="175"/>
      <c r="I222" s="176"/>
      <c r="J222" s="173"/>
      <c r="K222" s="173"/>
      <c r="L222" s="182"/>
      <c r="M222" s="124"/>
      <c r="N222" s="124"/>
      <c r="O222" s="124">
        <v>100</v>
      </c>
      <c r="P222" s="181">
        <v>2610421.8199999998</v>
      </c>
      <c r="Q222" s="124"/>
      <c r="R222" s="124"/>
      <c r="S222" s="124"/>
      <c r="T222" s="124"/>
      <c r="U222" s="124"/>
    </row>
    <row r="223" spans="1:25" s="122" customFormat="1">
      <c r="A223" s="65"/>
      <c r="B223" s="179"/>
      <c r="C223" s="180"/>
      <c r="D223" s="173"/>
      <c r="E223" s="173"/>
      <c r="F223" s="174"/>
      <c r="G223" s="174"/>
      <c r="H223" s="175"/>
      <c r="I223" s="176"/>
      <c r="J223" s="173"/>
      <c r="K223" s="173"/>
      <c r="L223" s="173"/>
      <c r="M223" s="124"/>
      <c r="N223" s="124"/>
      <c r="O223" s="124">
        <v>100</v>
      </c>
      <c r="P223" s="181">
        <v>2610421.8199999998</v>
      </c>
      <c r="Q223" s="124"/>
      <c r="R223" s="124"/>
      <c r="S223" s="124"/>
      <c r="T223" s="124"/>
      <c r="U223" s="124"/>
    </row>
    <row r="224" spans="1:25" s="122" customFormat="1">
      <c r="A224" s="65"/>
      <c r="B224" s="179"/>
      <c r="C224" s="183"/>
      <c r="D224" s="173"/>
      <c r="E224" s="184"/>
      <c r="F224" s="185"/>
      <c r="G224" s="185"/>
      <c r="H224" s="186"/>
      <c r="I224" s="187"/>
      <c r="J224" s="173"/>
      <c r="K224" s="173"/>
      <c r="L224" s="173"/>
      <c r="M224" s="124"/>
      <c r="N224" s="124"/>
      <c r="O224" s="124">
        <v>100</v>
      </c>
      <c r="P224" s="181">
        <v>2610421.8199999998</v>
      </c>
      <c r="Q224" s="124"/>
      <c r="R224" s="124"/>
      <c r="S224" s="124"/>
      <c r="T224" s="124"/>
      <c r="U224" s="124"/>
    </row>
    <row r="225" spans="1:21" s="122" customFormat="1">
      <c r="A225" s="65"/>
      <c r="B225" s="180"/>
      <c r="C225" s="188"/>
      <c r="D225" s="173"/>
      <c r="E225" s="272"/>
      <c r="F225" s="272"/>
      <c r="G225" s="272"/>
      <c r="H225" s="272"/>
      <c r="I225" s="272"/>
      <c r="J225" s="173"/>
      <c r="K225" s="173"/>
      <c r="L225" s="173"/>
      <c r="M225" s="124"/>
      <c r="N225" s="124"/>
      <c r="O225" s="124"/>
      <c r="P225" s="124"/>
      <c r="Q225" s="124"/>
      <c r="R225" s="124"/>
      <c r="S225" s="124"/>
      <c r="T225" s="124"/>
      <c r="U225" s="124"/>
    </row>
    <row r="226" spans="1:21" s="122" customFormat="1">
      <c r="A226" s="65"/>
      <c r="B226" s="180"/>
      <c r="C226" s="235" t="s">
        <v>68</v>
      </c>
      <c r="D226" s="236"/>
      <c r="E226" s="273" t="s">
        <v>69</v>
      </c>
      <c r="F226" s="273"/>
      <c r="G226" s="273"/>
      <c r="H226" s="273"/>
      <c r="I226" s="273"/>
      <c r="J226" s="173"/>
      <c r="K226" s="173"/>
      <c r="L226" s="173"/>
      <c r="M226" s="124"/>
      <c r="N226" s="124"/>
      <c r="O226" s="124"/>
      <c r="P226" s="124"/>
      <c r="Q226" s="124"/>
      <c r="R226" s="124"/>
      <c r="S226" s="124"/>
      <c r="T226" s="124"/>
      <c r="U226" s="124"/>
    </row>
    <row r="227" spans="1:21" s="122" customFormat="1">
      <c r="A227" s="65"/>
      <c r="B227" s="180"/>
      <c r="C227" s="171"/>
      <c r="D227" s="173"/>
      <c r="E227" s="173"/>
      <c r="F227" s="2"/>
      <c r="G227" s="2"/>
      <c r="H227" s="175"/>
      <c r="I227" s="173"/>
      <c r="J227" s="173"/>
      <c r="K227" s="173"/>
      <c r="L227" s="189"/>
      <c r="M227" s="190"/>
      <c r="N227" s="124"/>
      <c r="O227" s="124"/>
      <c r="P227" s="124"/>
      <c r="Q227" s="124"/>
      <c r="R227" s="124"/>
      <c r="S227" s="124"/>
      <c r="T227" s="124"/>
      <c r="U227" s="124"/>
    </row>
    <row r="228" spans="1:21" s="122" customFormat="1">
      <c r="A228" s="65"/>
      <c r="B228" s="170"/>
      <c r="C228" s="65"/>
      <c r="D228" s="68"/>
      <c r="E228" s="68"/>
      <c r="F228" s="1"/>
      <c r="G228" s="1"/>
      <c r="H228" s="70"/>
      <c r="I228" s="68"/>
      <c r="J228" s="68"/>
      <c r="K228" s="68"/>
      <c r="L228" s="68"/>
      <c r="M228" s="124"/>
      <c r="N228" s="124"/>
      <c r="O228" s="124"/>
      <c r="P228" s="124"/>
      <c r="Q228" s="124"/>
      <c r="R228" s="124"/>
      <c r="S228" s="124"/>
      <c r="T228" s="124"/>
      <c r="U228" s="124"/>
    </row>
    <row r="229" spans="1:21" s="122" customFormat="1">
      <c r="A229" s="65"/>
      <c r="B229" s="170"/>
      <c r="C229" s="65"/>
      <c r="D229" s="68"/>
      <c r="E229" s="68"/>
      <c r="F229" s="1"/>
      <c r="G229" s="1"/>
      <c r="H229" s="70"/>
      <c r="I229" s="68"/>
      <c r="J229" s="68"/>
      <c r="K229" s="68"/>
      <c r="L229" s="68"/>
      <c r="M229" s="124"/>
      <c r="N229" s="124"/>
      <c r="O229" s="124"/>
      <c r="P229" s="124"/>
      <c r="Q229" s="124"/>
      <c r="R229" s="124"/>
      <c r="S229" s="124"/>
      <c r="T229" s="124"/>
      <c r="U229" s="124"/>
    </row>
    <row r="230" spans="1:21" s="122" customFormat="1">
      <c r="A230" s="65"/>
      <c r="B230" s="170"/>
      <c r="C230" s="65"/>
      <c r="D230" s="68"/>
      <c r="E230" s="68"/>
      <c r="F230" s="1"/>
      <c r="G230" s="1"/>
      <c r="H230" s="70"/>
      <c r="I230" s="68"/>
      <c r="J230" s="68"/>
      <c r="K230" s="68"/>
      <c r="L230" s="68"/>
      <c r="M230" s="124"/>
      <c r="N230" s="124"/>
      <c r="O230" s="124"/>
      <c r="P230" s="124"/>
      <c r="Q230" s="124"/>
      <c r="R230" s="124"/>
      <c r="S230" s="124"/>
      <c r="T230" s="124"/>
      <c r="U230" s="124"/>
    </row>
    <row r="231" spans="1:21" s="122" customFormat="1">
      <c r="A231" s="65"/>
      <c r="B231" s="170"/>
      <c r="C231" s="65"/>
      <c r="D231" s="68"/>
      <c r="E231" s="68"/>
      <c r="F231" s="1"/>
      <c r="G231" s="1"/>
      <c r="H231" s="70"/>
      <c r="I231" s="68"/>
      <c r="J231" s="68"/>
      <c r="K231" s="68"/>
      <c r="L231" s="68"/>
      <c r="M231" s="124"/>
      <c r="N231" s="124"/>
      <c r="O231" s="124"/>
      <c r="P231" s="124"/>
      <c r="Q231" s="124"/>
      <c r="R231" s="124"/>
      <c r="S231" s="124"/>
      <c r="T231" s="124"/>
      <c r="U231" s="124"/>
    </row>
    <row r="232" spans="1:21" s="122" customFormat="1">
      <c r="A232" s="65"/>
      <c r="B232" s="170"/>
      <c r="C232" s="65"/>
      <c r="D232" s="68"/>
      <c r="E232" s="68"/>
      <c r="F232" s="1"/>
      <c r="G232" s="1"/>
      <c r="H232" s="70"/>
      <c r="I232" s="68"/>
      <c r="J232" s="68"/>
      <c r="K232" s="68"/>
      <c r="L232" s="68"/>
      <c r="M232" s="124"/>
      <c r="N232" s="124"/>
      <c r="O232" s="124"/>
      <c r="P232" s="124"/>
      <c r="Q232" s="124"/>
      <c r="R232" s="124"/>
      <c r="S232" s="124"/>
      <c r="T232" s="124"/>
      <c r="U232" s="124"/>
    </row>
    <row r="233" spans="1:21" s="122" customFormat="1">
      <c r="A233" s="65"/>
      <c r="B233" s="170"/>
      <c r="C233" s="65"/>
      <c r="D233" s="68"/>
      <c r="E233" s="68"/>
      <c r="F233" s="1"/>
      <c r="G233" s="1"/>
      <c r="H233" s="70"/>
      <c r="I233" s="68"/>
      <c r="J233" s="68"/>
      <c r="K233" s="68"/>
      <c r="L233" s="68"/>
      <c r="M233" s="124"/>
      <c r="N233" s="124"/>
      <c r="O233" s="124"/>
      <c r="P233" s="124"/>
      <c r="Q233" s="124"/>
      <c r="R233" s="124"/>
      <c r="S233" s="124"/>
      <c r="T233" s="124"/>
      <c r="U233" s="124"/>
    </row>
    <row r="234" spans="1:21" s="122" customFormat="1">
      <c r="A234" s="65"/>
      <c r="B234" s="170"/>
      <c r="C234" s="65"/>
      <c r="D234" s="68"/>
      <c r="E234" s="68"/>
      <c r="F234" s="1"/>
      <c r="G234" s="1"/>
      <c r="H234" s="70"/>
      <c r="I234" s="68"/>
      <c r="J234" s="68"/>
      <c r="K234" s="68"/>
      <c r="L234" s="68"/>
      <c r="M234" s="124"/>
      <c r="N234" s="124"/>
      <c r="O234" s="124"/>
      <c r="P234" s="124"/>
      <c r="Q234" s="124"/>
      <c r="R234" s="124"/>
      <c r="S234" s="124"/>
      <c r="T234" s="124"/>
      <c r="U234" s="124"/>
    </row>
    <row r="235" spans="1:21" s="122" customFormat="1">
      <c r="A235" s="65"/>
      <c r="B235" s="170"/>
      <c r="C235" s="65"/>
      <c r="D235" s="68"/>
      <c r="E235" s="68"/>
      <c r="F235" s="1"/>
      <c r="G235" s="1"/>
      <c r="H235" s="70"/>
      <c r="I235" s="68"/>
      <c r="J235" s="68"/>
      <c r="K235" s="68"/>
      <c r="L235" s="68"/>
      <c r="M235" s="124"/>
      <c r="N235" s="124"/>
      <c r="O235" s="124"/>
      <c r="P235" s="124"/>
      <c r="Q235" s="124"/>
      <c r="R235" s="124"/>
      <c r="S235" s="124"/>
      <c r="T235" s="124"/>
      <c r="U235" s="124"/>
    </row>
    <row r="236" spans="1:21" s="122" customFormat="1">
      <c r="A236" s="65"/>
      <c r="B236" s="170"/>
      <c r="C236" s="65"/>
      <c r="D236" s="68"/>
      <c r="E236" s="68"/>
      <c r="F236" s="1"/>
      <c r="G236" s="1"/>
      <c r="H236" s="70"/>
      <c r="I236" s="68"/>
      <c r="J236" s="68"/>
      <c r="K236" s="68"/>
      <c r="L236" s="68"/>
      <c r="M236" s="124"/>
      <c r="N236" s="124"/>
      <c r="O236" s="124"/>
      <c r="P236" s="124"/>
      <c r="Q236" s="124"/>
      <c r="R236" s="124"/>
      <c r="S236" s="124"/>
      <c r="T236" s="124"/>
      <c r="U236" s="124"/>
    </row>
    <row r="237" spans="1:21" s="122" customFormat="1">
      <c r="A237" s="65"/>
      <c r="B237" s="170"/>
      <c r="C237" s="65"/>
      <c r="D237" s="68"/>
      <c r="E237" s="68"/>
      <c r="F237" s="1"/>
      <c r="G237" s="1"/>
      <c r="H237" s="70"/>
      <c r="I237" s="68"/>
      <c r="J237" s="68"/>
      <c r="K237" s="68"/>
      <c r="L237" s="68"/>
      <c r="M237" s="124"/>
      <c r="N237" s="124"/>
      <c r="O237" s="124"/>
      <c r="P237" s="124"/>
      <c r="Q237" s="124"/>
      <c r="R237" s="124"/>
      <c r="S237" s="124"/>
      <c r="T237" s="124"/>
      <c r="U237" s="124"/>
    </row>
    <row r="238" spans="1:21" s="122" customFormat="1">
      <c r="A238" s="65"/>
      <c r="B238" s="170"/>
      <c r="C238" s="65"/>
      <c r="D238" s="68"/>
      <c r="E238" s="68"/>
      <c r="F238" s="1"/>
      <c r="G238" s="1"/>
      <c r="H238" s="70"/>
      <c r="I238" s="68"/>
      <c r="J238" s="68"/>
      <c r="K238" s="68"/>
      <c r="L238" s="68"/>
      <c r="M238" s="124"/>
      <c r="N238" s="124"/>
      <c r="O238" s="124"/>
      <c r="P238" s="124"/>
      <c r="Q238" s="124"/>
      <c r="R238" s="124"/>
      <c r="S238" s="124"/>
      <c r="T238" s="124"/>
      <c r="U238" s="124"/>
    </row>
    <row r="239" spans="1:21" s="122" customFormat="1">
      <c r="A239" s="65"/>
      <c r="B239" s="170"/>
      <c r="C239" s="65"/>
      <c r="D239" s="68"/>
      <c r="E239" s="68"/>
      <c r="F239" s="1"/>
      <c r="G239" s="1"/>
      <c r="H239" s="70"/>
      <c r="I239" s="68"/>
      <c r="J239" s="68"/>
      <c r="K239" s="68"/>
      <c r="L239" s="68"/>
      <c r="M239" s="124"/>
      <c r="N239" s="124"/>
      <c r="O239" s="124"/>
      <c r="P239" s="124"/>
      <c r="Q239" s="124"/>
      <c r="R239" s="124"/>
      <c r="S239" s="124"/>
      <c r="T239" s="124"/>
      <c r="U239" s="124"/>
    </row>
    <row r="240" spans="1:21" s="122" customFormat="1">
      <c r="A240" s="65"/>
      <c r="B240" s="170"/>
      <c r="C240" s="65"/>
      <c r="D240" s="68"/>
      <c r="E240" s="68"/>
      <c r="F240" s="1"/>
      <c r="G240" s="1"/>
      <c r="H240" s="70"/>
      <c r="I240" s="68"/>
      <c r="J240" s="68"/>
      <c r="K240" s="68"/>
      <c r="L240" s="68"/>
      <c r="M240" s="124"/>
      <c r="N240" s="124"/>
      <c r="O240" s="124"/>
      <c r="P240" s="124"/>
      <c r="Q240" s="124"/>
      <c r="R240" s="124"/>
      <c r="S240" s="124"/>
      <c r="T240" s="124"/>
      <c r="U240" s="124"/>
    </row>
    <row r="241" spans="1:21" s="122" customFormat="1">
      <c r="A241" s="65"/>
      <c r="B241" s="170"/>
      <c r="C241" s="65"/>
      <c r="D241" s="68"/>
      <c r="E241" s="68"/>
      <c r="F241" s="1"/>
      <c r="G241" s="1"/>
      <c r="H241" s="70"/>
      <c r="I241" s="68"/>
      <c r="J241" s="68"/>
      <c r="K241" s="68"/>
      <c r="L241" s="68"/>
      <c r="M241" s="124"/>
      <c r="N241" s="124"/>
      <c r="O241" s="124"/>
      <c r="P241" s="124"/>
      <c r="Q241" s="124"/>
      <c r="R241" s="124"/>
      <c r="S241" s="124"/>
      <c r="T241" s="124"/>
      <c r="U241" s="124"/>
    </row>
    <row r="242" spans="1:21" s="122" customFormat="1">
      <c r="A242" s="65"/>
      <c r="B242" s="170"/>
      <c r="C242" s="65"/>
      <c r="D242" s="68"/>
      <c r="E242" s="68"/>
      <c r="F242" s="1"/>
      <c r="G242" s="1"/>
      <c r="H242" s="70"/>
      <c r="I242" s="68"/>
      <c r="J242" s="68"/>
      <c r="K242" s="68"/>
      <c r="L242" s="68"/>
      <c r="M242" s="124"/>
      <c r="N242" s="124"/>
      <c r="O242" s="124"/>
      <c r="P242" s="124"/>
      <c r="Q242" s="124"/>
      <c r="R242" s="124"/>
      <c r="S242" s="124"/>
      <c r="T242" s="124"/>
      <c r="U242" s="124"/>
    </row>
    <row r="243" spans="1:21" s="122" customFormat="1">
      <c r="A243" s="65"/>
      <c r="B243" s="170"/>
      <c r="C243" s="65"/>
      <c r="D243" s="68"/>
      <c r="E243" s="68"/>
      <c r="F243" s="1"/>
      <c r="G243" s="1"/>
      <c r="H243" s="70"/>
      <c r="I243" s="68"/>
      <c r="J243" s="68"/>
      <c r="K243" s="68"/>
      <c r="L243" s="68"/>
      <c r="M243" s="124"/>
      <c r="N243" s="124"/>
      <c r="O243" s="124"/>
      <c r="P243" s="124"/>
      <c r="Q243" s="124"/>
      <c r="R243" s="124"/>
      <c r="S243" s="124"/>
      <c r="T243" s="124"/>
      <c r="U243" s="124"/>
    </row>
    <row r="244" spans="1:21" s="122" customFormat="1">
      <c r="A244" s="65"/>
      <c r="B244" s="170"/>
      <c r="C244" s="65"/>
      <c r="D244" s="68"/>
      <c r="E244" s="68"/>
      <c r="F244" s="1"/>
      <c r="G244" s="1"/>
      <c r="H244" s="70"/>
      <c r="I244" s="68"/>
      <c r="J244" s="68"/>
      <c r="K244" s="68"/>
      <c r="L244" s="68"/>
      <c r="M244" s="124"/>
      <c r="N244" s="124"/>
      <c r="O244" s="124"/>
      <c r="P244" s="124"/>
      <c r="Q244" s="124"/>
      <c r="R244" s="124"/>
      <c r="S244" s="124"/>
      <c r="T244" s="124"/>
      <c r="U244" s="124"/>
    </row>
    <row r="245" spans="1:21" s="122" customFormat="1">
      <c r="A245" s="65"/>
      <c r="B245" s="170"/>
      <c r="C245" s="65"/>
      <c r="D245" s="68"/>
      <c r="E245" s="68"/>
      <c r="F245" s="1"/>
      <c r="G245" s="1"/>
      <c r="H245" s="70"/>
      <c r="I245" s="68"/>
      <c r="J245" s="68"/>
      <c r="K245" s="68"/>
      <c r="L245" s="68"/>
      <c r="M245" s="124"/>
      <c r="N245" s="124"/>
      <c r="O245" s="124"/>
      <c r="P245" s="124"/>
      <c r="Q245" s="124"/>
      <c r="R245" s="124"/>
      <c r="S245" s="124"/>
      <c r="T245" s="124"/>
      <c r="U245" s="124"/>
    </row>
    <row r="246" spans="1:21" s="122" customFormat="1">
      <c r="A246" s="65"/>
      <c r="B246" s="170"/>
      <c r="C246" s="65"/>
      <c r="D246" s="68"/>
      <c r="E246" s="68"/>
      <c r="F246" s="1"/>
      <c r="G246" s="1"/>
      <c r="H246" s="70"/>
      <c r="I246" s="68"/>
      <c r="J246" s="68"/>
      <c r="K246" s="68"/>
      <c r="L246" s="68"/>
      <c r="M246" s="124"/>
      <c r="N246" s="124"/>
      <c r="O246" s="124"/>
      <c r="P246" s="124"/>
      <c r="Q246" s="124"/>
      <c r="R246" s="124"/>
      <c r="S246" s="124"/>
      <c r="T246" s="124"/>
      <c r="U246" s="124"/>
    </row>
  </sheetData>
  <mergeCells count="6">
    <mergeCell ref="D3:H3"/>
    <mergeCell ref="J3:L3"/>
    <mergeCell ref="E225:I225"/>
    <mergeCell ref="E226:I226"/>
    <mergeCell ref="B217:C217"/>
    <mergeCell ref="C220:K220"/>
  </mergeCells>
  <printOptions horizontalCentered="1"/>
  <pageMargins left="0.78740157480314965" right="0.39370078740157483" top="0.51181102362204722" bottom="0.59055118110236227" header="0" footer="0"/>
  <pageSetup paperSize="9" scale="50" orientation="portrait" r:id="rId1"/>
  <ignoredErrors>
    <ignoredError sqref="F5:G217 D217:E217 K5:K217 J217" unlockedFormula="1"/>
  </ignoredErrors>
  <extLst>
    <ext xmlns:x14="http://schemas.microsoft.com/office/spreadsheetml/2009/9/main" uri="{78C0D931-6437-407d-A8EE-F0AAD7539E65}">
      <x14:conditionalFormattings>
        <x14:conditionalFormatting xmlns:xm="http://schemas.microsoft.com/office/excel/2006/main">
          <x14:cfRule type="containsText" priority="4" operator="containsText" id="{41E6BE2F-50A5-4EEB-B465-6057CFDEC559}">
            <xm:f>NOT(ISERROR(SEARCH('\[SEGUIMIENTO ENTREGA DE INFORMACIÓN REPRESENTANTES LEGALES.xlsx]LISTA'!#REF!,C2)))</xm:f>
            <xm:f>'\[SEGUIMIENTO ENTREGA DE INFORMACIÓN REPRESENTANTES LEGALES.xlsx]LISTA'!#REF!</xm:f>
            <x14:dxf>
              <fill>
                <patternFill>
                  <bgColor rgb="FFFF0000"/>
                </patternFill>
              </fill>
            </x14:dxf>
          </x14:cfRule>
          <xm:sqref>C2</xm:sqref>
        </x14:conditionalFormatting>
        <x14:conditionalFormatting xmlns:xm="http://schemas.microsoft.com/office/excel/2006/main">
          <x14:cfRule type="containsText" priority="1" operator="containsText" id="{093983F1-9037-4092-9C45-CBD55249B1B1}">
            <xm:f>NOT(ISERROR(SEARCH('\[SEGUIMIENTO ENTREGA DE INFORMACIÓN REPRESENTANTES LEGALES.xlsx]LISTA'!#REF!,C2)))</xm:f>
            <xm:f>'\[SEGUIMIENTO ENTREGA DE INFORMACIÓN REPRESENTANTES LEGALES.xlsx]LISTA'!#REF!</xm:f>
            <x14:dxf>
              <font>
                <b/>
                <i val="0"/>
              </font>
              <fill>
                <patternFill>
                  <fgColor theme="4"/>
                  <bgColor theme="4"/>
                </patternFill>
              </fill>
            </x14:dxf>
          </x14:cfRule>
          <x14:cfRule type="containsText" priority="2" operator="containsText" id="{47E8D5EE-DFF9-483E-92EA-EF50022FB84D}">
            <xm:f>NOT(ISERROR(SEARCH('\[SEGUIMIENTO ENTREGA DE INFORMACIÓN REPRESENTANTES LEGALES.xlsx]LISTA'!#REF!,C2)))</xm:f>
            <xm:f>'\[SEGUIMIENTO ENTREGA DE INFORMACIÓN REPRESENTANTES LEGALES.xlsx]LISTA'!#REF!</xm:f>
            <x14:dxf>
              <font>
                <b/>
                <i val="0"/>
              </font>
              <fill>
                <patternFill>
                  <bgColor rgb="FFFFC000"/>
                </patternFill>
              </fill>
            </x14:dxf>
          </x14:cfRule>
          <x14:cfRule type="containsText" priority="3" operator="containsText" id="{3116A706-D829-4266-A0A6-0ACA2C43AC29}">
            <xm:f>NOT(ISERROR(SEARCH('\[SEGUIMIENTO ENTREGA DE INFORMACIÓN REPRESENTANTES LEGALES.xlsx]LISTA'!#REF!,C2)))</xm:f>
            <xm:f>'\[SEGUIMIENTO ENTREGA DE INFORMACIÓN REPRESENTANTES LEGALES.xlsx]LISTA'!#REF!</xm:f>
            <x14:dxf>
              <font>
                <b/>
                <i val="0"/>
              </font>
              <fill>
                <patternFill>
                  <fgColor rgb="FF92D050"/>
                  <bgColor rgb="FF92D050"/>
                </patternFill>
              </fill>
            </x14:dxf>
          </x14:cfRule>
          <xm:sqref>C2</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56"/>
  <sheetViews>
    <sheetView zoomScale="85" zoomScaleNormal="85" workbookViewId="0">
      <selection activeCell="B58" sqref="B58"/>
    </sheetView>
  </sheetViews>
  <sheetFormatPr defaultColWidth="11.42578125" defaultRowHeight="12.75"/>
  <cols>
    <col min="1" max="1" width="54.7109375" style="247" customWidth="1"/>
    <col min="2" max="2" width="15.28515625" style="248" bestFit="1" customWidth="1"/>
    <col min="3" max="4" width="15.140625" style="248" bestFit="1" customWidth="1"/>
    <col min="5" max="5" width="13.42578125" style="249" bestFit="1" customWidth="1"/>
    <col min="6" max="6" width="39.42578125" style="250" customWidth="1"/>
    <col min="7" max="7" width="22" style="241" customWidth="1"/>
    <col min="8" max="16384" width="11.42578125" style="241"/>
  </cols>
  <sheetData>
    <row r="1" spans="1:8">
      <c r="A1" s="247" t="s">
        <v>183</v>
      </c>
    </row>
    <row r="2" spans="1:8">
      <c r="A2" s="247" t="s">
        <v>547</v>
      </c>
    </row>
    <row r="3" spans="1:8">
      <c r="A3" s="247" t="s">
        <v>184</v>
      </c>
    </row>
    <row r="4" spans="1:8">
      <c r="A4" s="247" t="s">
        <v>239</v>
      </c>
    </row>
    <row r="5" spans="1:8">
      <c r="A5" s="247" t="s">
        <v>185</v>
      </c>
    </row>
    <row r="6" spans="1:8" ht="15.75">
      <c r="A6" s="246" t="s">
        <v>539</v>
      </c>
    </row>
    <row r="7" spans="1:8" ht="63.75" customHeight="1">
      <c r="B7" s="251" t="s">
        <v>186</v>
      </c>
      <c r="C7" s="251" t="s">
        <v>240</v>
      </c>
      <c r="D7" s="251" t="s">
        <v>241</v>
      </c>
      <c r="E7" s="252"/>
      <c r="F7" s="251" t="s">
        <v>187</v>
      </c>
    </row>
    <row r="8" spans="1:8" ht="38.25">
      <c r="B8" s="3"/>
      <c r="C8" s="4">
        <v>2019</v>
      </c>
      <c r="D8" s="4">
        <v>2020</v>
      </c>
      <c r="E8" s="29" t="s">
        <v>188</v>
      </c>
      <c r="F8" s="5" t="s">
        <v>67</v>
      </c>
    </row>
    <row r="9" spans="1:8" ht="15">
      <c r="A9" s="253" t="s">
        <v>189</v>
      </c>
      <c r="B9" s="6"/>
      <c r="C9" s="6"/>
      <c r="D9" s="6"/>
      <c r="E9" s="30"/>
      <c r="F9" s="6"/>
    </row>
    <row r="10" spans="1:8" s="257" customFormat="1">
      <c r="A10" s="254" t="s">
        <v>190</v>
      </c>
      <c r="B10" s="7" t="s">
        <v>191</v>
      </c>
      <c r="C10" s="7">
        <v>3644</v>
      </c>
      <c r="D10" s="7">
        <v>3340</v>
      </c>
      <c r="E10" s="28">
        <f>(D10/C10)-1</f>
        <v>-8.3424807903402898E-2</v>
      </c>
      <c r="F10" s="5"/>
    </row>
    <row r="11" spans="1:8" s="257" customFormat="1">
      <c r="A11" s="254" t="s">
        <v>192</v>
      </c>
      <c r="B11" s="7" t="s">
        <v>191</v>
      </c>
      <c r="C11" s="7">
        <v>1336</v>
      </c>
      <c r="D11" s="7">
        <v>33</v>
      </c>
      <c r="E11" s="28">
        <f>(D11/C11)-1</f>
        <v>-0.97529940119760483</v>
      </c>
      <c r="F11" s="8"/>
    </row>
    <row r="12" spans="1:8" s="257" customFormat="1" ht="15">
      <c r="A12" s="254" t="s">
        <v>193</v>
      </c>
      <c r="B12" s="9" t="s">
        <v>194</v>
      </c>
      <c r="C12" s="9">
        <f>SUM(C10:C11)</f>
        <v>4980</v>
      </c>
      <c r="D12" s="9">
        <f>SUM(D10:D11)</f>
        <v>3373</v>
      </c>
      <c r="E12" s="22">
        <f t="shared" ref="E12" si="0">+(D12/C12)-1</f>
        <v>-0.32269076305220878</v>
      </c>
      <c r="F12" s="10"/>
    </row>
    <row r="13" spans="1:8" ht="15">
      <c r="A13" s="253" t="s">
        <v>195</v>
      </c>
      <c r="B13" s="6"/>
      <c r="C13" s="11"/>
      <c r="D13" s="11"/>
      <c r="E13" s="31"/>
      <c r="F13" s="12"/>
      <c r="G13" s="257"/>
      <c r="H13" s="257"/>
    </row>
    <row r="14" spans="1:8" ht="22.5">
      <c r="A14" s="255" t="s">
        <v>196</v>
      </c>
      <c r="B14" s="4" t="s">
        <v>191</v>
      </c>
      <c r="C14" s="4">
        <v>507</v>
      </c>
      <c r="D14" s="4">
        <v>304</v>
      </c>
      <c r="E14" s="28">
        <f>(D14/C14)-1</f>
        <v>-0.40039447731755429</v>
      </c>
      <c r="F14" s="5"/>
      <c r="G14" s="257"/>
      <c r="H14" s="257"/>
    </row>
    <row r="15" spans="1:8" ht="22.5">
      <c r="A15" s="255" t="s">
        <v>197</v>
      </c>
      <c r="B15" s="4" t="s">
        <v>191</v>
      </c>
      <c r="C15" s="4">
        <v>0</v>
      </c>
      <c r="D15" s="4">
        <v>0</v>
      </c>
      <c r="E15" s="28" t="e">
        <f>(D15/C15)-1</f>
        <v>#DIV/0!</v>
      </c>
      <c r="F15" s="13"/>
      <c r="G15" s="257"/>
      <c r="H15" s="257"/>
    </row>
    <row r="16" spans="1:8" ht="15">
      <c r="A16" s="253" t="s">
        <v>198</v>
      </c>
      <c r="B16" s="6"/>
      <c r="C16" s="11"/>
      <c r="D16" s="11"/>
      <c r="E16" s="31"/>
      <c r="F16" s="12"/>
    </row>
    <row r="17" spans="1:8" ht="22.5">
      <c r="A17" s="256" t="s">
        <v>199</v>
      </c>
      <c r="B17" s="6"/>
      <c r="C17" s="11"/>
      <c r="D17" s="11"/>
      <c r="E17" s="31"/>
      <c r="F17" s="12"/>
    </row>
    <row r="18" spans="1:8">
      <c r="A18" s="254" t="s">
        <v>200</v>
      </c>
      <c r="B18" s="4" t="s">
        <v>191</v>
      </c>
      <c r="C18" s="14">
        <v>168000</v>
      </c>
      <c r="D18" s="14">
        <v>0</v>
      </c>
      <c r="E18" s="28">
        <f>(D18/C18)-1</f>
        <v>-1</v>
      </c>
      <c r="F18" s="5"/>
    </row>
    <row r="19" spans="1:8">
      <c r="A19" s="254" t="s">
        <v>201</v>
      </c>
      <c r="B19" s="4" t="s">
        <v>191</v>
      </c>
      <c r="C19" s="14">
        <v>6894229.9500000002</v>
      </c>
      <c r="D19" s="14">
        <v>9500000</v>
      </c>
      <c r="E19" s="28">
        <f>(D19/C19)-1</f>
        <v>0.37796390153769099</v>
      </c>
      <c r="F19" s="5"/>
    </row>
    <row r="20" spans="1:8">
      <c r="A20" s="254" t="s">
        <v>202</v>
      </c>
      <c r="B20" s="4" t="s">
        <v>191</v>
      </c>
      <c r="C20" s="14">
        <v>0</v>
      </c>
      <c r="D20" s="14">
        <v>0</v>
      </c>
      <c r="E20" s="28" t="e">
        <f>(D20/C20)-1</f>
        <v>#DIV/0!</v>
      </c>
      <c r="F20" s="5"/>
    </row>
    <row r="21" spans="1:8">
      <c r="A21" s="254" t="s">
        <v>203</v>
      </c>
      <c r="B21" s="9" t="s">
        <v>194</v>
      </c>
      <c r="C21" s="15">
        <f>SUM(C18:C20)</f>
        <v>7062229.9500000002</v>
      </c>
      <c r="D21" s="15">
        <f>SUM(D18:D20)</f>
        <v>9500000</v>
      </c>
      <c r="E21" s="22">
        <f t="shared" ref="E21" si="1">+(D21/C21)-1</f>
        <v>0.34518417939648072</v>
      </c>
      <c r="F21" s="15"/>
    </row>
    <row r="22" spans="1:8" ht="22.5">
      <c r="A22" s="256" t="s">
        <v>204</v>
      </c>
      <c r="B22" s="6"/>
      <c r="C22" s="11"/>
      <c r="D22" s="11"/>
      <c r="E22" s="31"/>
      <c r="F22" s="12"/>
    </row>
    <row r="23" spans="1:8">
      <c r="A23" s="254" t="s">
        <v>205</v>
      </c>
      <c r="B23" s="7" t="s">
        <v>191</v>
      </c>
      <c r="C23" s="14">
        <v>500000</v>
      </c>
      <c r="D23" s="14">
        <v>60000000</v>
      </c>
      <c r="E23" s="28">
        <f>(D23/C23)-1</f>
        <v>119</v>
      </c>
      <c r="F23" s="5"/>
    </row>
    <row r="24" spans="1:8">
      <c r="A24" s="254" t="s">
        <v>206</v>
      </c>
      <c r="B24" s="7" t="s">
        <v>191</v>
      </c>
      <c r="C24" s="14">
        <v>0</v>
      </c>
      <c r="D24" s="14">
        <v>0</v>
      </c>
      <c r="E24" s="28" t="e">
        <f>(D24/C24)-1</f>
        <v>#DIV/0!</v>
      </c>
      <c r="F24" s="5"/>
    </row>
    <row r="25" spans="1:8">
      <c r="A25" s="254" t="s">
        <v>207</v>
      </c>
      <c r="B25" s="7" t="s">
        <v>191</v>
      </c>
      <c r="C25" s="14">
        <v>0</v>
      </c>
      <c r="D25" s="14">
        <v>0</v>
      </c>
      <c r="E25" s="28" t="e">
        <f>(D25/C25)-1</f>
        <v>#DIV/0!</v>
      </c>
      <c r="F25" s="5"/>
    </row>
    <row r="26" spans="1:8">
      <c r="A26" s="254" t="s">
        <v>208</v>
      </c>
      <c r="B26" s="7" t="s">
        <v>191</v>
      </c>
      <c r="C26" s="14">
        <v>0</v>
      </c>
      <c r="D26" s="14">
        <v>0</v>
      </c>
      <c r="E26" s="28" t="e">
        <f>(D26/C26)-1</f>
        <v>#DIV/0!</v>
      </c>
      <c r="F26" s="5"/>
    </row>
    <row r="27" spans="1:8" ht="15">
      <c r="A27" s="254" t="s">
        <v>209</v>
      </c>
      <c r="B27" s="9" t="s">
        <v>194</v>
      </c>
      <c r="C27" s="16">
        <f>SUM(C23:C26)</f>
        <v>500000</v>
      </c>
      <c r="D27" s="16">
        <f>SUM(D23:D26)</f>
        <v>60000000</v>
      </c>
      <c r="E27" s="22">
        <f t="shared" ref="E27" si="2">+(D27/C27)-1</f>
        <v>119</v>
      </c>
      <c r="F27" s="10"/>
    </row>
    <row r="28" spans="1:8">
      <c r="A28" s="254" t="s">
        <v>210</v>
      </c>
      <c r="B28" s="7" t="s">
        <v>191</v>
      </c>
      <c r="C28" s="14">
        <v>72785789.159999982</v>
      </c>
      <c r="D28" s="14">
        <v>72423165.902162418</v>
      </c>
      <c r="E28" s="28">
        <f>(D28/C28)-1</f>
        <v>-4.9820612240726314E-3</v>
      </c>
      <c r="F28" s="5"/>
    </row>
    <row r="29" spans="1:8" ht="15">
      <c r="A29" s="253" t="s">
        <v>211</v>
      </c>
      <c r="B29" s="6"/>
      <c r="C29" s="11"/>
      <c r="D29" s="11"/>
      <c r="E29" s="31"/>
      <c r="F29" s="12"/>
    </row>
    <row r="30" spans="1:8">
      <c r="A30" s="253" t="s">
        <v>212</v>
      </c>
      <c r="B30" s="7" t="s">
        <v>191</v>
      </c>
      <c r="C30" s="17">
        <v>56220562.119999997</v>
      </c>
      <c r="D30" s="14">
        <v>61651792.07</v>
      </c>
      <c r="E30" s="28">
        <f>(D30/C30)-1</f>
        <v>9.660575677644978E-2</v>
      </c>
      <c r="F30" s="5"/>
      <c r="H30" s="258"/>
    </row>
    <row r="31" spans="1:8" ht="15">
      <c r="A31" s="254" t="s">
        <v>213</v>
      </c>
      <c r="B31" s="6"/>
      <c r="C31" s="11"/>
      <c r="D31" s="11"/>
      <c r="E31" s="31"/>
      <c r="F31" s="12"/>
    </row>
    <row r="32" spans="1:8" ht="15">
      <c r="A32" s="253" t="s">
        <v>214</v>
      </c>
      <c r="B32" s="6"/>
      <c r="C32" s="11"/>
      <c r="D32" s="11"/>
      <c r="E32" s="31"/>
      <c r="F32" s="12"/>
    </row>
    <row r="33" spans="1:7">
      <c r="A33" s="254" t="s">
        <v>215</v>
      </c>
      <c r="B33" s="18"/>
      <c r="C33" s="19">
        <f>+C39/C18</f>
        <v>0.25173630952380949</v>
      </c>
      <c r="D33" s="19" t="e">
        <f>+D39/D18</f>
        <v>#DIV/0!</v>
      </c>
      <c r="E33" s="22" t="e">
        <f>+(D33/C33)-1</f>
        <v>#DIV/0!</v>
      </c>
      <c r="F33" s="20"/>
    </row>
    <row r="34" spans="1:7">
      <c r="A34" s="254" t="s">
        <v>216</v>
      </c>
      <c r="B34" s="18"/>
      <c r="C34" s="19">
        <f t="shared" ref="C34:C35" si="3">+C40/C19</f>
        <v>0.22178876264491296</v>
      </c>
      <c r="D34" s="19">
        <f t="shared" ref="D34" si="4">+D40/D19</f>
        <v>0.10830499894736842</v>
      </c>
      <c r="E34" s="22">
        <f t="shared" ref="E34:E36" si="5">+(D34/C34)-1</f>
        <v>-0.51167499355787327</v>
      </c>
      <c r="F34" s="20"/>
    </row>
    <row r="35" spans="1:7">
      <c r="A35" s="254" t="s">
        <v>217</v>
      </c>
      <c r="B35" s="18"/>
      <c r="C35" s="19" t="e">
        <f t="shared" si="3"/>
        <v>#DIV/0!</v>
      </c>
      <c r="D35" s="19" t="e">
        <f t="shared" ref="D35" si="6">+D41/D20</f>
        <v>#DIV/0!</v>
      </c>
      <c r="E35" s="22" t="e">
        <f t="shared" si="5"/>
        <v>#DIV/0!</v>
      </c>
      <c r="F35" s="20"/>
    </row>
    <row r="36" spans="1:7">
      <c r="A36" s="254" t="s">
        <v>218</v>
      </c>
      <c r="B36" s="18"/>
      <c r="C36" s="19">
        <f>+C42/C21</f>
        <v>0.22250117046953422</v>
      </c>
      <c r="D36" s="19">
        <f>+D42/D21</f>
        <v>0.11398204526315789</v>
      </c>
      <c r="E36" s="22">
        <f t="shared" si="5"/>
        <v>-0.487723839732498</v>
      </c>
      <c r="F36" s="20"/>
    </row>
    <row r="37" spans="1:7" ht="15">
      <c r="A37" s="253" t="s">
        <v>219</v>
      </c>
      <c r="B37" s="6"/>
      <c r="C37" s="11"/>
      <c r="D37" s="11"/>
      <c r="E37" s="31"/>
      <c r="F37" s="12"/>
    </row>
    <row r="38" spans="1:7">
      <c r="A38" s="254" t="s">
        <v>220</v>
      </c>
      <c r="B38" s="7" t="s">
        <v>191</v>
      </c>
      <c r="C38" s="21">
        <v>536632.31999999995</v>
      </c>
      <c r="D38" s="21">
        <v>575002.6</v>
      </c>
      <c r="E38" s="28">
        <f>(D38/C38)-1</f>
        <v>7.1501992276574056E-2</v>
      </c>
      <c r="F38" s="5"/>
      <c r="G38" s="259"/>
    </row>
    <row r="39" spans="1:7">
      <c r="A39" s="254" t="s">
        <v>221</v>
      </c>
      <c r="B39" s="7" t="s">
        <v>191</v>
      </c>
      <c r="C39" s="21">
        <v>42291.7</v>
      </c>
      <c r="D39" s="21">
        <v>53931.94</v>
      </c>
      <c r="E39" s="28">
        <f>(D39/C39)-1</f>
        <v>0.2752369850348888</v>
      </c>
      <c r="F39" s="13"/>
      <c r="G39" s="259"/>
    </row>
    <row r="40" spans="1:7">
      <c r="A40" s="254" t="s">
        <v>222</v>
      </c>
      <c r="B40" s="7" t="s">
        <v>191</v>
      </c>
      <c r="C40" s="21">
        <v>1529062.7300000002</v>
      </c>
      <c r="D40" s="21">
        <v>1028897.49</v>
      </c>
      <c r="E40" s="28">
        <f>(D40/C40)-1</f>
        <v>-0.32710576890458909</v>
      </c>
      <c r="F40" s="13"/>
      <c r="G40" s="259"/>
    </row>
    <row r="41" spans="1:7">
      <c r="A41" s="254" t="s">
        <v>223</v>
      </c>
      <c r="B41" s="7" t="s">
        <v>191</v>
      </c>
      <c r="C41" s="21">
        <v>0</v>
      </c>
      <c r="D41" s="21">
        <v>0</v>
      </c>
      <c r="E41" s="28" t="e">
        <f>(D41/C41)-1</f>
        <v>#DIV/0!</v>
      </c>
      <c r="F41" s="5"/>
      <c r="G41" s="259"/>
    </row>
    <row r="42" spans="1:7">
      <c r="A42" s="254" t="s">
        <v>224</v>
      </c>
      <c r="B42" s="7" t="s">
        <v>191</v>
      </c>
      <c r="C42" s="21">
        <f>SUM(C39:C41)</f>
        <v>1571354.4300000002</v>
      </c>
      <c r="D42" s="21">
        <f>SUM(D39:D41)</f>
        <v>1082829.43</v>
      </c>
      <c r="E42" s="28">
        <f>(D42/C42)-1</f>
        <v>-0.31089421372618031</v>
      </c>
      <c r="F42" s="13"/>
      <c r="G42" s="259"/>
    </row>
    <row r="43" spans="1:7">
      <c r="A43" s="254" t="s">
        <v>225</v>
      </c>
      <c r="B43" s="9" t="s">
        <v>194</v>
      </c>
      <c r="C43" s="22">
        <f>+C38/C42</f>
        <v>0.34150940726975254</v>
      </c>
      <c r="D43" s="22">
        <f>+D38/D42</f>
        <v>0.53101862959155077</v>
      </c>
      <c r="E43" s="22">
        <f t="shared" ref="E43" si="7">+(D43/C43)-1</f>
        <v>0.55491655072361756</v>
      </c>
      <c r="F43" s="9"/>
    </row>
    <row r="44" spans="1:7" ht="15">
      <c r="A44" s="254" t="s">
        <v>226</v>
      </c>
      <c r="B44" s="6"/>
      <c r="C44" s="6"/>
      <c r="D44" s="6"/>
      <c r="E44" s="30"/>
      <c r="F44" s="23"/>
      <c r="G44" s="260"/>
    </row>
    <row r="45" spans="1:7">
      <c r="A45" s="254" t="s">
        <v>227</v>
      </c>
      <c r="B45" s="4" t="s">
        <v>191</v>
      </c>
      <c r="C45" s="14">
        <v>6350912.5399999991</v>
      </c>
      <c r="D45" s="14">
        <v>6276555.8400000008</v>
      </c>
      <c r="E45" s="28">
        <f>(D45/C45)-1</f>
        <v>-1.1708034007975487E-2</v>
      </c>
      <c r="F45" s="5"/>
    </row>
    <row r="46" spans="1:7" ht="15">
      <c r="A46" s="253" t="s">
        <v>228</v>
      </c>
      <c r="B46" s="6"/>
      <c r="C46" s="11"/>
      <c r="D46" s="11"/>
      <c r="E46" s="31"/>
      <c r="F46" s="12"/>
    </row>
    <row r="47" spans="1:7">
      <c r="A47" s="254" t="s">
        <v>229</v>
      </c>
      <c r="B47" s="4" t="s">
        <v>191</v>
      </c>
      <c r="C47" s="14">
        <v>325056.39</v>
      </c>
      <c r="D47" s="14">
        <v>391749.25599999999</v>
      </c>
      <c r="E47" s="28">
        <f>(D47/C47)-1</f>
        <v>0.2051732193297291</v>
      </c>
      <c r="F47" s="24"/>
    </row>
    <row r="48" spans="1:7">
      <c r="A48" s="254" t="s">
        <v>230</v>
      </c>
      <c r="B48" s="7" t="s">
        <v>191</v>
      </c>
      <c r="C48" s="14">
        <v>241871.65999999997</v>
      </c>
      <c r="D48" s="14">
        <v>385361.33360000001</v>
      </c>
      <c r="E48" s="28">
        <f>(D48/C48)-1</f>
        <v>0.59324715264285222</v>
      </c>
      <c r="F48" s="24"/>
    </row>
    <row r="49" spans="1:8">
      <c r="A49" s="254" t="s">
        <v>231</v>
      </c>
      <c r="B49" s="4" t="s">
        <v>191</v>
      </c>
      <c r="C49" s="14">
        <v>131826.10999999999</v>
      </c>
      <c r="D49" s="14">
        <v>181766.63999999998</v>
      </c>
      <c r="E49" s="28">
        <f>(D49/C49)-1</f>
        <v>0.37883640805300267</v>
      </c>
      <c r="F49" s="24"/>
    </row>
    <row r="50" spans="1:8">
      <c r="A50" s="254" t="s">
        <v>232</v>
      </c>
      <c r="B50" s="4" t="s">
        <v>191</v>
      </c>
      <c r="C50" s="14">
        <v>27740.85</v>
      </c>
      <c r="D50" s="14">
        <v>24406.455199999997</v>
      </c>
      <c r="E50" s="28">
        <f>(D50/C50)-1</f>
        <v>-0.12019800402655301</v>
      </c>
      <c r="F50" s="24"/>
    </row>
    <row r="51" spans="1:8">
      <c r="A51" s="254" t="s">
        <v>233</v>
      </c>
      <c r="B51" s="4" t="s">
        <v>191</v>
      </c>
      <c r="C51" s="14">
        <v>61860.94</v>
      </c>
      <c r="D51" s="14">
        <v>70040.039999999994</v>
      </c>
      <c r="E51" s="28">
        <f>(D51/C51)-1</f>
        <v>0.13221751884145294</v>
      </c>
      <c r="F51" s="24"/>
      <c r="G51" s="260"/>
    </row>
    <row r="52" spans="1:8" ht="15">
      <c r="A52" s="254" t="s">
        <v>234</v>
      </c>
      <c r="B52" s="6"/>
      <c r="C52" s="11"/>
      <c r="D52" s="11"/>
      <c r="E52" s="31"/>
      <c r="F52" s="25"/>
    </row>
    <row r="53" spans="1:8">
      <c r="A53" s="254" t="s">
        <v>235</v>
      </c>
      <c r="B53" s="4" t="s">
        <v>191</v>
      </c>
      <c r="C53" s="26">
        <f>(C47+C48+C51)/C45</f>
        <v>9.9007660086592855E-2</v>
      </c>
      <c r="D53" s="26">
        <f>(D47+D48+D51)/D45</f>
        <v>0.13497061942812255</v>
      </c>
      <c r="E53" s="28">
        <f>(D53/C53)-1</f>
        <v>0.36323411047262621</v>
      </c>
      <c r="F53" s="27"/>
      <c r="H53" s="258"/>
    </row>
    <row r="54" spans="1:8" ht="15">
      <c r="A54" s="254" t="s">
        <v>236</v>
      </c>
      <c r="B54" s="6"/>
      <c r="C54" s="11"/>
      <c r="D54" s="11"/>
      <c r="E54" s="31"/>
      <c r="F54" s="25"/>
    </row>
    <row r="55" spans="1:8">
      <c r="A55" s="254" t="s">
        <v>237</v>
      </c>
      <c r="B55" s="4" t="s">
        <v>191</v>
      </c>
      <c r="C55" s="14">
        <v>5489466.7699999996</v>
      </c>
      <c r="D55" s="14">
        <v>5177513.7221624432</v>
      </c>
      <c r="E55" s="28">
        <f>(D55/C55)-1</f>
        <v>-5.6827568306339615E-2</v>
      </c>
      <c r="F55" s="24"/>
    </row>
    <row r="56" spans="1:8">
      <c r="A56" s="254" t="s">
        <v>238</v>
      </c>
      <c r="B56" s="9" t="s">
        <v>194</v>
      </c>
      <c r="C56" s="19">
        <f>+C55/C30</f>
        <v>9.7641620129713488E-2</v>
      </c>
      <c r="D56" s="19">
        <f>+D55/D30</f>
        <v>8.3979938754802905E-2</v>
      </c>
      <c r="E56" s="22">
        <f t="shared" ref="E56" si="8">+(D56/C56)-1</f>
        <v>-0.1399165781637125</v>
      </c>
      <c r="F56" s="24"/>
    </row>
  </sheetData>
  <pageMargins left="0.7" right="0.7" top="0.75" bottom="0.75" header="0.3" footer="0.3"/>
  <ignoredErrors>
    <ignoredError sqref="C42:D42" formulaRange="1"/>
    <ignoredError sqref="E41 C33:E36 E24:E27 E20 E15" evalError="1"/>
  </ignoredErrors>
  <legacyDrawing r:id="rId1"/>
  <extLst>
    <ext xmlns:x14="http://schemas.microsoft.com/office/spreadsheetml/2009/9/main" uri="{78C0D931-6437-407d-A8EE-F0AAD7539E65}">
      <x14:conditionalFormattings>
        <x14:conditionalFormatting xmlns:xm="http://schemas.microsoft.com/office/excel/2006/main">
          <x14:cfRule type="containsText" priority="4" operator="containsText" id="{B4CB2C53-7BB9-4490-8EA5-D70A4C697F85}">
            <xm:f>NOT(ISERROR(SEARCH('\[SEGUIMIENTO ENTREGA DE INFORMACIÓN REPRESENTANTES LEGALES.xlsx]LISTA'!#REF!,A6)))</xm:f>
            <xm:f>'\[SEGUIMIENTO ENTREGA DE INFORMACIÓN REPRESENTANTES LEGALES.xlsx]LISTA'!#REF!</xm:f>
            <x14:dxf>
              <fill>
                <patternFill>
                  <bgColor rgb="FFFF0000"/>
                </patternFill>
              </fill>
            </x14:dxf>
          </x14:cfRule>
          <xm:sqref>A6</xm:sqref>
        </x14:conditionalFormatting>
        <x14:conditionalFormatting xmlns:xm="http://schemas.microsoft.com/office/excel/2006/main">
          <x14:cfRule type="containsText" priority="1" operator="containsText" id="{E0F5FC24-E0FD-46AC-9FA8-056BFADE8680}">
            <xm:f>NOT(ISERROR(SEARCH('\[SEGUIMIENTO ENTREGA DE INFORMACIÓN REPRESENTANTES LEGALES.xlsx]LISTA'!#REF!,A6)))</xm:f>
            <xm:f>'\[SEGUIMIENTO ENTREGA DE INFORMACIÓN REPRESENTANTES LEGALES.xlsx]LISTA'!#REF!</xm:f>
            <x14:dxf>
              <font>
                <b/>
                <i val="0"/>
              </font>
              <fill>
                <patternFill>
                  <fgColor theme="4"/>
                  <bgColor theme="4"/>
                </patternFill>
              </fill>
            </x14:dxf>
          </x14:cfRule>
          <x14:cfRule type="containsText" priority="2" operator="containsText" id="{A8AC0B40-654B-468A-BA04-95389000CBAA}">
            <xm:f>NOT(ISERROR(SEARCH('\[SEGUIMIENTO ENTREGA DE INFORMACIÓN REPRESENTANTES LEGALES.xlsx]LISTA'!#REF!,A6)))</xm:f>
            <xm:f>'\[SEGUIMIENTO ENTREGA DE INFORMACIÓN REPRESENTANTES LEGALES.xlsx]LISTA'!#REF!</xm:f>
            <x14:dxf>
              <font>
                <b/>
                <i val="0"/>
              </font>
              <fill>
                <patternFill>
                  <bgColor rgb="FFFFC000"/>
                </patternFill>
              </fill>
            </x14:dxf>
          </x14:cfRule>
          <x14:cfRule type="containsText" priority="3" operator="containsText" id="{550B537E-5114-4F8E-BC10-712BDE1447AB}">
            <xm:f>NOT(ISERROR(SEARCH('\[SEGUIMIENTO ENTREGA DE INFORMACIÓN REPRESENTANTES LEGALES.xlsx]LISTA'!#REF!,A6)))</xm:f>
            <xm:f>'\[SEGUIMIENTO ENTREGA DE INFORMACIÓN REPRESENTANTES LEGALES.xlsx]LISTA'!#REF!</xm:f>
            <x14:dxf>
              <font>
                <b/>
                <i val="0"/>
              </font>
              <fill>
                <patternFill>
                  <fgColor rgb="FF92D050"/>
                  <bgColor rgb="FF92D050"/>
                </patternFill>
              </fill>
            </x14:dxf>
          </x14:cfRule>
          <xm:sqref>A6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B18</vt:lpstr>
      <vt:lpstr>DATOS B18</vt:lpstr>
      <vt:lpstr>Cumplimiento 2019</vt:lpstr>
      <vt:lpstr>Indicadores</vt:lpstr>
      <vt:lpstr>'Cumplimiento 2019'!Print_Area</vt:lpstr>
      <vt:lpstr>'Cumplimiento 2019'!Print_Titles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contabilidad</dc:creator>
  <cp:lastModifiedBy>Manuel Alberto Rosabal</cp:lastModifiedBy>
  <cp:lastPrinted>2019-01-07T19:12:29Z</cp:lastPrinted>
  <dcterms:created xsi:type="dcterms:W3CDTF">2016-11-29T16:12:37Z</dcterms:created>
  <dcterms:modified xsi:type="dcterms:W3CDTF">2020-04-28T21:50:11Z</dcterms:modified>
</cp:coreProperties>
</file>