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avl01.avlcorp.lan\org\AT\LIST\GRZ\31-Misc\0144-Sustainability\EnerMan\02_Input\Input Uni Patras\"/>
    </mc:Choice>
  </mc:AlternateContent>
  <xr:revisionPtr revIDLastSave="0" documentId="13_ncr:1_{AFA03144-3054-44DC-BBD7-F12037AB1D5A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J61" i="1"/>
  <c r="K60" i="1"/>
  <c r="J60" i="1"/>
  <c r="J59" i="1"/>
  <c r="K59" i="1" s="1"/>
  <c r="K58" i="1"/>
  <c r="J58" i="1"/>
  <c r="K56" i="1"/>
  <c r="J56" i="1"/>
  <c r="J57" i="1"/>
  <c r="K57" i="1" s="1"/>
  <c r="J55" i="1"/>
  <c r="K55" i="1" s="1"/>
  <c r="J54" i="1"/>
  <c r="K54" i="1"/>
  <c r="J19" i="1"/>
  <c r="K19" i="1" s="1"/>
  <c r="J41" i="1"/>
  <c r="K41" i="1" s="1"/>
  <c r="J12" i="1"/>
  <c r="K12" i="1" s="1"/>
  <c r="J5" i="1"/>
  <c r="K5" i="1" s="1"/>
  <c r="J8" i="1"/>
  <c r="K8" i="1" s="1"/>
  <c r="J2" i="1"/>
  <c r="K2" i="1" s="1"/>
  <c r="J6" i="1"/>
  <c r="K6" i="1" s="1"/>
  <c r="J7" i="1"/>
  <c r="K7" i="1" s="1"/>
  <c r="J11" i="1"/>
  <c r="K11" i="1" s="1"/>
  <c r="J14" i="1"/>
  <c r="K14" i="1" s="1"/>
  <c r="J17" i="1"/>
  <c r="K17" i="1" s="1"/>
  <c r="J18" i="1"/>
  <c r="K18" i="1" s="1"/>
  <c r="J21" i="1"/>
  <c r="K21" i="1" s="1"/>
  <c r="J28" i="1"/>
  <c r="K28" i="1" s="1"/>
  <c r="J38" i="1"/>
  <c r="K38" i="1" s="1"/>
  <c r="J37" i="1"/>
  <c r="K37" i="1" s="1"/>
  <c r="J46" i="1"/>
  <c r="K46" i="1" s="1"/>
  <c r="J47" i="1"/>
  <c r="K47" i="1" s="1"/>
  <c r="J10" i="1"/>
  <c r="K10" i="1" s="1"/>
  <c r="J9" i="1"/>
  <c r="K9" i="1" s="1"/>
  <c r="J22" i="1"/>
  <c r="K22" i="1" s="1"/>
  <c r="J48" i="1"/>
  <c r="K48" i="1" s="1"/>
  <c r="J24" i="1"/>
  <c r="K24" i="1" s="1"/>
  <c r="J15" i="1"/>
  <c r="K15" i="1" s="1"/>
  <c r="J3" i="1"/>
  <c r="K3" i="1" s="1"/>
  <c r="J13" i="1"/>
  <c r="K13" i="1" s="1"/>
  <c r="J16" i="1"/>
  <c r="K16" i="1" s="1"/>
  <c r="J45" i="1"/>
  <c r="K45" i="1" s="1"/>
  <c r="J49" i="1"/>
  <c r="K49" i="1" s="1"/>
  <c r="J30" i="1"/>
  <c r="K30" i="1" s="1"/>
  <c r="J52" i="1"/>
  <c r="K52" i="1" s="1"/>
  <c r="J23" i="1"/>
  <c r="K23" i="1" s="1"/>
  <c r="J42" i="1"/>
  <c r="K42" i="1" s="1"/>
  <c r="J50" i="1"/>
  <c r="K50" i="1" s="1"/>
  <c r="J53" i="1"/>
  <c r="K53" i="1" s="1"/>
  <c r="J4" i="1"/>
  <c r="K4" i="1" s="1"/>
  <c r="J25" i="1"/>
  <c r="K25" i="1" s="1"/>
  <c r="J20" i="1"/>
  <c r="K20" i="1" s="1"/>
  <c r="J40" i="1"/>
  <c r="K40" i="1" s="1"/>
  <c r="J44" i="1"/>
  <c r="K44" i="1" s="1"/>
  <c r="J33" i="1"/>
  <c r="K33" i="1" s="1"/>
  <c r="J34" i="1"/>
  <c r="K34" i="1" s="1"/>
  <c r="J29" i="1"/>
  <c r="K29" i="1" s="1"/>
  <c r="J26" i="1"/>
  <c r="K26" i="1" s="1"/>
  <c r="J27" i="1"/>
  <c r="K27" i="1" s="1"/>
  <c r="J35" i="1"/>
  <c r="K35" i="1" s="1"/>
  <c r="J36" i="1"/>
  <c r="K36" i="1" s="1"/>
  <c r="J32" i="1"/>
  <c r="K32" i="1" s="1"/>
  <c r="J31" i="1"/>
  <c r="K31" i="1" s="1"/>
  <c r="J39" i="1"/>
  <c r="K39" i="1" s="1"/>
  <c r="J51" i="1"/>
  <c r="K51" i="1" s="1"/>
  <c r="J43" i="1"/>
  <c r="K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tc={89753CAC-D079-4173-9F5B-72AB3C1E4906}</author>
    <author>tc={F0C539EB-1984-4713-8B0E-D1C2CBEE85E1}</author>
    <author>tc={4A384F02-EA6D-41B5-9067-4A04696B4409}</author>
  </authors>
  <commentList>
    <comment ref="D8" authorId="0" shapeId="0" xr:uid="{89753CAC-D079-4173-9F5B-72AB3C1E4906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duration, given in input data</t>
      </text>
    </comment>
    <comment ref="H8" authorId="1" shapeId="0" xr:uid="{F0C539EB-1984-4713-8B0E-D1C2CBEE85E1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Kwh/min since duration is varies</t>
      </text>
    </comment>
    <comment ref="A19" authorId="2" shapeId="0" xr:uid="{4A384F02-EA6D-41B5-9067-4A04696B4409}">
      <text>
        <t>[Threaded comment]
Your version of Excel allows you to read this threaded comment; however, any edits to it will get removed if the file is opened in a newer version of Excel. Learn more: https://go.microsoft.com/fwlink/?linkid=870924
Comment:
    dummy values</t>
      </text>
    </comment>
  </commentList>
</comments>
</file>

<file path=xl/sharedStrings.xml><?xml version="1.0" encoding="utf-8"?>
<sst xmlns="http://schemas.openxmlformats.org/spreadsheetml/2006/main" count="71" uniqueCount="70">
  <si>
    <t>Name</t>
  </si>
  <si>
    <t>Datapoints</t>
  </si>
  <si>
    <t>Set-up time</t>
  </si>
  <si>
    <t>Dismantling time</t>
  </si>
  <si>
    <t>Coast down</t>
  </si>
  <si>
    <t>Load Adaption</t>
  </si>
  <si>
    <t>Warm up, Load Adoption</t>
  </si>
  <si>
    <t>NEDC</t>
  </si>
  <si>
    <t>FTP75</t>
  </si>
  <si>
    <t>BAB</t>
  </si>
  <si>
    <t>FTP72</t>
  </si>
  <si>
    <t>HWFET</t>
  </si>
  <si>
    <t>US06_PreUS</t>
  </si>
  <si>
    <t>WLTC</t>
  </si>
  <si>
    <t>NEDC_cold</t>
  </si>
  <si>
    <t>WLTC_Japan</t>
  </si>
  <si>
    <t>LTS11_SI</t>
  </si>
  <si>
    <t>SC03_PreSC</t>
  </si>
  <si>
    <t>WLTC_CH6_c</t>
  </si>
  <si>
    <t>WLTC_PreCon</t>
  </si>
  <si>
    <t>BAB_FLG</t>
  </si>
  <si>
    <t>NEDC_3xEUDC</t>
  </si>
  <si>
    <t>K_EHD_MT_V2</t>
  </si>
  <si>
    <t>S_EHD_MT_V2</t>
  </si>
  <si>
    <t>TFL_UIP</t>
  </si>
  <si>
    <t>NEDC_cold90</t>
  </si>
  <si>
    <t>NEDC_manual</t>
  </si>
  <si>
    <t>NEDC_automatic</t>
  </si>
  <si>
    <t>NEDC_3xEUDC_automatic</t>
  </si>
  <si>
    <t>NEDC_3xEUDC_manual</t>
  </si>
  <si>
    <t>NEDC_PreCon_automatic</t>
  </si>
  <si>
    <t>NEDC_PreCon_manual</t>
  </si>
  <si>
    <t>NEDC_cold_manual</t>
  </si>
  <si>
    <t>NEDC_cold_automatic</t>
  </si>
  <si>
    <t>RDEMAH_Hom</t>
  </si>
  <si>
    <t>WLTC_cold_</t>
  </si>
  <si>
    <t>Minimum Conditioning time [h]</t>
  </si>
  <si>
    <t>Duration [min]</t>
  </si>
  <si>
    <t>Humidity [%]</t>
  </si>
  <si>
    <t>Temp [°C]</t>
  </si>
  <si>
    <t>Pel absolut [kWh]</t>
  </si>
  <si>
    <t>QthC [kWh]</t>
  </si>
  <si>
    <t>QthH [kWh]</t>
  </si>
  <si>
    <t>Total [kWh]</t>
  </si>
  <si>
    <t>Total [kWh]/Duration</t>
  </si>
  <si>
    <t>ADACElectro</t>
  </si>
  <si>
    <t>CARB CD HWFET</t>
  </si>
  <si>
    <t>CARB CD UDDS 1 phase</t>
  </si>
  <si>
    <t>EUDC_3x_automatic</t>
  </si>
  <si>
    <t>FTP72_2x</t>
  </si>
  <si>
    <t>HWFET_1x</t>
  </si>
  <si>
    <t>HWFET_2x</t>
  </si>
  <si>
    <t>K_EHD_MT_V2_Bag</t>
  </si>
  <si>
    <t>NEDC_90_manual</t>
  </si>
  <si>
    <t>RDE_VL90160_V2</t>
  </si>
  <si>
    <t>RDE_Graz</t>
  </si>
  <si>
    <t>VL_0_60_1PH</t>
  </si>
  <si>
    <t>VL_90_160</t>
  </si>
  <si>
    <t>Chassis Dyno Time</t>
  </si>
  <si>
    <t>BLTC95</t>
  </si>
  <si>
    <t>Euro CD NEDC automatic multiple cycles</t>
  </si>
  <si>
    <t>S_EHD_EU7_V2</t>
  </si>
  <si>
    <t>K_EHD_EU7_V2</t>
  </si>
  <si>
    <t>RDEAVL_c3</t>
  </si>
  <si>
    <t>Euro CD WLTC Class 3b 2nd act</t>
  </si>
  <si>
    <t>Euro CS WLTC Class 3b 2nd act</t>
  </si>
  <si>
    <t>NEDC_90_automatic</t>
  </si>
  <si>
    <t>SpaceVelocityTest</t>
  </si>
  <si>
    <t>JC08</t>
  </si>
  <si>
    <t>US06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</si>
</sst>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S GKOGKOS" id="{D78286F6-1599-4791-8942-26585FC6A2EF}" userId="S::cgogos@uoi.gr::6b065d2a-05b5-4a2f-97b4-f93dd54181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2-14T16:26:53.32" personId="{D78286F6-1599-4791-8942-26585FC6A2EF}" id="{89753CAC-D079-4173-9F5B-72AB3C1E4906}">
    <text>Variable duration, given in input data</text>
  </threadedComment>
  <threadedComment ref="H8" dT="2023-02-02T18:23:53.13" personId="{D78286F6-1599-4791-8942-26585FC6A2EF}" id="{F0C539EB-1984-4713-8B0E-D1C2CBEE85E1}">
    <text>Kwh/min since duration is varies</text>
  </threadedComment>
  <threadedComment ref="A19" dT="2023-02-24T21:53:47.77" personId="{D78286F6-1599-4791-8942-26585FC6A2EF}" id="{4A384F02-EA6D-41B5-9067-4A04696B4409}">
    <text>dummy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zoomScale="85" zoomScaleNormal="85" workbookViewId="0">
      <selection activeCell="J65" sqref="J65"/>
    </sheetView>
  </sheetViews>
  <sheetFormatPr defaultRowHeight="14.4" x14ac:dyDescent="0.3"/>
  <cols>
    <col min="1" max="1" width="43.6640625" customWidth="1"/>
    <col min="2" max="2" width="9.88671875" bestFit="1" customWidth="1"/>
    <col min="3" max="3" width="27.21875" bestFit="1" customWidth="1"/>
    <col min="4" max="4" width="13.21875" bestFit="1" customWidth="1"/>
    <col min="5" max="5" width="11.5546875" bestFit="1" customWidth="1"/>
    <col min="6" max="6" width="9" bestFit="1" customWidth="1"/>
    <col min="7" max="7" width="15.5546875" bestFit="1" customWidth="1"/>
    <col min="8" max="8" width="10.5546875" bestFit="1" customWidth="1"/>
    <col min="9" max="9" width="10.77734375" bestFit="1" customWidth="1"/>
    <col min="10" max="10" width="10.5546875" bestFit="1" customWidth="1"/>
    <col min="11" max="11" width="18.88671875" bestFit="1" customWidth="1"/>
  </cols>
  <sheetData>
    <row r="1" spans="1:11" x14ac:dyDescent="0.3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t="s">
        <v>45</v>
      </c>
      <c r="B2">
        <v>0</v>
      </c>
      <c r="C2">
        <v>8</v>
      </c>
      <c r="D2">
        <v>48</v>
      </c>
      <c r="G2">
        <v>16</v>
      </c>
      <c r="H2">
        <v>60</v>
      </c>
      <c r="I2">
        <v>9</v>
      </c>
      <c r="J2">
        <f t="shared" ref="J2:J33" si="0">SUM(G2:I2)</f>
        <v>85</v>
      </c>
      <c r="K2" s="1">
        <f t="shared" ref="K2:K7" si="1">J2/D2</f>
        <v>1.7708333333333333</v>
      </c>
    </row>
    <row r="3" spans="1:11" x14ac:dyDescent="0.3">
      <c r="A3" t="s">
        <v>9</v>
      </c>
      <c r="B3">
        <v>4</v>
      </c>
      <c r="C3">
        <v>8</v>
      </c>
      <c r="D3">
        <v>14</v>
      </c>
      <c r="G3">
        <v>9.92</v>
      </c>
      <c r="H3">
        <v>17.52</v>
      </c>
      <c r="I3">
        <v>2.4900000000000002</v>
      </c>
      <c r="J3">
        <f t="shared" si="0"/>
        <v>29.93</v>
      </c>
      <c r="K3" s="1">
        <f t="shared" si="1"/>
        <v>2.1378571428571429</v>
      </c>
    </row>
    <row r="4" spans="1:11" x14ac:dyDescent="0.3">
      <c r="A4" t="s">
        <v>20</v>
      </c>
      <c r="B4">
        <v>4</v>
      </c>
      <c r="C4">
        <v>8</v>
      </c>
      <c r="D4">
        <v>14</v>
      </c>
      <c r="G4">
        <v>9.92</v>
      </c>
      <c r="H4">
        <v>17.52</v>
      </c>
      <c r="I4">
        <v>2.4900000000000002</v>
      </c>
      <c r="J4">
        <f t="shared" si="0"/>
        <v>29.93</v>
      </c>
      <c r="K4" s="1">
        <f t="shared" si="1"/>
        <v>2.1378571428571429</v>
      </c>
    </row>
    <row r="5" spans="1:11" x14ac:dyDescent="0.3">
      <c r="A5" t="s">
        <v>59</v>
      </c>
      <c r="B5">
        <v>0</v>
      </c>
      <c r="C5">
        <v>8</v>
      </c>
      <c r="D5">
        <v>59</v>
      </c>
      <c r="F5">
        <v>8</v>
      </c>
      <c r="G5">
        <v>29</v>
      </c>
      <c r="H5">
        <v>60</v>
      </c>
      <c r="I5">
        <v>0</v>
      </c>
      <c r="J5">
        <f t="shared" si="0"/>
        <v>89</v>
      </c>
      <c r="K5" s="1">
        <f t="shared" si="1"/>
        <v>1.5084745762711864</v>
      </c>
    </row>
    <row r="6" spans="1:11" x14ac:dyDescent="0.3">
      <c r="A6" t="s">
        <v>46</v>
      </c>
      <c r="B6">
        <v>0</v>
      </c>
      <c r="C6">
        <v>8</v>
      </c>
      <c r="D6">
        <v>120</v>
      </c>
      <c r="G6">
        <v>60</v>
      </c>
      <c r="H6">
        <v>115</v>
      </c>
      <c r="I6">
        <v>30</v>
      </c>
      <c r="J6">
        <f t="shared" si="0"/>
        <v>205</v>
      </c>
      <c r="K6" s="1">
        <f t="shared" si="1"/>
        <v>1.7083333333333333</v>
      </c>
    </row>
    <row r="7" spans="1:11" x14ac:dyDescent="0.3">
      <c r="A7" t="s">
        <v>47</v>
      </c>
      <c r="B7">
        <v>0</v>
      </c>
      <c r="C7">
        <v>8</v>
      </c>
      <c r="D7">
        <v>45</v>
      </c>
      <c r="G7">
        <v>16</v>
      </c>
      <c r="H7">
        <v>60</v>
      </c>
      <c r="I7">
        <v>9</v>
      </c>
      <c r="J7">
        <f t="shared" si="0"/>
        <v>85</v>
      </c>
      <c r="K7" s="1">
        <f t="shared" si="1"/>
        <v>1.8888888888888888</v>
      </c>
    </row>
    <row r="8" spans="1:11" x14ac:dyDescent="0.3">
      <c r="A8" s="2" t="s">
        <v>58</v>
      </c>
      <c r="B8" s="2">
        <v>0</v>
      </c>
      <c r="C8" s="2">
        <v>8</v>
      </c>
      <c r="D8" s="3">
        <v>-1</v>
      </c>
      <c r="E8" s="2"/>
      <c r="F8" s="2"/>
      <c r="G8" s="2">
        <v>0.5</v>
      </c>
      <c r="H8" s="2">
        <v>1.1000000000000001</v>
      </c>
      <c r="I8" s="2">
        <v>0.1</v>
      </c>
      <c r="J8" s="2">
        <f t="shared" si="0"/>
        <v>1.7000000000000002</v>
      </c>
      <c r="K8" s="4">
        <f>SUM(H8:J8)</f>
        <v>2.9000000000000004</v>
      </c>
    </row>
    <row r="9" spans="1:11" x14ac:dyDescent="0.3">
      <c r="A9" t="s">
        <v>4</v>
      </c>
      <c r="B9">
        <v>11</v>
      </c>
      <c r="C9">
        <v>0</v>
      </c>
      <c r="D9">
        <v>3.54</v>
      </c>
      <c r="G9">
        <v>1.44</v>
      </c>
      <c r="H9">
        <v>1.83</v>
      </c>
      <c r="I9">
        <v>0.28999999999999998</v>
      </c>
      <c r="J9">
        <f t="shared" si="0"/>
        <v>3.56</v>
      </c>
      <c r="K9" s="1">
        <f t="shared" ref="K9:K61" si="2">J9/D9</f>
        <v>1.0056497175141244</v>
      </c>
    </row>
    <row r="10" spans="1:11" x14ac:dyDescent="0.3">
      <c r="A10" t="s">
        <v>3</v>
      </c>
      <c r="C10">
        <v>0</v>
      </c>
      <c r="D10">
        <v>15</v>
      </c>
      <c r="G10">
        <v>10</v>
      </c>
      <c r="H10">
        <v>17.3</v>
      </c>
      <c r="I10">
        <v>2.8</v>
      </c>
      <c r="J10">
        <f t="shared" si="0"/>
        <v>30.1</v>
      </c>
      <c r="K10" s="1">
        <f t="shared" si="2"/>
        <v>2.0066666666666668</v>
      </c>
    </row>
    <row r="11" spans="1:11" x14ac:dyDescent="0.3">
      <c r="A11" t="s">
        <v>48</v>
      </c>
      <c r="B11">
        <v>0</v>
      </c>
      <c r="C11">
        <v>8</v>
      </c>
      <c r="D11">
        <v>20</v>
      </c>
      <c r="G11">
        <v>9</v>
      </c>
      <c r="H11">
        <v>39</v>
      </c>
      <c r="I11">
        <v>6</v>
      </c>
      <c r="J11">
        <f t="shared" si="0"/>
        <v>54</v>
      </c>
      <c r="K11" s="1">
        <f t="shared" si="2"/>
        <v>2.7</v>
      </c>
    </row>
    <row r="12" spans="1:11" x14ac:dyDescent="0.3">
      <c r="A12" t="s">
        <v>60</v>
      </c>
      <c r="B12">
        <v>0</v>
      </c>
      <c r="C12">
        <v>8</v>
      </c>
      <c r="D12">
        <v>90</v>
      </c>
      <c r="G12">
        <v>40</v>
      </c>
      <c r="H12">
        <v>67</v>
      </c>
      <c r="I12">
        <v>15</v>
      </c>
      <c r="J12">
        <f t="shared" si="0"/>
        <v>122</v>
      </c>
      <c r="K12" s="1">
        <f t="shared" si="2"/>
        <v>1.3555555555555556</v>
      </c>
    </row>
    <row r="13" spans="1:11" x14ac:dyDescent="0.3">
      <c r="A13" t="s">
        <v>10</v>
      </c>
      <c r="B13">
        <v>3</v>
      </c>
      <c r="C13">
        <v>8</v>
      </c>
      <c r="D13">
        <v>24</v>
      </c>
      <c r="G13">
        <v>8.39</v>
      </c>
      <c r="H13">
        <v>29.2</v>
      </c>
      <c r="I13">
        <v>4.6900000000000004</v>
      </c>
      <c r="J13">
        <f t="shared" si="0"/>
        <v>42.28</v>
      </c>
      <c r="K13" s="1">
        <f t="shared" si="2"/>
        <v>1.7616666666666667</v>
      </c>
    </row>
    <row r="14" spans="1:11" x14ac:dyDescent="0.3">
      <c r="A14" t="s">
        <v>49</v>
      </c>
      <c r="B14">
        <v>0</v>
      </c>
      <c r="C14">
        <v>8</v>
      </c>
      <c r="D14">
        <v>60</v>
      </c>
      <c r="G14">
        <v>20</v>
      </c>
      <c r="H14">
        <v>70</v>
      </c>
      <c r="I14">
        <v>15</v>
      </c>
      <c r="J14">
        <f t="shared" si="0"/>
        <v>105</v>
      </c>
      <c r="K14" s="1">
        <f t="shared" si="2"/>
        <v>1.75</v>
      </c>
    </row>
    <row r="15" spans="1:11" x14ac:dyDescent="0.3">
      <c r="A15" t="s">
        <v>8</v>
      </c>
      <c r="B15">
        <v>4</v>
      </c>
      <c r="C15">
        <v>8</v>
      </c>
      <c r="D15">
        <v>43</v>
      </c>
      <c r="G15">
        <v>14.02</v>
      </c>
      <c r="H15">
        <v>42.09</v>
      </c>
      <c r="I15">
        <v>8.35</v>
      </c>
      <c r="J15">
        <f t="shared" si="0"/>
        <v>64.459999999999994</v>
      </c>
      <c r="K15" s="1">
        <f t="shared" si="2"/>
        <v>1.4990697674418603</v>
      </c>
    </row>
    <row r="16" spans="1:11" x14ac:dyDescent="0.3">
      <c r="A16" t="s">
        <v>11</v>
      </c>
      <c r="B16">
        <v>2</v>
      </c>
      <c r="C16">
        <v>8</v>
      </c>
      <c r="D16">
        <v>30</v>
      </c>
      <c r="G16">
        <v>13.67</v>
      </c>
      <c r="H16">
        <v>22.29</v>
      </c>
      <c r="I16">
        <v>4.99</v>
      </c>
      <c r="J16">
        <f t="shared" si="0"/>
        <v>40.950000000000003</v>
      </c>
      <c r="K16" s="1">
        <f t="shared" si="2"/>
        <v>1.365</v>
      </c>
    </row>
    <row r="17" spans="1:11" x14ac:dyDescent="0.3">
      <c r="A17" t="s">
        <v>50</v>
      </c>
      <c r="B17">
        <v>2</v>
      </c>
      <c r="C17">
        <v>8</v>
      </c>
      <c r="D17">
        <v>30</v>
      </c>
      <c r="G17">
        <v>13.67</v>
      </c>
      <c r="H17">
        <v>22.29</v>
      </c>
      <c r="I17">
        <v>4.99</v>
      </c>
      <c r="J17">
        <f t="shared" si="0"/>
        <v>40.950000000000003</v>
      </c>
      <c r="K17" s="1">
        <f t="shared" si="2"/>
        <v>1.365</v>
      </c>
    </row>
    <row r="18" spans="1:11" x14ac:dyDescent="0.3">
      <c r="A18" t="s">
        <v>51</v>
      </c>
      <c r="B18">
        <v>0</v>
      </c>
      <c r="C18">
        <v>8</v>
      </c>
      <c r="D18">
        <v>60</v>
      </c>
      <c r="G18">
        <v>27</v>
      </c>
      <c r="H18">
        <v>45</v>
      </c>
      <c r="I18">
        <v>10</v>
      </c>
      <c r="J18">
        <f t="shared" si="0"/>
        <v>82</v>
      </c>
      <c r="K18" s="1">
        <f t="shared" si="2"/>
        <v>1.3666666666666667</v>
      </c>
    </row>
    <row r="19" spans="1:11" x14ac:dyDescent="0.3">
      <c r="A19" s="2" t="s">
        <v>62</v>
      </c>
      <c r="B19" s="2">
        <v>0</v>
      </c>
      <c r="C19" s="2">
        <v>8</v>
      </c>
      <c r="D19" s="2">
        <v>73</v>
      </c>
      <c r="E19">
        <v>85</v>
      </c>
      <c r="F19" s="2">
        <v>-10</v>
      </c>
      <c r="G19" s="2">
        <v>48</v>
      </c>
      <c r="H19" s="2">
        <v>80</v>
      </c>
      <c r="I19" s="2">
        <v>0</v>
      </c>
      <c r="J19" s="2">
        <f t="shared" si="0"/>
        <v>128</v>
      </c>
      <c r="K19" s="5">
        <f t="shared" si="2"/>
        <v>1.7534246575342465</v>
      </c>
    </row>
    <row r="20" spans="1:11" x14ac:dyDescent="0.3">
      <c r="A20" t="s">
        <v>22</v>
      </c>
      <c r="B20">
        <v>4</v>
      </c>
      <c r="C20">
        <v>8</v>
      </c>
      <c r="D20">
        <v>29</v>
      </c>
      <c r="E20">
        <v>85</v>
      </c>
      <c r="F20">
        <v>0</v>
      </c>
      <c r="G20">
        <v>19.600000000000001</v>
      </c>
      <c r="H20">
        <v>41.41</v>
      </c>
      <c r="I20">
        <v>0</v>
      </c>
      <c r="J20">
        <f t="shared" si="0"/>
        <v>61.01</v>
      </c>
      <c r="K20" s="1">
        <f t="shared" si="2"/>
        <v>2.1037931034482757</v>
      </c>
    </row>
    <row r="21" spans="1:11" x14ac:dyDescent="0.3">
      <c r="A21" t="s">
        <v>52</v>
      </c>
      <c r="B21">
        <v>4</v>
      </c>
      <c r="C21">
        <v>8</v>
      </c>
      <c r="D21">
        <v>29</v>
      </c>
      <c r="E21">
        <v>85</v>
      </c>
      <c r="F21">
        <v>0</v>
      </c>
      <c r="G21">
        <v>19.600000000000001</v>
      </c>
      <c r="H21">
        <v>41.41</v>
      </c>
      <c r="I21">
        <v>0</v>
      </c>
      <c r="J21">
        <f t="shared" si="0"/>
        <v>61.01</v>
      </c>
      <c r="K21" s="1">
        <f t="shared" si="2"/>
        <v>2.1037931034482757</v>
      </c>
    </row>
    <row r="22" spans="1:11" x14ac:dyDescent="0.3">
      <c r="A22" t="s">
        <v>5</v>
      </c>
      <c r="B22">
        <v>5</v>
      </c>
      <c r="C22">
        <v>8</v>
      </c>
      <c r="D22">
        <v>24</v>
      </c>
      <c r="G22">
        <v>6.95</v>
      </c>
      <c r="H22">
        <v>26.11</v>
      </c>
      <c r="I22">
        <v>4.29</v>
      </c>
      <c r="J22">
        <f t="shared" si="0"/>
        <v>37.35</v>
      </c>
      <c r="K22" s="1">
        <f t="shared" si="2"/>
        <v>1.5562500000000001</v>
      </c>
    </row>
    <row r="23" spans="1:11" x14ac:dyDescent="0.3">
      <c r="A23" t="s">
        <v>16</v>
      </c>
      <c r="C23">
        <v>8</v>
      </c>
      <c r="D23">
        <v>66</v>
      </c>
      <c r="G23">
        <v>24.9</v>
      </c>
      <c r="H23">
        <v>65.11</v>
      </c>
      <c r="I23">
        <v>14.94</v>
      </c>
      <c r="J23">
        <f t="shared" si="0"/>
        <v>104.94999999999999</v>
      </c>
      <c r="K23" s="1">
        <f t="shared" si="2"/>
        <v>1.5901515151515149</v>
      </c>
    </row>
    <row r="24" spans="1:11" x14ac:dyDescent="0.3">
      <c r="A24" t="s">
        <v>7</v>
      </c>
      <c r="B24">
        <v>11</v>
      </c>
      <c r="C24">
        <v>8</v>
      </c>
      <c r="D24">
        <v>20</v>
      </c>
      <c r="G24">
        <v>6.22</v>
      </c>
      <c r="H24">
        <v>19.57</v>
      </c>
      <c r="I24">
        <v>2.8</v>
      </c>
      <c r="J24">
        <f t="shared" si="0"/>
        <v>28.59</v>
      </c>
      <c r="K24" s="1">
        <f t="shared" si="2"/>
        <v>1.4295</v>
      </c>
    </row>
    <row r="25" spans="1:11" x14ac:dyDescent="0.3">
      <c r="A25" t="s">
        <v>21</v>
      </c>
      <c r="B25">
        <v>3</v>
      </c>
      <c r="C25">
        <v>8</v>
      </c>
      <c r="D25">
        <v>40</v>
      </c>
      <c r="G25">
        <v>15.87</v>
      </c>
      <c r="H25">
        <v>59</v>
      </c>
      <c r="I25">
        <v>8.6</v>
      </c>
      <c r="J25">
        <f t="shared" si="0"/>
        <v>83.47</v>
      </c>
      <c r="K25" s="1">
        <f t="shared" si="2"/>
        <v>2.0867499999999999</v>
      </c>
    </row>
    <row r="26" spans="1:11" x14ac:dyDescent="0.3">
      <c r="A26" t="s">
        <v>28</v>
      </c>
      <c r="B26">
        <v>3</v>
      </c>
      <c r="C26">
        <v>8</v>
      </c>
      <c r="D26">
        <v>40</v>
      </c>
      <c r="G26">
        <v>15.87</v>
      </c>
      <c r="H26">
        <v>59</v>
      </c>
      <c r="I26">
        <v>8.6</v>
      </c>
      <c r="J26">
        <f t="shared" si="0"/>
        <v>83.47</v>
      </c>
      <c r="K26" s="1">
        <f t="shared" si="2"/>
        <v>2.0867499999999999</v>
      </c>
    </row>
    <row r="27" spans="1:11" x14ac:dyDescent="0.3">
      <c r="A27" t="s">
        <v>29</v>
      </c>
      <c r="B27">
        <v>3</v>
      </c>
      <c r="C27">
        <v>8</v>
      </c>
      <c r="D27">
        <v>40</v>
      </c>
      <c r="G27">
        <v>15.87</v>
      </c>
      <c r="H27">
        <v>59</v>
      </c>
      <c r="I27">
        <v>8.6</v>
      </c>
      <c r="J27">
        <f t="shared" si="0"/>
        <v>83.47</v>
      </c>
      <c r="K27" s="1">
        <f t="shared" si="2"/>
        <v>2.0867499999999999</v>
      </c>
    </row>
    <row r="28" spans="1:11" x14ac:dyDescent="0.3">
      <c r="A28" t="s">
        <v>53</v>
      </c>
      <c r="B28">
        <v>11</v>
      </c>
      <c r="C28">
        <v>8</v>
      </c>
      <c r="D28">
        <v>20</v>
      </c>
      <c r="G28">
        <v>6.22</v>
      </c>
      <c r="H28">
        <v>19.57</v>
      </c>
      <c r="I28">
        <v>2.8</v>
      </c>
      <c r="J28">
        <f t="shared" si="0"/>
        <v>28.59</v>
      </c>
      <c r="K28" s="1">
        <f t="shared" si="2"/>
        <v>1.4295</v>
      </c>
    </row>
    <row r="29" spans="1:11" x14ac:dyDescent="0.3">
      <c r="A29" t="s">
        <v>27</v>
      </c>
      <c r="B29">
        <v>11</v>
      </c>
      <c r="C29">
        <v>8</v>
      </c>
      <c r="D29">
        <v>20</v>
      </c>
      <c r="G29">
        <v>6.22</v>
      </c>
      <c r="H29">
        <v>19.57</v>
      </c>
      <c r="I29">
        <v>2.8</v>
      </c>
      <c r="J29">
        <f t="shared" si="0"/>
        <v>28.59</v>
      </c>
      <c r="K29" s="1">
        <f t="shared" si="2"/>
        <v>1.4295</v>
      </c>
    </row>
    <row r="30" spans="1:11" x14ac:dyDescent="0.3">
      <c r="A30" t="s">
        <v>14</v>
      </c>
      <c r="B30">
        <v>1</v>
      </c>
      <c r="C30">
        <v>8</v>
      </c>
      <c r="D30">
        <v>20</v>
      </c>
      <c r="E30">
        <v>80</v>
      </c>
      <c r="F30">
        <v>-7</v>
      </c>
      <c r="G30">
        <v>15.31</v>
      </c>
      <c r="H30">
        <v>26.86</v>
      </c>
      <c r="I30">
        <v>0</v>
      </c>
      <c r="J30">
        <f t="shared" si="0"/>
        <v>42.17</v>
      </c>
      <c r="K30" s="1">
        <f t="shared" si="2"/>
        <v>2.1085000000000003</v>
      </c>
    </row>
    <row r="31" spans="1:11" x14ac:dyDescent="0.3">
      <c r="A31" t="s">
        <v>33</v>
      </c>
      <c r="B31">
        <v>1</v>
      </c>
      <c r="C31">
        <v>8</v>
      </c>
      <c r="D31">
        <v>20</v>
      </c>
      <c r="E31">
        <v>80</v>
      </c>
      <c r="F31">
        <v>-7</v>
      </c>
      <c r="G31">
        <v>15.31</v>
      </c>
      <c r="H31">
        <v>26.86</v>
      </c>
      <c r="I31">
        <v>0</v>
      </c>
      <c r="J31">
        <f t="shared" si="0"/>
        <v>42.17</v>
      </c>
      <c r="K31" s="1">
        <f t="shared" si="2"/>
        <v>2.1085000000000003</v>
      </c>
    </row>
    <row r="32" spans="1:11" x14ac:dyDescent="0.3">
      <c r="A32" t="s">
        <v>32</v>
      </c>
      <c r="B32">
        <v>1</v>
      </c>
      <c r="C32">
        <v>8</v>
      </c>
      <c r="D32">
        <v>20</v>
      </c>
      <c r="E32">
        <v>80</v>
      </c>
      <c r="F32">
        <v>-7</v>
      </c>
      <c r="G32">
        <v>15.31</v>
      </c>
      <c r="H32">
        <v>26.86</v>
      </c>
      <c r="I32">
        <v>0</v>
      </c>
      <c r="J32">
        <f t="shared" si="0"/>
        <v>42.17</v>
      </c>
      <c r="K32" s="1">
        <f t="shared" si="2"/>
        <v>2.1085000000000003</v>
      </c>
    </row>
    <row r="33" spans="1:11" x14ac:dyDescent="0.3">
      <c r="A33" t="s">
        <v>25</v>
      </c>
      <c r="B33">
        <v>1</v>
      </c>
      <c r="C33">
        <v>8</v>
      </c>
      <c r="D33">
        <v>20</v>
      </c>
      <c r="E33">
        <v>80</v>
      </c>
      <c r="F33">
        <v>-7</v>
      </c>
      <c r="G33">
        <v>15.31</v>
      </c>
      <c r="H33">
        <v>26.86</v>
      </c>
      <c r="I33">
        <v>0</v>
      </c>
      <c r="J33">
        <f t="shared" si="0"/>
        <v>42.17</v>
      </c>
      <c r="K33" s="1">
        <f t="shared" si="2"/>
        <v>2.1085000000000003</v>
      </c>
    </row>
    <row r="34" spans="1:11" x14ac:dyDescent="0.3">
      <c r="A34" t="s">
        <v>26</v>
      </c>
      <c r="B34">
        <v>11</v>
      </c>
      <c r="C34">
        <v>8</v>
      </c>
      <c r="D34">
        <v>20</v>
      </c>
      <c r="G34">
        <v>6.22</v>
      </c>
      <c r="H34">
        <v>19.57</v>
      </c>
      <c r="I34">
        <v>2.8</v>
      </c>
      <c r="J34">
        <f t="shared" ref="J34:J57" si="3">SUM(G34:I34)</f>
        <v>28.59</v>
      </c>
      <c r="K34" s="1">
        <f t="shared" si="2"/>
        <v>1.4295</v>
      </c>
    </row>
    <row r="35" spans="1:11" x14ac:dyDescent="0.3">
      <c r="A35" t="s">
        <v>30</v>
      </c>
      <c r="B35">
        <v>11</v>
      </c>
      <c r="C35">
        <v>8</v>
      </c>
      <c r="D35">
        <v>20</v>
      </c>
      <c r="G35">
        <v>6.22</v>
      </c>
      <c r="H35">
        <v>19.57</v>
      </c>
      <c r="I35">
        <v>2.8</v>
      </c>
      <c r="J35">
        <f t="shared" si="3"/>
        <v>28.59</v>
      </c>
      <c r="K35" s="1">
        <f t="shared" si="2"/>
        <v>1.4295</v>
      </c>
    </row>
    <row r="36" spans="1:11" x14ac:dyDescent="0.3">
      <c r="A36" t="s">
        <v>31</v>
      </c>
      <c r="B36">
        <v>11</v>
      </c>
      <c r="C36">
        <v>8</v>
      </c>
      <c r="D36">
        <v>20</v>
      </c>
      <c r="G36">
        <v>6.22</v>
      </c>
      <c r="H36">
        <v>19.57</v>
      </c>
      <c r="I36">
        <v>2.8</v>
      </c>
      <c r="J36">
        <f t="shared" si="3"/>
        <v>28.59</v>
      </c>
      <c r="K36" s="1">
        <f t="shared" si="2"/>
        <v>1.4295</v>
      </c>
    </row>
    <row r="37" spans="1:11" x14ac:dyDescent="0.3">
      <c r="A37" t="s">
        <v>55</v>
      </c>
      <c r="B37">
        <v>0</v>
      </c>
      <c r="C37">
        <v>8</v>
      </c>
      <c r="D37">
        <v>105</v>
      </c>
      <c r="G37">
        <v>50</v>
      </c>
      <c r="H37">
        <v>100</v>
      </c>
      <c r="I37">
        <v>25</v>
      </c>
      <c r="J37">
        <f t="shared" si="3"/>
        <v>175</v>
      </c>
      <c r="K37" s="1">
        <f t="shared" si="2"/>
        <v>1.6666666666666667</v>
      </c>
    </row>
    <row r="38" spans="1:11" x14ac:dyDescent="0.3">
      <c r="A38" t="s">
        <v>54</v>
      </c>
      <c r="B38">
        <v>0</v>
      </c>
      <c r="C38">
        <v>8</v>
      </c>
      <c r="D38">
        <v>18</v>
      </c>
      <c r="G38">
        <v>6</v>
      </c>
      <c r="H38">
        <v>19</v>
      </c>
      <c r="I38">
        <v>2</v>
      </c>
      <c r="J38">
        <f t="shared" si="3"/>
        <v>27</v>
      </c>
      <c r="K38" s="1">
        <f t="shared" si="2"/>
        <v>1.5</v>
      </c>
    </row>
    <row r="39" spans="1:11" x14ac:dyDescent="0.3">
      <c r="A39" t="s">
        <v>34</v>
      </c>
      <c r="B39">
        <v>1</v>
      </c>
      <c r="C39">
        <v>8</v>
      </c>
      <c r="D39">
        <v>102</v>
      </c>
      <c r="E39">
        <v>72</v>
      </c>
      <c r="F39">
        <v>8</v>
      </c>
      <c r="G39">
        <v>54.66</v>
      </c>
      <c r="H39">
        <v>110.05</v>
      </c>
      <c r="I39">
        <v>0</v>
      </c>
      <c r="J39">
        <f t="shared" si="3"/>
        <v>164.70999999999998</v>
      </c>
      <c r="K39" s="1">
        <f t="shared" si="2"/>
        <v>1.6148039215686272</v>
      </c>
    </row>
    <row r="40" spans="1:11" x14ac:dyDescent="0.3">
      <c r="A40" t="s">
        <v>61</v>
      </c>
      <c r="B40">
        <v>0</v>
      </c>
      <c r="C40">
        <v>8</v>
      </c>
      <c r="D40">
        <v>44</v>
      </c>
      <c r="G40">
        <v>15</v>
      </c>
      <c r="H40">
        <v>50</v>
      </c>
      <c r="I40">
        <v>8</v>
      </c>
      <c r="J40">
        <f t="shared" si="3"/>
        <v>73</v>
      </c>
      <c r="K40" s="1">
        <f t="shared" si="2"/>
        <v>1.6590909090909092</v>
      </c>
    </row>
    <row r="41" spans="1:11" x14ac:dyDescent="0.3">
      <c r="A41" t="s">
        <v>23</v>
      </c>
      <c r="B41">
        <v>1</v>
      </c>
      <c r="C41">
        <v>8</v>
      </c>
      <c r="D41">
        <v>45</v>
      </c>
      <c r="G41">
        <v>31.94</v>
      </c>
      <c r="H41">
        <v>61.36</v>
      </c>
      <c r="I41">
        <v>9.8000000000000007</v>
      </c>
      <c r="J41">
        <f t="shared" si="3"/>
        <v>103.1</v>
      </c>
      <c r="K41" s="1">
        <f t="shared" si="2"/>
        <v>2.2911111111111109</v>
      </c>
    </row>
    <row r="42" spans="1:11" x14ac:dyDescent="0.3">
      <c r="A42" t="s">
        <v>17</v>
      </c>
      <c r="B42">
        <v>1</v>
      </c>
      <c r="C42">
        <v>8</v>
      </c>
      <c r="D42">
        <v>32</v>
      </c>
      <c r="E42">
        <v>27</v>
      </c>
      <c r="F42">
        <v>35</v>
      </c>
      <c r="G42">
        <v>14.01</v>
      </c>
      <c r="H42">
        <v>2.5299999999999998</v>
      </c>
      <c r="I42">
        <v>0</v>
      </c>
      <c r="J42">
        <f t="shared" si="3"/>
        <v>16.54</v>
      </c>
      <c r="K42" s="1">
        <f t="shared" si="2"/>
        <v>0.51687499999999997</v>
      </c>
    </row>
    <row r="43" spans="1:11" x14ac:dyDescent="0.3">
      <c r="A43" t="s">
        <v>2</v>
      </c>
      <c r="C43">
        <v>0</v>
      </c>
      <c r="D43">
        <v>15</v>
      </c>
      <c r="G43">
        <v>10</v>
      </c>
      <c r="H43">
        <v>17.3</v>
      </c>
      <c r="I43">
        <v>2.8</v>
      </c>
      <c r="J43">
        <f t="shared" si="3"/>
        <v>30.1</v>
      </c>
      <c r="K43" s="1">
        <f t="shared" si="2"/>
        <v>2.0066666666666668</v>
      </c>
    </row>
    <row r="44" spans="1:11" x14ac:dyDescent="0.3">
      <c r="A44" t="s">
        <v>24</v>
      </c>
      <c r="B44">
        <v>1</v>
      </c>
      <c r="C44">
        <v>8</v>
      </c>
      <c r="D44">
        <v>39</v>
      </c>
      <c r="G44">
        <v>14.21</v>
      </c>
      <c r="H44">
        <v>36.78</v>
      </c>
      <c r="I44">
        <v>9.31</v>
      </c>
      <c r="J44">
        <f t="shared" si="3"/>
        <v>60.300000000000004</v>
      </c>
      <c r="K44" s="1">
        <f t="shared" si="2"/>
        <v>1.5461538461538462</v>
      </c>
    </row>
    <row r="45" spans="1:11" x14ac:dyDescent="0.3">
      <c r="A45" t="s">
        <v>12</v>
      </c>
      <c r="B45">
        <v>2</v>
      </c>
      <c r="C45">
        <v>8</v>
      </c>
      <c r="D45">
        <v>22</v>
      </c>
      <c r="G45">
        <v>12.45</v>
      </c>
      <c r="H45">
        <v>29.74</v>
      </c>
      <c r="I45">
        <v>4.1100000000000003</v>
      </c>
      <c r="J45">
        <f t="shared" si="3"/>
        <v>46.3</v>
      </c>
      <c r="K45" s="1">
        <f t="shared" si="2"/>
        <v>2.1045454545454545</v>
      </c>
    </row>
    <row r="46" spans="1:11" x14ac:dyDescent="0.3">
      <c r="A46" t="s">
        <v>56</v>
      </c>
      <c r="B46">
        <v>0</v>
      </c>
      <c r="C46">
        <v>8</v>
      </c>
      <c r="D46">
        <v>20</v>
      </c>
      <c r="G46">
        <v>9</v>
      </c>
      <c r="H46">
        <v>39</v>
      </c>
      <c r="I46">
        <v>6</v>
      </c>
      <c r="J46">
        <f t="shared" si="3"/>
        <v>54</v>
      </c>
      <c r="K46" s="1">
        <f t="shared" si="2"/>
        <v>2.7</v>
      </c>
    </row>
    <row r="47" spans="1:11" x14ac:dyDescent="0.3">
      <c r="A47" t="s">
        <v>57</v>
      </c>
      <c r="B47">
        <v>0</v>
      </c>
      <c r="C47">
        <v>8</v>
      </c>
      <c r="D47">
        <v>40</v>
      </c>
      <c r="G47">
        <v>15</v>
      </c>
      <c r="H47">
        <v>50</v>
      </c>
      <c r="I47">
        <v>8</v>
      </c>
      <c r="J47">
        <f t="shared" si="3"/>
        <v>73</v>
      </c>
      <c r="K47" s="1">
        <f t="shared" si="2"/>
        <v>1.825</v>
      </c>
    </row>
    <row r="48" spans="1:11" x14ac:dyDescent="0.3">
      <c r="A48" t="s">
        <v>6</v>
      </c>
      <c r="B48">
        <v>6</v>
      </c>
      <c r="C48">
        <v>8</v>
      </c>
      <c r="D48">
        <v>40</v>
      </c>
      <c r="G48">
        <v>17.3</v>
      </c>
      <c r="H48">
        <v>50.53</v>
      </c>
      <c r="I48">
        <v>8.5</v>
      </c>
      <c r="J48">
        <f t="shared" si="3"/>
        <v>76.33</v>
      </c>
      <c r="K48" s="1">
        <f t="shared" si="2"/>
        <v>1.90825</v>
      </c>
    </row>
    <row r="49" spans="1:11" x14ac:dyDescent="0.3">
      <c r="A49" t="s">
        <v>13</v>
      </c>
      <c r="B49">
        <v>25</v>
      </c>
      <c r="C49">
        <v>8</v>
      </c>
      <c r="D49">
        <v>31</v>
      </c>
      <c r="G49">
        <v>11.87</v>
      </c>
      <c r="H49">
        <v>30</v>
      </c>
      <c r="I49">
        <v>5.93</v>
      </c>
      <c r="J49">
        <f t="shared" si="3"/>
        <v>47.8</v>
      </c>
      <c r="K49" s="1">
        <f t="shared" si="2"/>
        <v>1.5419354838709676</v>
      </c>
    </row>
    <row r="50" spans="1:11" x14ac:dyDescent="0.3">
      <c r="A50" t="s">
        <v>18</v>
      </c>
      <c r="B50">
        <v>1</v>
      </c>
      <c r="C50">
        <v>8</v>
      </c>
      <c r="D50">
        <v>18</v>
      </c>
      <c r="E50">
        <v>80</v>
      </c>
      <c r="F50">
        <v>-7</v>
      </c>
      <c r="G50">
        <v>14.36</v>
      </c>
      <c r="H50">
        <v>26.57</v>
      </c>
      <c r="I50">
        <v>0</v>
      </c>
      <c r="J50">
        <f t="shared" si="3"/>
        <v>40.93</v>
      </c>
      <c r="K50" s="1">
        <f t="shared" si="2"/>
        <v>2.2738888888888891</v>
      </c>
    </row>
    <row r="51" spans="1:11" x14ac:dyDescent="0.3">
      <c r="A51" t="s">
        <v>35</v>
      </c>
      <c r="B51">
        <v>2</v>
      </c>
      <c r="C51">
        <v>8</v>
      </c>
      <c r="D51">
        <v>14</v>
      </c>
      <c r="E51">
        <v>80</v>
      </c>
      <c r="F51">
        <v>-7</v>
      </c>
      <c r="G51">
        <v>12.2</v>
      </c>
      <c r="H51">
        <v>21.79</v>
      </c>
      <c r="I51">
        <v>0</v>
      </c>
      <c r="J51">
        <f t="shared" si="3"/>
        <v>33.989999999999995</v>
      </c>
      <c r="K51" s="1">
        <f t="shared" si="2"/>
        <v>2.4278571428571425</v>
      </c>
    </row>
    <row r="52" spans="1:11" x14ac:dyDescent="0.3">
      <c r="A52" t="s">
        <v>15</v>
      </c>
      <c r="B52">
        <v>1</v>
      </c>
      <c r="C52">
        <v>8</v>
      </c>
      <c r="D52">
        <v>25</v>
      </c>
      <c r="G52">
        <v>10.42</v>
      </c>
      <c r="H52">
        <v>28.46</v>
      </c>
      <c r="I52">
        <v>5.2</v>
      </c>
      <c r="J52">
        <f t="shared" si="3"/>
        <v>44.080000000000005</v>
      </c>
      <c r="K52" s="1">
        <f t="shared" si="2"/>
        <v>1.7632000000000003</v>
      </c>
    </row>
    <row r="53" spans="1:11" x14ac:dyDescent="0.3">
      <c r="A53" t="s">
        <v>19</v>
      </c>
      <c r="B53">
        <v>25</v>
      </c>
      <c r="C53">
        <v>8</v>
      </c>
      <c r="D53">
        <v>31</v>
      </c>
      <c r="G53">
        <v>11.87</v>
      </c>
      <c r="H53">
        <v>30</v>
      </c>
      <c r="I53">
        <v>5.93</v>
      </c>
      <c r="J53">
        <f t="shared" si="3"/>
        <v>47.8</v>
      </c>
      <c r="K53" s="1">
        <f t="shared" si="2"/>
        <v>1.5419354838709676</v>
      </c>
    </row>
    <row r="54" spans="1:11" x14ac:dyDescent="0.3">
      <c r="A54" t="s">
        <v>63</v>
      </c>
      <c r="B54">
        <v>0</v>
      </c>
      <c r="C54">
        <v>8</v>
      </c>
      <c r="D54">
        <v>127</v>
      </c>
      <c r="G54">
        <v>60</v>
      </c>
      <c r="H54">
        <v>140</v>
      </c>
      <c r="I54">
        <v>32</v>
      </c>
      <c r="J54">
        <f t="shared" si="3"/>
        <v>232</v>
      </c>
      <c r="K54" s="1">
        <f t="shared" si="2"/>
        <v>1.8267716535433072</v>
      </c>
    </row>
    <row r="55" spans="1:11" x14ac:dyDescent="0.3">
      <c r="A55" t="s">
        <v>64</v>
      </c>
      <c r="B55">
        <v>0</v>
      </c>
      <c r="C55">
        <v>8</v>
      </c>
      <c r="D55">
        <v>270</v>
      </c>
      <c r="G55">
        <v>130</v>
      </c>
      <c r="H55">
        <v>300</v>
      </c>
      <c r="I55">
        <v>68</v>
      </c>
      <c r="J55">
        <f t="shared" si="3"/>
        <v>498</v>
      </c>
      <c r="K55" s="1">
        <f t="shared" si="2"/>
        <v>1.8444444444444446</v>
      </c>
    </row>
    <row r="56" spans="1:11" x14ac:dyDescent="0.3">
      <c r="A56" t="s">
        <v>65</v>
      </c>
      <c r="B56">
        <v>0</v>
      </c>
      <c r="C56">
        <v>8</v>
      </c>
      <c r="D56">
        <v>30</v>
      </c>
      <c r="G56">
        <v>13.67</v>
      </c>
      <c r="H56">
        <v>22.29</v>
      </c>
      <c r="I56">
        <v>4.99</v>
      </c>
      <c r="J56">
        <f t="shared" si="3"/>
        <v>40.950000000000003</v>
      </c>
      <c r="K56" s="1">
        <f t="shared" si="2"/>
        <v>1.365</v>
      </c>
    </row>
    <row r="57" spans="1:11" x14ac:dyDescent="0.3">
      <c r="A57" t="s">
        <v>34</v>
      </c>
      <c r="B57">
        <v>0</v>
      </c>
      <c r="C57">
        <v>8</v>
      </c>
      <c r="D57">
        <v>102</v>
      </c>
      <c r="G57">
        <v>50</v>
      </c>
      <c r="H57">
        <v>100</v>
      </c>
      <c r="I57">
        <v>25</v>
      </c>
      <c r="J57">
        <f t="shared" si="3"/>
        <v>175</v>
      </c>
      <c r="K57" s="1">
        <f t="shared" si="2"/>
        <v>1.7156862745098038</v>
      </c>
    </row>
    <row r="58" spans="1:11" x14ac:dyDescent="0.3">
      <c r="A58" t="s">
        <v>66</v>
      </c>
      <c r="B58">
        <v>11</v>
      </c>
      <c r="C58">
        <v>8</v>
      </c>
      <c r="D58">
        <v>20</v>
      </c>
      <c r="G58">
        <v>6.22</v>
      </c>
      <c r="H58">
        <v>19.57</v>
      </c>
      <c r="I58">
        <v>2.8</v>
      </c>
      <c r="J58">
        <f t="shared" ref="J58:J61" si="4">SUM(G58:I58)</f>
        <v>28.59</v>
      </c>
      <c r="K58" s="1">
        <f t="shared" si="2"/>
        <v>1.4295</v>
      </c>
    </row>
    <row r="59" spans="1:11" x14ac:dyDescent="0.3">
      <c r="A59" t="s">
        <v>67</v>
      </c>
      <c r="B59">
        <v>0</v>
      </c>
      <c r="C59">
        <v>8</v>
      </c>
      <c r="D59">
        <v>5</v>
      </c>
      <c r="G59">
        <v>2</v>
      </c>
      <c r="H59">
        <v>8</v>
      </c>
      <c r="I59">
        <v>1</v>
      </c>
      <c r="J59">
        <f t="shared" si="4"/>
        <v>11</v>
      </c>
      <c r="K59" s="1">
        <f t="shared" si="2"/>
        <v>2.2000000000000002</v>
      </c>
    </row>
    <row r="60" spans="1:11" x14ac:dyDescent="0.3">
      <c r="A60" s="6" t="s">
        <v>68</v>
      </c>
      <c r="B60">
        <v>0</v>
      </c>
      <c r="C60">
        <v>8</v>
      </c>
      <c r="D60">
        <v>26</v>
      </c>
      <c r="G60">
        <v>9</v>
      </c>
      <c r="H60">
        <v>30</v>
      </c>
      <c r="I60">
        <v>5</v>
      </c>
      <c r="J60">
        <f t="shared" si="4"/>
        <v>44</v>
      </c>
      <c r="K60" s="1">
        <f t="shared" si="2"/>
        <v>1.6923076923076923</v>
      </c>
    </row>
    <row r="61" spans="1:11" x14ac:dyDescent="0.3">
      <c r="A61" s="6" t="s">
        <v>69</v>
      </c>
      <c r="B61">
        <v>0</v>
      </c>
      <c r="C61">
        <v>8</v>
      </c>
      <c r="D61">
        <v>21</v>
      </c>
      <c r="G61">
        <v>12.45</v>
      </c>
      <c r="H61">
        <v>29.74</v>
      </c>
      <c r="I61">
        <v>4.1100000000000003</v>
      </c>
      <c r="J61">
        <f t="shared" si="4"/>
        <v>46.3</v>
      </c>
      <c r="K61" s="1">
        <f t="shared" si="2"/>
        <v>2.2047619047619045</v>
      </c>
    </row>
  </sheetData>
  <sortState xmlns:xlrd2="http://schemas.microsoft.com/office/spreadsheetml/2017/richdata2" ref="A2:K53">
    <sortCondition ref="A14:A5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Kortus, Christian AVL/AT</cp:lastModifiedBy>
  <dcterms:created xsi:type="dcterms:W3CDTF">2015-06-05T18:19:34Z</dcterms:created>
  <dcterms:modified xsi:type="dcterms:W3CDTF">2023-03-07T13:43:33Z</dcterms:modified>
</cp:coreProperties>
</file>