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codeName="ThisWorkbook" autoCompressPictures="0"/>
  <xr:revisionPtr revIDLastSave="0" documentId="13_ncr:1_{02D37A70-C025-45C8-AA82-B2F1A3B37B31}" xr6:coauthVersionLast="47" xr6:coauthVersionMax="47" xr10:uidLastSave="{00000000-0000-0000-0000-000000000000}"/>
  <bookViews>
    <workbookView xWindow="-120" yWindow="-120" windowWidth="29040" windowHeight="15720" tabRatio="788" firstSheet="5" activeTab="6" xr2:uid="{00000000-000D-0000-FFFF-FFFF00000000}"/>
  </bookViews>
  <sheets>
    <sheet name="January" sheetId="14" state="hidden" r:id="rId1"/>
    <sheet name="February" sheetId="15" state="hidden" r:id="rId2"/>
    <sheet name="March" sheetId="16" state="hidden" r:id="rId3"/>
    <sheet name="April" sheetId="17" state="hidden" r:id="rId4"/>
    <sheet name="May" sheetId="18" state="hidden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state="hidden" r:id="rId11"/>
    <sheet name="December" sheetId="25" state="hidden" r:id="rId12"/>
  </sheets>
  <definedNames>
    <definedName name="CalendarYear">January!$K$3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WeekStart">January!$K$4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9" l="1"/>
  <c r="B2" i="25"/>
  <c r="B2" i="24"/>
  <c r="B2" i="23"/>
  <c r="B2" i="22"/>
  <c r="B2" i="21"/>
  <c r="B2" i="20"/>
  <c r="B2" i="19"/>
  <c r="B2" i="18"/>
  <c r="B2" i="17"/>
  <c r="B2" i="16"/>
  <c r="B2" i="15" l="1"/>
  <c r="B1" i="17" l="1"/>
  <c r="B1" i="18" l="1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<sst xmlns="http://schemas.openxmlformats.org/spreadsheetml/2006/main" count="166" uniqueCount="54">
  <si>
    <t>SUNDAY</t>
  </si>
  <si>
    <t>Notes</t>
  </si>
  <si>
    <t>Year</t>
  </si>
  <si>
    <t>Week Start</t>
  </si>
  <si>
    <t>Calendar Settings</t>
  </si>
  <si>
    <t>MARATHON</t>
  </si>
  <si>
    <t>Off</t>
  </si>
  <si>
    <t>Easy 
7 Miles
Pace: 8:49 - 8:13</t>
  </si>
  <si>
    <t>Easy 
8 Miles
Pace: 8:49 - 8:13</t>
  </si>
  <si>
    <t>Easy
6 Miles
Pace: 8:49 - 8:13</t>
  </si>
  <si>
    <t>Easy 
3 Miles
Pace: 8:49 - 8:13</t>
  </si>
  <si>
    <t>Easy 
6 Miles
Pace: 8:49 - 8:13</t>
  </si>
  <si>
    <t>Easy 
5 Miles
Pace: 8:49 - 8:13</t>
  </si>
  <si>
    <t>Strength
6 x 1 miles
400m recovery</t>
  </si>
  <si>
    <t>Easy 
10 Miles
Pace: 8:49 - 8:13</t>
  </si>
  <si>
    <t>Tempo 
10 Miles
Pace: 7:15</t>
  </si>
  <si>
    <t xml:space="preserve">Speed, Strength, and Tempo workouts should include a 1.5 - 3 mile warmup and cooldown. </t>
  </si>
  <si>
    <t>Tempo 
9 Miles
Pace: 7:15</t>
  </si>
  <si>
    <t>Tempo 
8 Miles
Pace: 7:15</t>
  </si>
  <si>
    <t>Tempo 
7 Miles
Pace: 7:15</t>
  </si>
  <si>
    <t>Tempo 
6 Miles
Pace: 7:15</t>
  </si>
  <si>
    <t>Long
16 Miles
Pace: 7:54</t>
  </si>
  <si>
    <t>Long
15 Miles
Pace: 7:54</t>
  </si>
  <si>
    <t>Long
14 Miles
Pace: 7:54</t>
  </si>
  <si>
    <t>Long
12 Miles
Pace: 7:54</t>
  </si>
  <si>
    <t>Long
10 Miles
Pace: 7:54</t>
  </si>
  <si>
    <t>Speed
12 x 400
400m recovery</t>
  </si>
  <si>
    <t>Speed
8 x 600 miles
400m recovery</t>
  </si>
  <si>
    <t>Speed
6 x 800
400m recovery</t>
  </si>
  <si>
    <t>Speed
5 x 1K
400m recovery</t>
  </si>
  <si>
    <t>Speed
4 x 1200
400m recovery</t>
  </si>
  <si>
    <t>Speed
400-800-1200-1600-1200-800-400
400m recovery</t>
  </si>
  <si>
    <t>Speed
3 x 1600
600m recovery</t>
  </si>
  <si>
    <t>Strength
4 x 1.5 miles
800m recovery</t>
  </si>
  <si>
    <t>Strength
3 x 2 miles
800m recovery</t>
  </si>
  <si>
    <t>Strength
2 x 3 miles
1 mile recovery</t>
  </si>
  <si>
    <t>26 Miles</t>
  </si>
  <si>
    <t>41 miles</t>
  </si>
  <si>
    <t>46 miles</t>
  </si>
  <si>
    <t>45 miles</t>
  </si>
  <si>
    <t>47 miles</t>
  </si>
  <si>
    <t>54 miles</t>
  </si>
  <si>
    <t>49 miles</t>
  </si>
  <si>
    <t>57 miles</t>
  </si>
  <si>
    <t>50 miles</t>
  </si>
  <si>
    <t>61 miles</t>
  </si>
  <si>
    <t>55 miles</t>
  </si>
  <si>
    <t>62 miles</t>
  </si>
  <si>
    <t>63 miles</t>
  </si>
  <si>
    <t>56 miles</t>
  </si>
  <si>
    <t>52 miles</t>
  </si>
  <si>
    <t xml:space="preserve">Long
16 Miles
Pace: 7:54
</t>
  </si>
  <si>
    <t>Easy 
6 Miles
Pace: 8:49 - 8:13
Time: 50:00</t>
  </si>
  <si>
    <t>Easy 
8 Miles
Pace: 8:49 - 8:13
Time: 1:06:40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</si>
</sst>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2">
    <font>
      <sz val="11"/>
      <color theme="1" tint="0.24994659260841701"/>
      <name val="Lucida San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Lucida Sans"/>
      <family val="2"/>
      <scheme val="minor"/>
    </font>
    <font>
      <b/>
      <sz val="14"/>
      <color theme="0"/>
      <name val="Lucida Sans"/>
      <family val="2"/>
      <scheme val="minor"/>
    </font>
    <font>
      <sz val="35"/>
      <color theme="4"/>
      <name val="Lucida Sans"/>
      <family val="2"/>
      <scheme val="minor"/>
    </font>
    <font>
      <sz val="11"/>
      <color theme="1" tint="0.34998626667073579"/>
      <name val="Lucida Sans"/>
      <family val="2"/>
      <scheme val="minor"/>
    </font>
    <font>
      <sz val="11"/>
      <color theme="4" tint="-0.24994659260841701"/>
      <name val="Lucida Sans"/>
      <family val="2"/>
      <scheme val="minor"/>
    </font>
    <font>
      <sz val="11"/>
      <color indexed="63"/>
      <name val="Lucida Sans"/>
      <family val="2"/>
      <scheme val="minor"/>
    </font>
    <font>
      <b/>
      <sz val="11"/>
      <color theme="1" tint="0.34998626667073579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i/>
      <sz val="11"/>
      <color theme="1" tint="0.34998626667073579"/>
      <name val="Lucida Sans"/>
      <family val="2"/>
      <charset val="238"/>
      <scheme val="minor"/>
    </font>
    <font>
      <sz val="11"/>
      <color theme="1" tint="0.34998626667073579"/>
      <name val="Lucida Sans"/>
      <family val="2"/>
      <charset val="238"/>
      <scheme val="minor"/>
    </font>
    <font>
      <b/>
      <sz val="11"/>
      <color theme="1" tint="0.34998626667073579"/>
      <name val="Lucida Sans"/>
      <family val="2"/>
      <charset val="238"/>
      <scheme val="minor"/>
    </font>
    <font>
      <sz val="35"/>
      <color theme="1"/>
      <name val="Rockwell"/>
      <family val="1"/>
      <scheme val="major"/>
    </font>
    <font>
      <sz val="11"/>
      <color theme="1"/>
      <name val="Rockwell"/>
      <family val="1"/>
      <scheme val="major"/>
    </font>
    <font>
      <b/>
      <sz val="11"/>
      <color theme="1" tint="0.24994659260841701"/>
      <name val="Lucida Sans"/>
      <family val="2"/>
      <charset val="238"/>
      <scheme val="minor"/>
    </font>
    <font>
      <sz val="35"/>
      <color theme="0"/>
      <name val="Rockwell"/>
      <family val="1"/>
      <scheme val="major"/>
    </font>
    <font>
      <sz val="35"/>
      <color theme="0"/>
      <name val="Lucida Sans"/>
      <family val="2"/>
      <scheme val="minor"/>
    </font>
    <font>
      <sz val="11"/>
      <color theme="0"/>
      <name val="Lucida Sans"/>
      <family val="2"/>
      <scheme val="minor"/>
    </font>
    <font>
      <b/>
      <sz val="11"/>
      <color rgb="FFFF0000"/>
      <name val="Lucida Sans"/>
      <family val="2"/>
      <scheme val="minor"/>
    </font>
    <font>
      <b/>
      <sz val="11"/>
      <color theme="1" tint="0.24994659260841701"/>
      <name val="Lucida Sans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9">
    <xf numFmtId="0" fontId="0" fillId="0" borderId="0">
      <alignment vertical="top"/>
    </xf>
    <xf numFmtId="0" fontId="8" fillId="3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6" borderId="0" applyBorder="0" applyProtection="0">
      <alignment horizontal="left" vertical="top" wrapText="1" indent="1"/>
    </xf>
    <xf numFmtId="0" fontId="7" fillId="0" borderId="0" applyFill="0" applyProtection="0"/>
    <xf numFmtId="0" fontId="10" fillId="0" borderId="0" applyFill="0" applyProtection="0"/>
    <xf numFmtId="0" fontId="14" fillId="2" borderId="0">
      <alignment vertical="center"/>
    </xf>
    <xf numFmtId="0" fontId="15" fillId="0" borderId="4">
      <alignment horizontal="left" vertical="center" indent="1"/>
    </xf>
    <xf numFmtId="164" fontId="9" fillId="7" borderId="0">
      <alignment horizontal="left" wrapText="1" indent="1"/>
    </xf>
    <xf numFmtId="164" fontId="13" fillId="0" borderId="0">
      <alignment horizontal="left" indent="1"/>
    </xf>
    <xf numFmtId="0" fontId="12" fillId="0" borderId="0" applyAlignment="0">
      <alignment horizontal="left"/>
    </xf>
  </cellStyleXfs>
  <cellXfs count="82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15" fillId="0" borderId="4" xfId="15">
      <alignment horizontal="left" vertical="center" indent="1"/>
    </xf>
    <xf numFmtId="0" fontId="16" fillId="0" borderId="0" xfId="13" applyFont="1" applyAlignment="1">
      <alignment horizontal="right"/>
    </xf>
    <xf numFmtId="164" fontId="11" fillId="8" borderId="5" xfId="0" applyNumberFormat="1" applyFont="1" applyFill="1" applyBorder="1" applyAlignment="1">
      <alignment horizontal="left" indent="1"/>
    </xf>
    <xf numFmtId="0" fontId="9" fillId="8" borderId="8" xfId="11" applyFill="1" applyBorder="1" applyAlignment="1">
      <alignment vertical="top" wrapText="1"/>
    </xf>
    <xf numFmtId="164" fontId="9" fillId="7" borderId="0" xfId="16">
      <alignment horizontal="left" wrapText="1" indent="1"/>
    </xf>
    <xf numFmtId="164" fontId="13" fillId="7" borderId="0" xfId="16" applyFont="1">
      <alignment horizontal="left" wrapText="1" indent="1"/>
    </xf>
    <xf numFmtId="164" fontId="13" fillId="0" borderId="0" xfId="17">
      <alignment horizontal="left" indent="1"/>
    </xf>
    <xf numFmtId="0" fontId="12" fillId="0" borderId="0" xfId="18" applyAlignment="1">
      <alignment horizontal="left"/>
    </xf>
    <xf numFmtId="0" fontId="16" fillId="0" borderId="0" xfId="13" applyFont="1" applyAlignment="1">
      <alignment horizontal="right" vertical="top"/>
    </xf>
    <xf numFmtId="0" fontId="12" fillId="0" borderId="0" xfId="18" applyAlignment="1">
      <alignment horizontal="left" vertical="top"/>
    </xf>
    <xf numFmtId="0" fontId="5" fillId="9" borderId="0" xfId="5" applyFill="1" applyBorder="1" applyAlignment="1">
      <alignment horizontal="left" vertical="center"/>
    </xf>
    <xf numFmtId="0" fontId="7" fillId="9" borderId="0" xfId="2" applyFill="1" applyBorder="1" applyAlignment="1">
      <alignment vertical="center"/>
    </xf>
    <xf numFmtId="0" fontId="14" fillId="11" borderId="0" xfId="14" applyFill="1">
      <alignment vertical="center"/>
    </xf>
    <xf numFmtId="0" fontId="5" fillId="11" borderId="0" xfId="5" applyFill="1" applyBorder="1" applyAlignment="1">
      <alignment horizontal="left" vertical="center"/>
    </xf>
    <xf numFmtId="0" fontId="7" fillId="11" borderId="0" xfId="2" applyFill="1" applyBorder="1" applyAlignment="1">
      <alignment vertical="center"/>
    </xf>
    <xf numFmtId="0" fontId="5" fillId="11" borderId="0" xfId="5" applyFill="1" applyAlignment="1">
      <alignment horizontal="left" vertical="center"/>
    </xf>
    <xf numFmtId="0" fontId="14" fillId="12" borderId="0" xfId="14" applyFill="1">
      <alignment vertical="center"/>
    </xf>
    <xf numFmtId="0" fontId="5" fillId="12" borderId="0" xfId="5" applyFill="1" applyBorder="1" applyAlignment="1">
      <alignment horizontal="left" vertical="center"/>
    </xf>
    <xf numFmtId="0" fontId="7" fillId="12" borderId="0" xfId="2" applyFill="1" applyBorder="1" applyAlignment="1">
      <alignment vertical="center"/>
    </xf>
    <xf numFmtId="0" fontId="5" fillId="12" borderId="0" xfId="5" applyFill="1" applyBorder="1" applyAlignment="1">
      <alignment horizontal="right" vertical="center"/>
    </xf>
    <xf numFmtId="0" fontId="14" fillId="13" borderId="0" xfId="14" applyFill="1">
      <alignment vertical="center"/>
    </xf>
    <xf numFmtId="0" fontId="5" fillId="13" borderId="0" xfId="5" applyFill="1" applyBorder="1" applyAlignment="1">
      <alignment horizontal="left" vertical="center"/>
    </xf>
    <xf numFmtId="0" fontId="7" fillId="13" borderId="0" xfId="2" applyFill="1" applyBorder="1" applyAlignment="1">
      <alignment vertical="center"/>
    </xf>
    <xf numFmtId="0" fontId="5" fillId="13" borderId="0" xfId="5" applyFill="1" applyBorder="1" applyAlignment="1">
      <alignment horizontal="right" vertical="center"/>
    </xf>
    <xf numFmtId="0" fontId="14" fillId="9" borderId="0" xfId="14" applyFill="1">
      <alignment vertical="center"/>
    </xf>
    <xf numFmtId="0" fontId="5" fillId="9" borderId="0" xfId="5" applyFill="1" applyBorder="1" applyAlignment="1">
      <alignment horizontal="right" vertical="center"/>
    </xf>
    <xf numFmtId="0" fontId="14" fillId="14" borderId="0" xfId="14" applyFill="1">
      <alignment vertical="center"/>
    </xf>
    <xf numFmtId="0" fontId="5" fillId="14" borderId="0" xfId="5" applyFill="1" applyBorder="1" applyAlignment="1">
      <alignment horizontal="left" vertical="center"/>
    </xf>
    <xf numFmtId="0" fontId="7" fillId="14" borderId="0" xfId="2" applyFill="1" applyBorder="1" applyAlignment="1">
      <alignment vertical="center"/>
    </xf>
    <xf numFmtId="0" fontId="5" fillId="14" borderId="0" xfId="5" applyFill="1" applyBorder="1" applyAlignment="1">
      <alignment horizontal="right" vertical="center"/>
    </xf>
    <xf numFmtId="0" fontId="17" fillId="10" borderId="0" xfId="14" applyFont="1" applyFill="1">
      <alignment vertical="center"/>
    </xf>
    <xf numFmtId="0" fontId="18" fillId="10" borderId="0" xfId="5" applyFont="1" applyFill="1" applyBorder="1" applyAlignment="1">
      <alignment horizontal="left" vertical="center"/>
    </xf>
    <xf numFmtId="0" fontId="19" fillId="10" borderId="0" xfId="2" applyFont="1" applyFill="1" applyBorder="1" applyAlignment="1">
      <alignment vertical="center"/>
    </xf>
    <xf numFmtId="0" fontId="18" fillId="10" borderId="0" xfId="5" applyFont="1" applyFill="1" applyBorder="1" applyAlignment="1">
      <alignment horizontal="right" vertical="center"/>
    </xf>
    <xf numFmtId="0" fontId="14" fillId="15" borderId="0" xfId="14" applyFill="1">
      <alignment vertical="center"/>
    </xf>
    <xf numFmtId="0" fontId="5" fillId="15" borderId="0" xfId="5" applyFill="1" applyBorder="1" applyAlignment="1">
      <alignment horizontal="left" vertical="center"/>
    </xf>
    <xf numFmtId="0" fontId="7" fillId="15" borderId="0" xfId="2" applyFill="1" applyBorder="1" applyAlignment="1">
      <alignment vertical="center"/>
    </xf>
    <xf numFmtId="0" fontId="5" fillId="15" borderId="0" xfId="5" applyFill="1" applyBorder="1" applyAlignment="1">
      <alignment horizontal="right" vertical="center"/>
    </xf>
    <xf numFmtId="0" fontId="14" fillId="16" borderId="0" xfId="14" applyFill="1">
      <alignment vertical="center"/>
    </xf>
    <xf numFmtId="0" fontId="5" fillId="16" borderId="0" xfId="5" applyFill="1" applyBorder="1" applyAlignment="1">
      <alignment horizontal="left" vertical="center"/>
    </xf>
    <xf numFmtId="0" fontId="7" fillId="16" borderId="0" xfId="2" applyFill="1" applyBorder="1" applyAlignment="1">
      <alignment vertical="center"/>
    </xf>
    <xf numFmtId="0" fontId="5" fillId="16" borderId="0" xfId="5" applyFill="1" applyBorder="1" applyAlignment="1">
      <alignment horizontal="right" vertical="center"/>
    </xf>
    <xf numFmtId="0" fontId="14" fillId="17" borderId="0" xfId="14" applyFill="1">
      <alignment vertical="center"/>
    </xf>
    <xf numFmtId="0" fontId="5" fillId="17" borderId="0" xfId="5" applyFill="1" applyBorder="1" applyAlignment="1">
      <alignment horizontal="left" vertical="center"/>
    </xf>
    <xf numFmtId="0" fontId="7" fillId="17" borderId="0" xfId="2" applyFill="1" applyBorder="1" applyAlignment="1">
      <alignment vertical="center"/>
    </xf>
    <xf numFmtId="0" fontId="5" fillId="17" borderId="0" xfId="5" applyFill="1" applyBorder="1" applyAlignment="1">
      <alignment horizontal="right" vertical="center"/>
    </xf>
    <xf numFmtId="0" fontId="5" fillId="18" borderId="0" xfId="5" applyFill="1" applyBorder="1" applyAlignment="1">
      <alignment horizontal="left" vertical="center"/>
    </xf>
    <xf numFmtId="0" fontId="7" fillId="18" borderId="0" xfId="2" applyFill="1" applyBorder="1" applyAlignment="1">
      <alignment vertical="center"/>
    </xf>
    <xf numFmtId="0" fontId="5" fillId="18" borderId="0" xfId="5" applyFill="1" applyBorder="1" applyAlignment="1">
      <alignment horizontal="right" vertical="center"/>
    </xf>
    <xf numFmtId="0" fontId="5" fillId="19" borderId="0" xfId="5" applyFill="1" applyBorder="1" applyAlignment="1">
      <alignment horizontal="left" vertical="center"/>
    </xf>
    <xf numFmtId="0" fontId="7" fillId="19" borderId="0" xfId="2" applyFill="1" applyBorder="1" applyAlignment="1">
      <alignment vertical="center"/>
    </xf>
    <xf numFmtId="0" fontId="5" fillId="19" borderId="0" xfId="5" applyFill="1" applyBorder="1" applyAlignment="1">
      <alignment horizontal="right" vertical="center"/>
    </xf>
    <xf numFmtId="0" fontId="17" fillId="18" borderId="0" xfId="14" applyFont="1" applyFill="1">
      <alignment vertical="center"/>
    </xf>
    <xf numFmtId="0" fontId="14" fillId="20" borderId="0" xfId="14" applyFill="1">
      <alignment vertical="center"/>
    </xf>
    <xf numFmtId="0" fontId="5" fillId="20" borderId="0" xfId="5" applyFill="1" applyBorder="1" applyAlignment="1">
      <alignment horizontal="left" vertical="center"/>
    </xf>
    <xf numFmtId="0" fontId="7" fillId="20" borderId="0" xfId="2" applyFill="1" applyBorder="1" applyAlignment="1">
      <alignment vertical="center"/>
    </xf>
    <xf numFmtId="0" fontId="5" fillId="20" borderId="0" xfId="5" applyFill="1" applyBorder="1" applyAlignment="1">
      <alignment horizontal="right" vertical="center"/>
    </xf>
    <xf numFmtId="0" fontId="17" fillId="19" borderId="0" xfId="14" applyFont="1" applyFill="1">
      <alignment vertical="center"/>
    </xf>
    <xf numFmtId="164" fontId="9" fillId="0" borderId="0" xfId="17" applyFont="1">
      <alignment horizontal="left" indent="1"/>
    </xf>
    <xf numFmtId="0" fontId="21" fillId="0" borderId="0" xfId="0" applyFont="1">
      <alignment vertical="top"/>
    </xf>
    <xf numFmtId="164" fontId="13" fillId="0" borderId="0" xfId="17" applyAlignment="1">
      <alignment horizontal="left" vertical="top" indent="1"/>
    </xf>
    <xf numFmtId="164" fontId="9" fillId="7" borderId="0" xfId="16" applyAlignment="1">
      <alignment horizontal="left" vertical="top" wrapText="1" indent="1"/>
    </xf>
    <xf numFmtId="164" fontId="20" fillId="0" borderId="0" xfId="17" applyFont="1" applyAlignment="1">
      <alignment horizontal="left" vertical="top" indent="1"/>
    </xf>
    <xf numFmtId="164" fontId="6" fillId="7" borderId="0" xfId="16" applyFont="1" applyAlignment="1">
      <alignment horizontal="left" vertical="top" wrapText="1" indent="1"/>
    </xf>
    <xf numFmtId="164" fontId="6" fillId="0" borderId="0" xfId="17" applyFont="1" applyAlignment="1">
      <alignment horizontal="left" vertical="top" indent="1"/>
    </xf>
    <xf numFmtId="164" fontId="6" fillId="0" borderId="0" xfId="17" applyFont="1" applyAlignment="1">
      <alignment horizontal="left" vertical="top" wrapText="1" indent="1"/>
    </xf>
    <xf numFmtId="0" fontId="0" fillId="0" borderId="0" xfId="0" applyAlignment="1">
      <alignment horizontal="center" vertical="top"/>
    </xf>
    <xf numFmtId="0" fontId="21" fillId="0" borderId="0" xfId="0" applyFont="1" applyAlignment="1">
      <alignment horizontal="center" vertical="top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15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</cellXfs>
  <cellStyles count="19">
    <cellStyle name="40% - Accent1" xfId="1" builtinId="31" customBuiltin="1"/>
    <cellStyle name="Accent1" xfId="3" builtinId="29" customBuiltin="1"/>
    <cellStyle name="Accent5" xfId="4" builtinId="45" customBuiltin="1"/>
    <cellStyle name="Banded" xfId="16" xr:uid="{372A1842-8DB4-4B05-A4F9-194B0B56EABA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7" xr:uid="{CB09B5E3-8995-4BCC-99D7-4E3B52C29B71}"/>
    <cellStyle name="Day-Name" xfId="15" xr:uid="{F4C59F2B-B807-4231-B5C0-B51F441FA314}"/>
    <cellStyle name="Heading 1" xfId="2" builtinId="16" customBuiltin="1"/>
    <cellStyle name="Heading 2" xfId="12" builtinId="17" customBuiltin="1"/>
    <cellStyle name="Heading 3" xfId="13" builtinId="18" customBuiltin="1"/>
    <cellStyle name="Heading 4" xfId="11" builtinId="19" customBuiltin="1"/>
    <cellStyle name="Month" xfId="14" xr:uid="{0620BD55-CC6D-4E32-846C-ED1E5CA86C76}"/>
    <cellStyle name="Normal" xfId="0" builtinId="0" customBuiltin="1"/>
    <cellStyle name="Percent" xfId="10" builtinId="5" customBuiltin="1"/>
    <cellStyle name="Settings Entry" xfId="18" xr:uid="{8F0303C9-060A-4378-B3BA-99408B995F90}"/>
    <cellStyle name="Title" xfId="5" builtinId="15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Normal="10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2.77734375" customWidth="1"/>
    <col min="11" max="11" width="13.77734375" customWidth="1"/>
  </cols>
  <sheetData>
    <row r="1" spans="1:11" s="1" customFormat="1" ht="60" customHeight="1">
      <c r="A1"/>
      <c r="B1" s="17" t="str">
        <f>"January "&amp;CalendarYear</f>
        <v>January 2023</v>
      </c>
      <c r="C1" s="18"/>
      <c r="D1" s="18"/>
      <c r="E1" s="19"/>
      <c r="F1" s="19"/>
      <c r="G1" s="19"/>
      <c r="H1" s="20"/>
    </row>
    <row r="2" spans="1:11" s="2" customFormat="1" ht="21.75" customHeight="1">
      <c r="A2"/>
      <c r="B2" s="5" t="str">
        <f>WeekStart</f>
        <v>SUNDAY</v>
      </c>
      <c r="C2" s="5" t="str">
        <f t="shared" ref="C2:H2" si="0">UPPER(TEXT(C3,"dddd"))</f>
        <v>MONDAY</v>
      </c>
      <c r="D2" s="5" t="str">
        <f>UPPER(TEXT(D3,"dddd"))</f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  <c r="J2" s="77" t="s">
        <v>4</v>
      </c>
      <c r="K2" s="77"/>
    </row>
    <row r="3" spans="1:11" s="3" customFormat="1" ht="19.5" customHeight="1">
      <c r="A3"/>
      <c r="B3" s="11">
        <f t="array" ref="B3:H3">DaysAndWeeks+DATE(CalendarYear,1,1)-WEEKDAY(DATE(CalendarYear,1,1),(WeekStart="Monday")+1)+1</f>
        <v>44927</v>
      </c>
      <c r="C3" s="11">
        <v>44928</v>
      </c>
      <c r="D3" s="11">
        <v>44929</v>
      </c>
      <c r="E3" s="11">
        <v>44930</v>
      </c>
      <c r="F3" s="11">
        <v>44931</v>
      </c>
      <c r="G3" s="11">
        <v>44932</v>
      </c>
      <c r="H3" s="11">
        <v>44933</v>
      </c>
      <c r="J3" s="6" t="s">
        <v>2</v>
      </c>
      <c r="K3" s="12">
        <v>2023</v>
      </c>
    </row>
    <row r="4" spans="1:11" ht="57.95" customHeight="1">
      <c r="B4" s="11"/>
      <c r="C4" s="11"/>
      <c r="D4" s="11"/>
      <c r="E4" s="11"/>
      <c r="F4" s="11"/>
      <c r="G4" s="11"/>
      <c r="H4" s="11"/>
      <c r="J4" s="13" t="s">
        <v>3</v>
      </c>
      <c r="K4" s="14" t="s">
        <v>0</v>
      </c>
    </row>
    <row r="5" spans="1:11" s="3" customFormat="1" ht="19.5" customHeight="1">
      <c r="A5"/>
      <c r="B5" s="10">
        <f t="array" ref="B5:H5">DaysAndWeeks+DATE(CalendarYear,1,1)-WEEKDAY(DATE(CalendarYear,1,1),(WeekStart="Monday")+1)+8</f>
        <v>44934</v>
      </c>
      <c r="C5" s="10">
        <v>44935</v>
      </c>
      <c r="D5" s="10">
        <v>44936</v>
      </c>
      <c r="E5" s="10">
        <v>44937</v>
      </c>
      <c r="F5" s="10">
        <v>44938</v>
      </c>
      <c r="G5" s="10">
        <v>44939</v>
      </c>
      <c r="H5" s="10">
        <v>44940</v>
      </c>
    </row>
    <row r="6" spans="1:11" ht="57.95" customHeight="1">
      <c r="B6" s="10"/>
      <c r="C6" s="10"/>
      <c r="D6" s="10"/>
      <c r="E6" s="10"/>
      <c r="F6" s="10"/>
      <c r="G6" s="10"/>
      <c r="H6" s="10"/>
      <c r="J6" s="4"/>
    </row>
    <row r="7" spans="1:11" s="3" customFormat="1" ht="19.5" customHeight="1">
      <c r="A7"/>
      <c r="B7" s="11">
        <f t="array" ref="B7:H7">DaysAndWeeks+DATE(CalendarYear,1,1)-WEEKDAY(DATE(CalendarYear,1,1),(WeekStart="Monday")+1)+15</f>
        <v>44941</v>
      </c>
      <c r="C7" s="11">
        <v>44942</v>
      </c>
      <c r="D7" s="11">
        <v>44943</v>
      </c>
      <c r="E7" s="11">
        <v>44944</v>
      </c>
      <c r="F7" s="11">
        <v>44945</v>
      </c>
      <c r="G7" s="11">
        <v>44946</v>
      </c>
      <c r="H7" s="11">
        <v>44947</v>
      </c>
      <c r="J7" s="4"/>
    </row>
    <row r="8" spans="1:11" ht="57.95" customHeight="1">
      <c r="B8" s="11"/>
      <c r="C8" s="11"/>
      <c r="D8" s="11"/>
      <c r="E8" s="11"/>
      <c r="F8" s="11"/>
      <c r="G8" s="11"/>
      <c r="H8" s="11"/>
    </row>
    <row r="9" spans="1:11" s="3" customFormat="1" ht="19.5" customHeight="1">
      <c r="A9"/>
      <c r="B9" s="9">
        <f t="array" ref="B9:H9">DaysAndWeeks+DATE(CalendarYear,1,1)-WEEKDAY(DATE(CalendarYear,1,1),(WeekStart="Monday")+1)+22</f>
        <v>44948</v>
      </c>
      <c r="C9" s="9">
        <v>44949</v>
      </c>
      <c r="D9" s="9">
        <v>44950</v>
      </c>
      <c r="E9" s="9">
        <v>44951</v>
      </c>
      <c r="F9" s="9">
        <v>44952</v>
      </c>
      <c r="G9" s="9">
        <v>44953</v>
      </c>
      <c r="H9" s="9">
        <v>44954</v>
      </c>
    </row>
    <row r="10" spans="1:11" ht="57.95" customHeight="1">
      <c r="B10" s="9"/>
      <c r="C10" s="9"/>
      <c r="D10" s="9"/>
      <c r="E10" s="9"/>
      <c r="F10" s="9"/>
      <c r="G10" s="9"/>
      <c r="H10" s="9"/>
    </row>
    <row r="11" spans="1:11" s="3" customFormat="1" ht="19.5" customHeight="1">
      <c r="A11"/>
      <c r="B11" s="11">
        <f t="array" ref="B11:H11">DaysAndWeeks+DATE(CalendarYear,1,1)-WEEKDAY(DATE(CalendarYear,1,1),(WeekStart="Monday")+1)+29</f>
        <v>44955</v>
      </c>
      <c r="C11" s="11">
        <v>44956</v>
      </c>
      <c r="D11" s="11">
        <v>44957</v>
      </c>
      <c r="E11" s="11">
        <v>44958</v>
      </c>
      <c r="F11" s="11">
        <v>44959</v>
      </c>
      <c r="G11" s="11">
        <v>44960</v>
      </c>
      <c r="H11" s="11">
        <v>44961</v>
      </c>
    </row>
    <row r="12" spans="1:11" ht="57.95" customHeight="1">
      <c r="B12" s="11"/>
      <c r="C12" s="11"/>
      <c r="D12" s="11"/>
      <c r="E12" s="11"/>
      <c r="F12" s="11"/>
      <c r="G12" s="11"/>
      <c r="H12" s="11"/>
    </row>
    <row r="13" spans="1:11" s="3" customFormat="1" ht="19.5" customHeight="1">
      <c r="A13"/>
      <c r="B13" s="9">
        <f t="array" ref="B13:C13">DaysAndWeeks+DATE(CalendarYear,1,1)-WEEKDAY(DATE(CalendarYear,1,1),(WeekStart="Monday")+1)+36</f>
        <v>44962</v>
      </c>
      <c r="C13" s="9">
        <v>44963</v>
      </c>
      <c r="D13" s="7" t="s">
        <v>1</v>
      </c>
      <c r="E13" s="73"/>
      <c r="F13" s="73"/>
      <c r="G13" s="73"/>
      <c r="H13" s="74"/>
    </row>
    <row r="14" spans="1:11" ht="57.95" customHeight="1">
      <c r="B14" s="9"/>
      <c r="C14" s="9"/>
      <c r="D14" s="8"/>
      <c r="E14" s="75"/>
      <c r="F14" s="75"/>
      <c r="G14" s="75"/>
      <c r="H14" s="76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the drop-down list, then press ENTER to select the week start day" sqref="K4" xr:uid="{00000000-0002-0000-0000-000000000000}">
      <formula1>"SUNDAY,MONDAY"</formula1>
    </dataValidation>
    <dataValidation allowBlank="1" showInputMessage="1" showErrorMessage="1" prompt="Create custom one-month calendars in this workbook. Customize th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the cells below. These Calendar Settings cells will not print" sqref="J2" xr:uid="{00000000-0002-0000-0000-000003000000}"/>
    <dataValidation allowBlank="1" showInputMessage="1" showErrorMessage="1" prompt="Enter year in cell at right" sqref="J3" xr:uid="{00000000-0002-0000-0000-000004000000}"/>
    <dataValidation allowBlank="1" showInputMessage="1" showErrorMessage="1" prompt="Select week start day in cell at right" sqref="J4" xr:uid="{00000000-0002-0000-0000-000005000000}"/>
    <dataValidation allowBlank="1" showInputMessage="1" showErrorMessage="1" prompt="Enter year in this cell" sqref="K3" xr:uid="{00000000-0002-0000-0000-000006000000}"/>
    <dataValidation allowBlank="1" showInputMessage="1" showErrorMessage="1" prompt="This row contains the weekday names for this calendar. This cell contains the starting day of the week. To change the starting day, enter a new weekday in cell K4" sqref="B2" xr:uid="{00000000-0002-0000-0000-000007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8000000}"/>
    <dataValidation allowBlank="1" showErrorMessage="1" prompt="The year in this cell is automatically updated based on the year entered in cell K2. Calendar below has dates for previous and next month with lighter font shade" sqref="B1" xr:uid="{00000000-0002-0000-0000-000009000000}"/>
    <dataValidation allowBlank="1" showInputMessage="1" showErrorMessage="1" prompt="Automatically determined weekday" sqref="C2:H2" xr:uid="{00000000-0002-0000-0000-00000A000000}"/>
    <dataValidation allowBlank="1" showInputMessage="1" showErrorMessage="1" prompt="This row &amp; rows 6, 8, 10, 12, &amp; 14 are cells for entering daily notes related to the calendar day in the cell above" sqref="B4" xr:uid="{00000000-0002-0000-0000-00000B000000}"/>
    <dataValidation allowBlank="1" showInputMessage="1" showErrorMessage="1" prompt="Enter Notes in this cell" sqref="E13:H14" xr:uid="{00000000-0002-0000-0000-00000C000000}"/>
    <dataValidation allowBlank="1" showInputMessage="1" showErrorMessage="1" prompt="Enter Notes in the cell at right" sqref="D13:D14" xr:uid="{00000000-0002-0000-0000-00000D000000}"/>
    <dataValidation allowBlank="1" showInputMessage="1" showErrorMessage="1" prompt="The year in this cell is automatically updated. Select another year in cell K3 to change the year" sqref="C1" xr:uid="{68DB1B5F-672F-42EA-B173-279D18DF96BF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Normal="10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1:8" s="1" customFormat="1" ht="59.25" customHeight="1">
      <c r="A1"/>
      <c r="B1" s="25" t="str">
        <f>"February "&amp;CalendarYear</f>
        <v>February 2023</v>
      </c>
      <c r="C1" s="26"/>
      <c r="D1" s="26"/>
      <c r="E1" s="27"/>
      <c r="F1" s="27"/>
      <c r="G1" s="27"/>
      <c r="H1" s="28"/>
    </row>
    <row r="2" spans="1:8" s="2" customFormat="1" ht="21.75" customHeight="1">
      <c r="A2"/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1:8" s="3" customFormat="1" ht="19.5" customHeight="1">
      <c r="A3"/>
      <c r="B3" s="11">
        <f t="array" ref="B3:H3">DaysAndWeeks+DATE(CalendarYear,2,1)-WEEKDAY(DATE(CalendarYear,2,1),(WeekStart="Monday")+1)+1</f>
        <v>44955</v>
      </c>
      <c r="C3" s="11">
        <v>44956</v>
      </c>
      <c r="D3" s="11">
        <v>44957</v>
      </c>
      <c r="E3" s="11">
        <v>44958</v>
      </c>
      <c r="F3" s="11">
        <v>44959</v>
      </c>
      <c r="G3" s="11">
        <v>44960</v>
      </c>
      <c r="H3" s="11">
        <v>44961</v>
      </c>
    </row>
    <row r="4" spans="1:8" ht="57.95" customHeight="1">
      <c r="B4" s="11"/>
      <c r="C4" s="11"/>
      <c r="D4" s="11"/>
      <c r="E4" s="11"/>
      <c r="F4" s="11"/>
      <c r="G4" s="11"/>
      <c r="H4" s="11"/>
    </row>
    <row r="5" spans="1:8" s="3" customFormat="1" ht="19.5" customHeight="1">
      <c r="A5"/>
      <c r="B5" s="9">
        <f t="array" ref="B5:H5">DaysAndWeeks+DATE(CalendarYear,2,1)-WEEKDAY(DATE(CalendarYear,2,1),(WeekStart="Monday")+1)+8</f>
        <v>44962</v>
      </c>
      <c r="C5" s="9">
        <v>44963</v>
      </c>
      <c r="D5" s="9">
        <v>44964</v>
      </c>
      <c r="E5" s="9">
        <v>44965</v>
      </c>
      <c r="F5" s="9">
        <v>44966</v>
      </c>
      <c r="G5" s="9">
        <v>44967</v>
      </c>
      <c r="H5" s="9">
        <v>44968</v>
      </c>
    </row>
    <row r="6" spans="1:8" ht="57.95" customHeight="1">
      <c r="B6" s="9"/>
      <c r="C6" s="9"/>
      <c r="D6" s="9"/>
      <c r="E6" s="9"/>
      <c r="F6" s="9"/>
      <c r="G6" s="9"/>
      <c r="H6" s="9"/>
    </row>
    <row r="7" spans="1:8" s="3" customFormat="1" ht="19.5" customHeight="1">
      <c r="A7"/>
      <c r="B7" s="11">
        <f t="array" ref="B7:H7">DaysAndWeeks+DATE(CalendarYear,2,1)-WEEKDAY(DATE(CalendarYear,2,1),(WeekStart="Monday")+1)+15</f>
        <v>44969</v>
      </c>
      <c r="C7" s="11">
        <v>44970</v>
      </c>
      <c r="D7" s="11">
        <v>44971</v>
      </c>
      <c r="E7" s="11">
        <v>44972</v>
      </c>
      <c r="F7" s="11">
        <v>44973</v>
      </c>
      <c r="G7" s="11">
        <v>44974</v>
      </c>
      <c r="H7" s="11">
        <v>44975</v>
      </c>
    </row>
    <row r="8" spans="1:8" ht="57.95" customHeight="1">
      <c r="B8" s="11"/>
      <c r="C8" s="11"/>
      <c r="D8" s="11"/>
      <c r="E8" s="11"/>
      <c r="F8" s="11"/>
      <c r="G8" s="11"/>
      <c r="H8" s="11"/>
    </row>
    <row r="9" spans="1:8" s="3" customFormat="1" ht="19.5" customHeight="1">
      <c r="A9"/>
      <c r="B9" s="9">
        <f t="array" ref="B9:H9">DaysAndWeeks+DATE(CalendarYear,2,1)-WEEKDAY(DATE(CalendarYear,2,1),(WeekStart="Monday")+1)+22</f>
        <v>44976</v>
      </c>
      <c r="C9" s="9">
        <v>44977</v>
      </c>
      <c r="D9" s="9">
        <v>44978</v>
      </c>
      <c r="E9" s="9">
        <v>44979</v>
      </c>
      <c r="F9" s="9">
        <v>44980</v>
      </c>
      <c r="G9" s="9">
        <v>44981</v>
      </c>
      <c r="H9" s="9">
        <v>44982</v>
      </c>
    </row>
    <row r="10" spans="1:8" ht="57.95" customHeight="1">
      <c r="B10" s="9"/>
      <c r="C10" s="9"/>
      <c r="D10" s="9"/>
      <c r="E10" s="9"/>
      <c r="F10" s="9"/>
      <c r="G10" s="9"/>
      <c r="H10" s="9"/>
    </row>
    <row r="11" spans="1:8" s="3" customFormat="1" ht="19.5" customHeight="1">
      <c r="A11"/>
      <c r="B11" s="11">
        <f t="array" ref="B11:H11">DaysAndWeeks+DATE(CalendarYear,2,1)-WEEKDAY(DATE(CalendarYear,2,1),(WeekStart="Monday")+1)+29</f>
        <v>44983</v>
      </c>
      <c r="C11" s="11">
        <v>44984</v>
      </c>
      <c r="D11" s="11">
        <v>44985</v>
      </c>
      <c r="E11" s="11">
        <v>44986</v>
      </c>
      <c r="F11" s="11">
        <v>44987</v>
      </c>
      <c r="G11" s="11">
        <v>44988</v>
      </c>
      <c r="H11" s="11">
        <v>44989</v>
      </c>
    </row>
    <row r="12" spans="1:8" ht="57.95" customHeight="1">
      <c r="B12" s="11"/>
      <c r="C12" s="11"/>
      <c r="D12" s="11"/>
      <c r="E12" s="11"/>
      <c r="F12" s="11"/>
      <c r="G12" s="11"/>
      <c r="H12" s="11"/>
    </row>
    <row r="13" spans="1:8" s="3" customFormat="1" ht="19.5" customHeight="1">
      <c r="A13"/>
      <c r="B13" s="9">
        <f t="array" ref="B13:C13">DaysAndWeeks+DATE(CalendarYear,2,1)-WEEKDAY(DATE(CalendarYear,2,1),(WeekStart="Monday")+1)+36</f>
        <v>44990</v>
      </c>
      <c r="C13" s="9">
        <v>44991</v>
      </c>
      <c r="D13" s="7" t="s">
        <v>1</v>
      </c>
      <c r="E13" s="73"/>
      <c r="F13" s="73"/>
      <c r="G13" s="73"/>
      <c r="H13" s="74"/>
    </row>
    <row r="14" spans="1:8" ht="57.95" customHeight="1">
      <c r="B14" s="9"/>
      <c r="C14" s="9"/>
      <c r="D14" s="8"/>
      <c r="E14" s="75"/>
      <c r="F14" s="75"/>
      <c r="G14" s="75"/>
      <c r="H14" s="76"/>
    </row>
  </sheetData>
  <mergeCells count="1">
    <mergeCell ref="E13:H14"/>
  </mergeCells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1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100-000003000000}"/>
    <dataValidation allowBlank="1" showInputMessage="1" showErrorMessage="1" prompt="February month calendar" sqref="A1" xr:uid="{00000000-0002-0000-0100-000005000000}"/>
    <dataValidation allowBlank="1" showInputMessage="1" showErrorMessage="1" prompt="Enter Notes in the cell at right" sqref="D13:D14" xr:uid="{00000000-0002-0000-0100-000006000000}"/>
    <dataValidation allowBlank="1" showInputMessage="1" showErrorMessage="1" prompt="Enter Notes in this cell" sqref="E13:H14" xr:uid="{00000000-0002-0000-0100-000007000000}"/>
    <dataValidation allowBlank="1" showInputMessage="1" showErrorMessage="1" prompt="This row &amp; rows 6, 8, 10, 12, &amp; 14 are cells for entering daily notes related to the calendar day in the cell above" sqref="B4" xr:uid="{00000000-0002-0000-0100-000008000000}"/>
    <dataValidation allowBlank="1" showInputMessage="1" showErrorMessage="1" prompt="The year in this cell is automatically updated. Select another year in cell K3 of the January worksheet to change the year" sqref="C1" xr:uid="{B76B5EE0-7A31-4E98-9046-DEB20A06C325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B1:H14"/>
  <sheetViews>
    <sheetView showGridLines="0" zoomScaleNormal="10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2:8" ht="59.25" customHeight="1">
      <c r="B1" s="31" t="str">
        <f>"March "&amp;CalendarYear</f>
        <v>March 2023</v>
      </c>
      <c r="C1" s="32"/>
      <c r="D1" s="32"/>
      <c r="E1" s="33"/>
      <c r="F1" s="33"/>
      <c r="G1" s="33"/>
      <c r="H1" s="34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DaysAndWeeks+DATE(CalendarYear,3,1)-WEEKDAY(DATE(CalendarYear,3,1),(WeekStart="Monday")+1)+1</f>
        <v>44983</v>
      </c>
      <c r="C3" s="11">
        <v>44984</v>
      </c>
      <c r="D3" s="11">
        <v>44985</v>
      </c>
      <c r="E3" s="11">
        <v>44986</v>
      </c>
      <c r="F3" s="11">
        <v>44987</v>
      </c>
      <c r="G3" s="11">
        <v>44988</v>
      </c>
      <c r="H3" s="11">
        <v>44989</v>
      </c>
    </row>
    <row r="4" spans="2:8" ht="57.95" customHeight="1">
      <c r="H4" s="11"/>
    </row>
    <row r="5" spans="2:8" ht="19.5" customHeight="1">
      <c r="B5" s="9">
        <f t="array" ref="B5:H5">DaysAndWeeks+DATE(CalendarYear,3,1)-WEEKDAY(DATE(CalendarYear,3,1),(WeekStart="Monday")+1)+8</f>
        <v>44990</v>
      </c>
      <c r="C5" s="9">
        <v>44991</v>
      </c>
      <c r="D5" s="9">
        <v>44992</v>
      </c>
      <c r="E5" s="9">
        <v>44993</v>
      </c>
      <c r="F5" s="9">
        <v>44994</v>
      </c>
      <c r="G5" s="9">
        <v>44995</v>
      </c>
      <c r="H5" s="9">
        <v>44996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DaysAndWeeks+DATE(CalendarYear,3,1)-WEEKDAY(DATE(CalendarYear,3,1),(WeekStart="Monday")+1)+15</f>
        <v>44997</v>
      </c>
      <c r="C7" s="11">
        <v>44998</v>
      </c>
      <c r="D7" s="11">
        <v>44999</v>
      </c>
      <c r="E7" s="11">
        <v>45000</v>
      </c>
      <c r="F7" s="11">
        <v>45001</v>
      </c>
      <c r="G7" s="11">
        <v>45002</v>
      </c>
      <c r="H7" s="11">
        <v>45003</v>
      </c>
    </row>
    <row r="8" spans="2:8" ht="57.95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DaysAndWeeks+DATE(CalendarYear,3,1)-WEEKDAY(DATE(CalendarYear,3,1),(WeekStart="Monday")+1)+22</f>
        <v>45004</v>
      </c>
      <c r="C9" s="9">
        <v>45005</v>
      </c>
      <c r="D9" s="9">
        <v>45006</v>
      </c>
      <c r="E9" s="9">
        <v>45007</v>
      </c>
      <c r="F9" s="9">
        <v>45008</v>
      </c>
      <c r="G9" s="9">
        <v>45009</v>
      </c>
      <c r="H9" s="9">
        <v>45010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DaysAndWeeks+DATE(CalendarYear,3,1)-WEEKDAY(DATE(CalendarYear,3,1),(WeekStart="Monday")+1)+29</f>
        <v>45011</v>
      </c>
      <c r="C11" s="11">
        <v>45012</v>
      </c>
      <c r="D11" s="11">
        <v>45013</v>
      </c>
      <c r="E11" s="11">
        <v>45014</v>
      </c>
      <c r="F11" s="11">
        <v>45015</v>
      </c>
      <c r="G11" s="11">
        <v>45016</v>
      </c>
      <c r="H11" s="11">
        <v>45017</v>
      </c>
    </row>
    <row r="12" spans="2:8" ht="57.95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DaysAndWeeks+DATE(CalendarYear,3,1)-WEEKDAY(DATE(CalendarYear,3,1),(WeekStart="Monday")+1)+36</f>
        <v>45018</v>
      </c>
      <c r="C13" s="9">
        <v>45019</v>
      </c>
      <c r="D13" s="7" t="s">
        <v>1</v>
      </c>
      <c r="E13" s="73"/>
      <c r="F13" s="73"/>
      <c r="G13" s="73"/>
      <c r="H13" s="74"/>
    </row>
    <row r="14" spans="2:8" ht="57.95" customHeight="1">
      <c r="B14" s="9"/>
      <c r="C14" s="9"/>
      <c r="D14" s="8"/>
      <c r="E14" s="75"/>
      <c r="F14" s="75"/>
      <c r="G14" s="75"/>
      <c r="H14" s="76"/>
    </row>
  </sheetData>
  <mergeCells count="1">
    <mergeCell ref="E13:H14"/>
  </mergeCells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200-000005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6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200-000007000000}"/>
    <dataValidation allowBlank="1" showInputMessage="1" showErrorMessage="1" prompt="Automatically determined weekday" sqref="C2:H2" xr:uid="{00000000-0002-0000-0200-000008000000}"/>
    <dataValidation allowBlank="1" showInputMessage="1" showErrorMessage="1" prompt="The year in this cell is automatically updated. Select another year in cell K3 of the January worksheet to change the year" sqref="C1" xr:uid="{C1995E01-AAE3-4041-A81C-0B13ED717A16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B1:H14"/>
  <sheetViews>
    <sheetView showGridLines="0" zoomScaleNormal="10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2:8" ht="59.25" customHeight="1">
      <c r="B1" s="29" t="str">
        <f>"April "&amp;CalendarYear</f>
        <v>April 2023</v>
      </c>
      <c r="C1" s="15"/>
      <c r="D1" s="15"/>
      <c r="E1" s="16"/>
      <c r="F1" s="16"/>
      <c r="G1" s="16"/>
      <c r="H1" s="30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DaysAndWeeks+DATE(CalendarYear,4,1)-WEEKDAY(DATE(CalendarYear,4,1),(WeekStart="Monday")+1)+1</f>
        <v>45011</v>
      </c>
      <c r="C3" s="11">
        <v>45012</v>
      </c>
      <c r="D3" s="11">
        <v>45013</v>
      </c>
      <c r="E3" s="11">
        <v>45014</v>
      </c>
      <c r="F3" s="11">
        <v>45015</v>
      </c>
      <c r="G3" s="11">
        <v>45016</v>
      </c>
      <c r="H3" s="11">
        <v>45017</v>
      </c>
    </row>
    <row r="4" spans="2:8" ht="57.95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DaysAndWeeks+DATE(CalendarYear,4,1)-WEEKDAY(DATE(CalendarYear,4,1),(WeekStart="Monday")+1)+8</f>
        <v>45018</v>
      </c>
      <c r="C5" s="9">
        <v>45019</v>
      </c>
      <c r="D5" s="9">
        <v>45020</v>
      </c>
      <c r="E5" s="9">
        <v>45021</v>
      </c>
      <c r="F5" s="9">
        <v>45022</v>
      </c>
      <c r="G5" s="9">
        <v>45023</v>
      </c>
      <c r="H5" s="9">
        <v>45024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DaysAndWeeks+DATE(CalendarYear,4,1)-WEEKDAY(DATE(CalendarYear,4,1),(WeekStart="Monday")+1)+15</f>
        <v>45025</v>
      </c>
      <c r="C7" s="11">
        <v>45026</v>
      </c>
      <c r="D7" s="11">
        <v>45027</v>
      </c>
      <c r="E7" s="11">
        <v>45028</v>
      </c>
      <c r="F7" s="11">
        <v>45029</v>
      </c>
      <c r="G7" s="11">
        <v>45030</v>
      </c>
      <c r="H7" s="11">
        <v>45031</v>
      </c>
    </row>
    <row r="8" spans="2:8" ht="57.95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DaysAndWeeks+DATE(CalendarYear,4,1)-WEEKDAY(DATE(CalendarYear,4,1),(WeekStart="Monday")+1)+22</f>
        <v>45032</v>
      </c>
      <c r="C9" s="9">
        <v>45033</v>
      </c>
      <c r="D9" s="9">
        <v>45034</v>
      </c>
      <c r="E9" s="9">
        <v>45035</v>
      </c>
      <c r="F9" s="9">
        <v>45036</v>
      </c>
      <c r="G9" s="9">
        <v>45037</v>
      </c>
      <c r="H9" s="9">
        <v>45038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DaysAndWeeks+DATE(CalendarYear,4,1)-WEEKDAY(DATE(CalendarYear,4,1),(WeekStart="Monday")+1)+29</f>
        <v>45039</v>
      </c>
      <c r="C11" s="11">
        <v>45040</v>
      </c>
      <c r="D11" s="11">
        <v>45041</v>
      </c>
      <c r="E11" s="11">
        <v>45042</v>
      </c>
      <c r="F11" s="11">
        <v>45043</v>
      </c>
      <c r="G11" s="11">
        <v>45044</v>
      </c>
      <c r="H11" s="11">
        <v>45045</v>
      </c>
    </row>
    <row r="12" spans="2:8" ht="57.95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DaysAndWeeks+DATE(CalendarYear,4,1)-WEEKDAY(DATE(CalendarYear,4,1),(WeekStart="Monday")+1)+36</f>
        <v>45046</v>
      </c>
      <c r="C13" s="9">
        <v>45047</v>
      </c>
      <c r="D13" s="7" t="s">
        <v>1</v>
      </c>
      <c r="E13" s="73"/>
      <c r="F13" s="73"/>
      <c r="G13" s="73"/>
      <c r="H13" s="74"/>
    </row>
    <row r="14" spans="2:8" ht="57.95" customHeight="1">
      <c r="B14" s="9"/>
      <c r="C14" s="9"/>
      <c r="D14" s="8"/>
      <c r="E14" s="75"/>
      <c r="F14" s="75"/>
      <c r="G14" s="75"/>
      <c r="H14" s="76"/>
    </row>
  </sheetData>
  <mergeCells count="1">
    <mergeCell ref="E13:H14"/>
  </mergeCells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3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300-000003000000}"/>
    <dataValidation allowBlank="1" showInputMessage="1" showErrorMessage="1" prompt="April month calendar" sqref="A1" xr:uid="{00000000-0002-0000-0300-000005000000}"/>
    <dataValidation allowBlank="1" showInputMessage="1" showErrorMessage="1" prompt="Enter Notes in the cell at right" sqref="D13:D14" xr:uid="{00000000-0002-0000-0300-000006000000}"/>
    <dataValidation allowBlank="1" showInputMessage="1" showErrorMessage="1" prompt="Enter Notes in this cell" sqref="E13:H14" xr:uid="{00000000-0002-0000-0300-000007000000}"/>
    <dataValidation allowBlank="1" showInputMessage="1" showErrorMessage="1" prompt="This row &amp; rows 6, 8, 10, 12, &amp; 14 are cells for entering daily notes related to the calendar day in the cell above" sqref="B4" xr:uid="{00000000-0002-0000-0300-000008000000}"/>
    <dataValidation allowBlank="1" showInputMessage="1" showErrorMessage="1" prompt="The year in this cell is automatically updated. Select another year in cell K3 of the January worksheet to change the year" sqref="C1" xr:uid="{D16B5673-0252-4E4D-BE2B-2E1EE12D2911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B1:H14"/>
  <sheetViews>
    <sheetView showGridLines="0" zoomScaleNormal="10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2:8" ht="59.25" customHeight="1">
      <c r="B1" s="35" t="str">
        <f>"May "&amp;CalendarYear</f>
        <v>May 2023</v>
      </c>
      <c r="C1" s="36"/>
      <c r="D1" s="36"/>
      <c r="E1" s="37"/>
      <c r="F1" s="37"/>
      <c r="G1" s="37"/>
      <c r="H1" s="38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DaysAndWeeks+DATE(CalendarYear,5,1)-WEEKDAY(DATE(CalendarYear,5,1),(WeekStart="Monday")+1)+1</f>
        <v>45046</v>
      </c>
      <c r="C3" s="11">
        <v>45047</v>
      </c>
      <c r="D3" s="11">
        <v>45048</v>
      </c>
      <c r="E3" s="11">
        <v>45049</v>
      </c>
      <c r="F3" s="11">
        <v>45050</v>
      </c>
      <c r="G3" s="11">
        <v>45051</v>
      </c>
      <c r="H3" s="11">
        <v>45052</v>
      </c>
    </row>
    <row r="4" spans="2:8" ht="57.95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DaysAndWeeks+DATE(CalendarYear,5,1)-WEEKDAY(DATE(CalendarYear,5,1),(WeekStart="Monday")+1)+8</f>
        <v>45053</v>
      </c>
      <c r="C5" s="9">
        <v>45054</v>
      </c>
      <c r="D5" s="9">
        <v>45055</v>
      </c>
      <c r="E5" s="9">
        <v>45056</v>
      </c>
      <c r="F5" s="9">
        <v>45057</v>
      </c>
      <c r="G5" s="9">
        <v>45058</v>
      </c>
      <c r="H5" s="9">
        <v>45059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DaysAndWeeks+DATE(CalendarYear,5,1)-WEEKDAY(DATE(CalendarYear,5,1),(WeekStart="Monday")+1)+15</f>
        <v>45060</v>
      </c>
      <c r="C7" s="11">
        <v>45061</v>
      </c>
      <c r="D7" s="11">
        <v>45062</v>
      </c>
      <c r="E7" s="11">
        <v>45063</v>
      </c>
      <c r="F7" s="11">
        <v>45064</v>
      </c>
      <c r="G7" s="11">
        <v>45065</v>
      </c>
      <c r="H7" s="11">
        <v>45066</v>
      </c>
    </row>
    <row r="8" spans="2:8" ht="57.95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DaysAndWeeks+DATE(CalendarYear,5,1)-WEEKDAY(DATE(CalendarYear,5,1),(WeekStart="Monday")+1)+22</f>
        <v>45067</v>
      </c>
      <c r="C9" s="9">
        <v>45068</v>
      </c>
      <c r="D9" s="9">
        <v>45069</v>
      </c>
      <c r="E9" s="9">
        <v>45070</v>
      </c>
      <c r="F9" s="9">
        <v>45071</v>
      </c>
      <c r="G9" s="9">
        <v>45072</v>
      </c>
      <c r="H9" s="9">
        <v>45073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DaysAndWeeks+DATE(CalendarYear,5,1)-WEEKDAY(DATE(CalendarYear,5,1),(WeekStart="Monday")+1)+29</f>
        <v>45074</v>
      </c>
      <c r="C11" s="11">
        <v>45075</v>
      </c>
      <c r="D11" s="11">
        <v>45076</v>
      </c>
      <c r="E11" s="11">
        <v>45077</v>
      </c>
      <c r="F11" s="11">
        <v>45078</v>
      </c>
      <c r="G11" s="11">
        <v>45079</v>
      </c>
      <c r="H11" s="11">
        <v>45080</v>
      </c>
    </row>
    <row r="12" spans="2:8" ht="57.95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DaysAndWeeks+DATE(CalendarYear,5,1)-WEEKDAY(DATE(CalendarYear,5,1),(WeekStart="Monday")+1)+36</f>
        <v>45081</v>
      </c>
      <c r="C13" s="9">
        <v>45082</v>
      </c>
      <c r="D13" s="7" t="s">
        <v>1</v>
      </c>
      <c r="E13" s="73"/>
      <c r="F13" s="73"/>
      <c r="G13" s="73"/>
      <c r="H13" s="74"/>
    </row>
    <row r="14" spans="2:8" ht="57.95" customHeight="1">
      <c r="B14" s="9"/>
      <c r="C14" s="9"/>
      <c r="D14" s="8"/>
      <c r="E14" s="75"/>
      <c r="F14" s="75"/>
      <c r="G14" s="75"/>
      <c r="H14" s="76"/>
    </row>
  </sheetData>
  <mergeCells count="1">
    <mergeCell ref="E13:H14"/>
  </mergeCells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4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400-000003000000}"/>
    <dataValidation allowBlank="1" showInputMessage="1" showErrorMessage="1" prompt="May month calendar" sqref="A1" xr:uid="{00000000-0002-0000-0400-000005000000}"/>
    <dataValidation allowBlank="1" showInputMessage="1" showErrorMessage="1" prompt="Enter Notes in the cell at right" sqref="D13:D14" xr:uid="{00000000-0002-0000-0400-000006000000}"/>
    <dataValidation allowBlank="1" showInputMessage="1" showErrorMessage="1" prompt="Enter Notes in this cell" sqref="E13:H14" xr:uid="{00000000-0002-0000-0400-000007000000}"/>
    <dataValidation allowBlank="1" showInputMessage="1" showErrorMessage="1" prompt="This row &amp; rows 6, 8, 10, 12, &amp; 14 are cells for entering daily notes related to the calendar day in the cell above" sqref="B4" xr:uid="{00000000-0002-0000-0400-000008000000}"/>
    <dataValidation allowBlank="1" showInputMessage="1" showErrorMessage="1" prompt="The year in this cell is automatically updated. Select another year in cell K3 of the January worksheet to change the year" sqref="C1" xr:uid="{ABE90B0D-7A98-427F-982B-03C8A65C5CD7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K14"/>
  <sheetViews>
    <sheetView showGridLines="0" zoomScaleNormal="100" workbookViewId="0">
      <selection activeCell="D12" sqref="D12"/>
    </sheetView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</cols>
  <sheetData>
    <row r="1" spans="2:11" ht="59.25" customHeight="1">
      <c r="B1" s="21" t="str">
        <f>"June "&amp;CalendarYear</f>
        <v>June 2023</v>
      </c>
      <c r="C1" s="22"/>
      <c r="D1" s="22"/>
      <c r="E1" s="23"/>
      <c r="F1" s="23"/>
      <c r="G1" s="23"/>
      <c r="H1" s="24"/>
    </row>
    <row r="2" spans="2:11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11" ht="19.5" customHeight="1">
      <c r="B3" s="11">
        <f t="array" ref="B3:H3">DaysAndWeeks+DATE(CalendarYear,6,1)-WEEKDAY(DATE(CalendarYear,6,1),(WeekStart="Monday")+1)+1</f>
        <v>45074</v>
      </c>
      <c r="C3" s="11">
        <v>45075</v>
      </c>
      <c r="D3" s="11">
        <v>45076</v>
      </c>
      <c r="E3" s="11">
        <v>45077</v>
      </c>
      <c r="F3" s="11">
        <v>45078</v>
      </c>
      <c r="G3" s="11">
        <v>45079</v>
      </c>
      <c r="H3" s="11">
        <v>45080</v>
      </c>
    </row>
    <row r="4" spans="2:11" ht="57.95" customHeight="1">
      <c r="B4" s="11"/>
      <c r="C4" s="11"/>
      <c r="D4" s="11"/>
      <c r="E4" s="11"/>
      <c r="F4" s="11"/>
      <c r="G4" s="11"/>
      <c r="H4" s="11"/>
    </row>
    <row r="5" spans="2:11" ht="19.5" customHeight="1">
      <c r="B5" s="9">
        <f t="array" ref="B5:H5">DaysAndWeeks+DATE(CalendarYear,6,1)-WEEKDAY(DATE(CalendarYear,6,1),(WeekStart="Monday")+1)+8</f>
        <v>45081</v>
      </c>
      <c r="C5" s="9">
        <v>45082</v>
      </c>
      <c r="D5" s="9">
        <v>45083</v>
      </c>
      <c r="E5" s="9">
        <v>45084</v>
      </c>
      <c r="F5" s="9">
        <v>45085</v>
      </c>
      <c r="G5" s="9">
        <v>45086</v>
      </c>
      <c r="H5" s="9">
        <v>45087</v>
      </c>
    </row>
    <row r="6" spans="2:11" ht="57.95" customHeight="1">
      <c r="B6" s="9"/>
      <c r="C6" s="9"/>
      <c r="D6" s="9"/>
      <c r="E6" s="9"/>
      <c r="F6" s="9"/>
      <c r="G6" s="9"/>
      <c r="H6" s="9"/>
    </row>
    <row r="7" spans="2:11" ht="19.5" customHeight="1">
      <c r="B7" s="11">
        <f t="array" ref="B7:H7">DaysAndWeeks+DATE(CalendarYear,6,1)-WEEKDAY(DATE(CalendarYear,6,1),(WeekStart="Monday")+1)+15</f>
        <v>45088</v>
      </c>
      <c r="C7" s="11">
        <v>45089</v>
      </c>
      <c r="D7" s="11">
        <v>45090</v>
      </c>
      <c r="E7" s="11">
        <v>45091</v>
      </c>
      <c r="F7" s="11">
        <v>45092</v>
      </c>
      <c r="G7" s="11">
        <v>45093</v>
      </c>
      <c r="H7" s="11">
        <v>45094</v>
      </c>
    </row>
    <row r="8" spans="2:11" ht="57.95" customHeight="1">
      <c r="B8" s="11"/>
      <c r="C8" s="11"/>
      <c r="D8" s="11"/>
      <c r="E8" s="68" t="s">
        <v>6</v>
      </c>
      <c r="F8" s="68" t="s">
        <v>52</v>
      </c>
      <c r="G8" s="68" t="s">
        <v>11</v>
      </c>
      <c r="H8" s="68" t="s">
        <v>11</v>
      </c>
      <c r="J8" s="71">
        <v>1</v>
      </c>
      <c r="K8" s="68" t="s">
        <v>36</v>
      </c>
    </row>
    <row r="9" spans="2:11" ht="19.5" customHeight="1">
      <c r="B9" s="9">
        <f t="array" ref="B9:H9">DaysAndWeeks+DATE(CalendarYear,6,1)-WEEKDAY(DATE(CalendarYear,6,1),(WeekStart="Monday")+1)+22</f>
        <v>45095</v>
      </c>
      <c r="C9" s="9">
        <v>45096</v>
      </c>
      <c r="D9" s="9">
        <v>45097</v>
      </c>
      <c r="E9" s="9">
        <v>45098</v>
      </c>
      <c r="F9" s="9">
        <v>45099</v>
      </c>
      <c r="G9" s="9">
        <v>45100</v>
      </c>
      <c r="H9" s="9">
        <v>45101</v>
      </c>
      <c r="J9" s="71"/>
    </row>
    <row r="10" spans="2:11" ht="57.95" customHeight="1">
      <c r="B10" s="68" t="s">
        <v>53</v>
      </c>
      <c r="C10" s="68" t="s">
        <v>11</v>
      </c>
      <c r="D10" s="70" t="s">
        <v>26</v>
      </c>
      <c r="E10" s="68" t="s">
        <v>6</v>
      </c>
      <c r="F10" s="68" t="s">
        <v>11</v>
      </c>
      <c r="G10" s="68" t="s">
        <v>11</v>
      </c>
      <c r="H10" s="68" t="s">
        <v>11</v>
      </c>
      <c r="J10" s="71">
        <v>2</v>
      </c>
      <c r="K10" s="68" t="s">
        <v>37</v>
      </c>
    </row>
    <row r="11" spans="2:11" ht="19.5" customHeight="1">
      <c r="B11" s="11">
        <f t="array" ref="B11:H11">DaysAndWeeks+DATE(CalendarYear,6,1)-WEEKDAY(DATE(CalendarYear,6,1),(WeekStart="Monday")+1)+29</f>
        <v>45102</v>
      </c>
      <c r="C11" s="11">
        <v>45103</v>
      </c>
      <c r="D11" s="11">
        <v>45104</v>
      </c>
      <c r="E11" s="11">
        <v>45105</v>
      </c>
      <c r="F11" s="11">
        <v>45106</v>
      </c>
      <c r="G11" s="11">
        <v>45107</v>
      </c>
      <c r="H11" s="11">
        <v>45108</v>
      </c>
      <c r="J11" s="71"/>
    </row>
    <row r="12" spans="2:11" ht="57.95" customHeight="1">
      <c r="B12" s="68" t="s">
        <v>8</v>
      </c>
      <c r="C12" s="68" t="s">
        <v>11</v>
      </c>
      <c r="D12" s="70" t="s">
        <v>27</v>
      </c>
      <c r="E12" s="68" t="s">
        <v>6</v>
      </c>
      <c r="F12" s="70" t="s">
        <v>20</v>
      </c>
      <c r="G12" s="68" t="s">
        <v>7</v>
      </c>
      <c r="H12" s="11"/>
      <c r="J12" s="71">
        <v>3</v>
      </c>
      <c r="K12" t="s">
        <v>38</v>
      </c>
    </row>
    <row r="13" spans="2:11" ht="19.5" customHeight="1">
      <c r="B13" s="9">
        <f t="array" ref="B13:C13">DaysAndWeeks+DATE(CalendarYear,6,1)-WEEKDAY(DATE(CalendarYear,6,1),(WeekStart="Monday")+1)+36</f>
        <v>45109</v>
      </c>
      <c r="C13" s="9">
        <v>45110</v>
      </c>
      <c r="D13" s="7" t="s">
        <v>1</v>
      </c>
      <c r="E13" s="78" t="s">
        <v>16</v>
      </c>
      <c r="F13" s="78"/>
      <c r="G13" s="78"/>
      <c r="H13" s="79"/>
    </row>
    <row r="14" spans="2:11" ht="57.95" customHeight="1">
      <c r="B14" s="9"/>
      <c r="C14" s="9"/>
      <c r="D14" s="8"/>
      <c r="E14" s="80"/>
      <c r="F14" s="80"/>
      <c r="G14" s="80"/>
      <c r="H14" s="81"/>
    </row>
  </sheetData>
  <mergeCells count="1">
    <mergeCell ref="E13:H14"/>
  </mergeCells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5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5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500-000003000000}"/>
    <dataValidation allowBlank="1" showInputMessage="1" showErrorMessage="1" prompt="June month calendar" sqref="A1" xr:uid="{00000000-0002-0000-0500-000005000000}"/>
    <dataValidation allowBlank="1" showInputMessage="1" showErrorMessage="1" prompt="Enter Notes in the cell at right" sqref="D13:D14" xr:uid="{00000000-0002-0000-0500-000006000000}"/>
    <dataValidation allowBlank="1" showInputMessage="1" showErrorMessage="1" prompt="Enter Notes in this cell" sqref="E13:H14" xr:uid="{17B1D089-C9BD-4D5C-9259-E5C5AD0C599E}"/>
    <dataValidation allowBlank="1" showInputMessage="1" showErrorMessage="1" prompt="This row &amp; rows 6, 8, 10, 12, &amp; 14 are cells for entering daily notes related to the calendar day in the cell above" sqref="B4" xr:uid="{00000000-0002-0000-0500-000008000000}"/>
    <dataValidation allowBlank="1" showInputMessage="1" showErrorMessage="1" prompt="The year in this cell is automatically updated. Select another year in cell K3 of the January worksheet to change the year" sqref="C1" xr:uid="{3B5EBA9E-6F2A-4A06-88F5-C22A25660616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B1:K14"/>
  <sheetViews>
    <sheetView showGridLines="0" tabSelected="1" zoomScaleNormal="100" workbookViewId="0">
      <selection activeCell="D12" sqref="D12"/>
    </sheetView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style="71" customWidth="1"/>
  </cols>
  <sheetData>
    <row r="1" spans="2:11" ht="59.25" customHeight="1">
      <c r="B1" s="39" t="str">
        <f>"July "&amp;CalendarYear</f>
        <v>July 2023</v>
      </c>
      <c r="C1" s="40"/>
      <c r="D1" s="40"/>
      <c r="E1" s="41"/>
      <c r="F1" s="41"/>
      <c r="G1" s="41"/>
      <c r="H1" s="42"/>
    </row>
    <row r="2" spans="2:11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11" ht="19.5" customHeight="1">
      <c r="B3" s="11">
        <f t="array" ref="B3:H3">DaysAndWeeks+DATE(CalendarYear,7,1)-WEEKDAY(DATE(CalendarYear,7,1),(WeekStart="Monday")+1)+1</f>
        <v>45102</v>
      </c>
      <c r="C3" s="11">
        <v>45103</v>
      </c>
      <c r="D3" s="11">
        <v>45104</v>
      </c>
      <c r="E3" s="11">
        <v>45105</v>
      </c>
      <c r="F3" s="11">
        <v>45106</v>
      </c>
      <c r="G3" s="11">
        <v>45107</v>
      </c>
      <c r="H3" s="11">
        <v>45108</v>
      </c>
    </row>
    <row r="4" spans="2:11" ht="57.95" customHeight="1">
      <c r="B4" s="11"/>
      <c r="C4" s="11"/>
      <c r="D4" s="11"/>
      <c r="E4" s="11"/>
      <c r="F4" s="11"/>
      <c r="G4" s="11"/>
      <c r="H4" s="68" t="s">
        <v>11</v>
      </c>
      <c r="J4" s="71">
        <v>3</v>
      </c>
      <c r="K4" t="s">
        <v>38</v>
      </c>
    </row>
    <row r="5" spans="2:11" ht="19.5" customHeight="1">
      <c r="B5" s="9">
        <f t="array" ref="B5:H5">DaysAndWeeks+DATE(CalendarYear,7,1)-WEEKDAY(DATE(CalendarYear,7,1),(WeekStart="Monday")+1)+8</f>
        <v>45109</v>
      </c>
      <c r="C5" s="9">
        <v>45110</v>
      </c>
      <c r="D5" s="9">
        <v>45111</v>
      </c>
      <c r="E5" s="9">
        <v>45112</v>
      </c>
      <c r="F5" s="9">
        <v>45113</v>
      </c>
      <c r="G5" s="9">
        <v>45114</v>
      </c>
      <c r="H5" s="9">
        <v>45115</v>
      </c>
    </row>
    <row r="6" spans="2:11" ht="57.95" customHeight="1">
      <c r="B6" s="70" t="s">
        <v>25</v>
      </c>
      <c r="C6" s="68" t="s">
        <v>11</v>
      </c>
      <c r="D6" s="70" t="s">
        <v>28</v>
      </c>
      <c r="E6" s="68" t="s">
        <v>6</v>
      </c>
      <c r="F6" s="70" t="s">
        <v>20</v>
      </c>
      <c r="G6" s="68" t="s">
        <v>11</v>
      </c>
      <c r="H6" s="68" t="s">
        <v>8</v>
      </c>
      <c r="J6" s="71">
        <v>4</v>
      </c>
      <c r="K6" t="s">
        <v>39</v>
      </c>
    </row>
    <row r="7" spans="2:11" ht="19.5" customHeight="1">
      <c r="B7" s="11">
        <f t="array" ref="B7:H7">DaysAndWeeks+DATE(CalendarYear,7,1)-WEEKDAY(DATE(CalendarYear,7,1),(WeekStart="Monday")+1)+15</f>
        <v>45116</v>
      </c>
      <c r="C7" s="11">
        <v>45117</v>
      </c>
      <c r="D7" s="11">
        <v>45118</v>
      </c>
      <c r="E7" s="11">
        <v>45119</v>
      </c>
      <c r="F7" s="11">
        <v>45120</v>
      </c>
      <c r="G7" s="11">
        <v>45121</v>
      </c>
      <c r="H7" s="11">
        <v>45122</v>
      </c>
    </row>
    <row r="8" spans="2:11" ht="57.95" customHeight="1">
      <c r="B8" s="68" t="s">
        <v>8</v>
      </c>
      <c r="C8" s="68" t="s">
        <v>11</v>
      </c>
      <c r="D8" s="70" t="s">
        <v>29</v>
      </c>
      <c r="E8" s="68" t="s">
        <v>6</v>
      </c>
      <c r="F8" s="70" t="s">
        <v>20</v>
      </c>
      <c r="G8" s="68" t="s">
        <v>7</v>
      </c>
      <c r="H8" s="68" t="s">
        <v>11</v>
      </c>
      <c r="J8" s="71">
        <v>5</v>
      </c>
      <c r="K8" t="s">
        <v>40</v>
      </c>
    </row>
    <row r="9" spans="2:11" ht="19.5" customHeight="1">
      <c r="B9" s="9">
        <f t="array" ref="B9:H9">DaysAndWeeks+DATE(CalendarYear,7,1)-WEEKDAY(DATE(CalendarYear,7,1),(WeekStart="Monday")+1)+22</f>
        <v>45123</v>
      </c>
      <c r="C9" s="9">
        <v>45124</v>
      </c>
      <c r="D9" s="9">
        <v>45125</v>
      </c>
      <c r="E9" s="9">
        <v>45126</v>
      </c>
      <c r="F9" s="9">
        <v>45127</v>
      </c>
      <c r="G9" s="9">
        <v>45128</v>
      </c>
      <c r="H9" s="9">
        <v>45129</v>
      </c>
    </row>
    <row r="10" spans="2:11" ht="57.95" customHeight="1">
      <c r="B10" s="70" t="s">
        <v>24</v>
      </c>
      <c r="C10" s="68" t="s">
        <v>11</v>
      </c>
      <c r="D10" s="70" t="s">
        <v>30</v>
      </c>
      <c r="E10" s="68" t="s">
        <v>6</v>
      </c>
      <c r="F10" s="70" t="s">
        <v>19</v>
      </c>
      <c r="G10" s="68" t="s">
        <v>11</v>
      </c>
      <c r="H10" s="68" t="s">
        <v>14</v>
      </c>
      <c r="J10" s="71">
        <v>6</v>
      </c>
      <c r="K10" t="s">
        <v>40</v>
      </c>
    </row>
    <row r="11" spans="2:11" ht="19.5" customHeight="1">
      <c r="B11" s="11">
        <f t="array" ref="B11:H11">DaysAndWeeks+DATE(CalendarYear,7,1)-WEEKDAY(DATE(CalendarYear,7,1),(WeekStart="Monday")+1)+29</f>
        <v>45130</v>
      </c>
      <c r="C11" s="11">
        <v>45131</v>
      </c>
      <c r="D11" s="11">
        <v>45132</v>
      </c>
      <c r="E11" s="11">
        <v>45133</v>
      </c>
      <c r="F11" s="11">
        <v>45134</v>
      </c>
      <c r="G11" s="11">
        <v>45135</v>
      </c>
      <c r="H11" s="11">
        <v>45136</v>
      </c>
    </row>
    <row r="12" spans="2:11" ht="57.95" customHeight="1">
      <c r="B12" s="68" t="s">
        <v>8</v>
      </c>
      <c r="C12" s="68" t="s">
        <v>11</v>
      </c>
      <c r="D12" s="70" t="s">
        <v>31</v>
      </c>
      <c r="E12" s="68" t="s">
        <v>6</v>
      </c>
      <c r="F12" s="70" t="s">
        <v>19</v>
      </c>
      <c r="G12" s="68" t="s">
        <v>7</v>
      </c>
      <c r="H12" s="68" t="s">
        <v>8</v>
      </c>
      <c r="J12" s="71">
        <v>7</v>
      </c>
      <c r="K12" t="s">
        <v>41</v>
      </c>
    </row>
    <row r="13" spans="2:11" ht="19.5" customHeight="1">
      <c r="B13" s="9">
        <f t="array" ref="B13:C13">DaysAndWeeks+DATE(CalendarYear,7,1)-WEEKDAY(DATE(CalendarYear,7,1),(WeekStart="Monday")+1)+36</f>
        <v>45137</v>
      </c>
      <c r="C13" s="9">
        <v>45138</v>
      </c>
      <c r="D13" s="7" t="s">
        <v>1</v>
      </c>
      <c r="E13" s="78" t="s">
        <v>16</v>
      </c>
      <c r="F13" s="78"/>
      <c r="G13" s="78"/>
      <c r="H13" s="79"/>
    </row>
    <row r="14" spans="2:11" ht="57.95" customHeight="1">
      <c r="B14" s="70" t="s">
        <v>23</v>
      </c>
      <c r="C14" s="68" t="s">
        <v>11</v>
      </c>
      <c r="D14" s="8"/>
      <c r="E14" s="80"/>
      <c r="F14" s="80"/>
      <c r="G14" s="80"/>
      <c r="H14" s="81"/>
      <c r="J14" s="71">
        <v>8</v>
      </c>
      <c r="K14" t="s">
        <v>42</v>
      </c>
    </row>
  </sheetData>
  <dataConsolidate/>
  <mergeCells count="1">
    <mergeCell ref="E13:H14"/>
  </mergeCells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6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6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600-000003000000}"/>
    <dataValidation allowBlank="1" showInputMessage="1" showErrorMessage="1" prompt="The year in this cell is automatically updated. Select another year in cell K3 of the January worksheet to change the year" sqref="C1" xr:uid="{00000000-0002-0000-0600-000004000000}"/>
    <dataValidation allowBlank="1" showInputMessage="1" showErrorMessage="1" prompt="July month calendar" sqref="A1" xr:uid="{00000000-0002-0000-0600-000005000000}"/>
    <dataValidation allowBlank="1" showInputMessage="1" showErrorMessage="1" prompt="Enter Notes in the cell at right" sqref="D13:D14" xr:uid="{00000000-0002-0000-0600-000006000000}"/>
    <dataValidation allowBlank="1" showInputMessage="1" showErrorMessage="1" prompt="Enter Notes in this cell" sqref="E13:H14" xr:uid="{B180A179-FD77-4124-9D7C-AC2E7DFCCFA2}"/>
    <dataValidation allowBlank="1" showInputMessage="1" showErrorMessage="1" prompt="This row &amp; rows 6, 8, 10, 12, &amp; 14 are cells for entering daily notes related to the calendar day in the cell above" sqref="B4" xr:uid="{00000000-0002-0000-0600-000008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B1:K14"/>
  <sheetViews>
    <sheetView showGridLines="0" zoomScaleNormal="100" workbookViewId="0">
      <selection activeCell="D10" sqref="D10"/>
    </sheetView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style="71" customWidth="1"/>
  </cols>
  <sheetData>
    <row r="1" spans="2:11" ht="59.25" customHeight="1">
      <c r="B1" s="43" t="str">
        <f>"August "&amp;CalendarYear</f>
        <v>August 2023</v>
      </c>
      <c r="C1" s="44"/>
      <c r="D1" s="44"/>
      <c r="E1" s="45"/>
      <c r="F1" s="45"/>
      <c r="G1" s="45"/>
      <c r="H1" s="46"/>
    </row>
    <row r="2" spans="2:11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11" ht="19.5" customHeight="1">
      <c r="B3" s="11">
        <f t="array" ref="B3:H3">DaysAndWeeks+DATE(CalendarYear,8,1)-WEEKDAY(DATE(CalendarYear,8,1),(WeekStart="Monday")+1)+1</f>
        <v>45137</v>
      </c>
      <c r="C3" s="11">
        <v>45138</v>
      </c>
      <c r="D3" s="11">
        <v>45139</v>
      </c>
      <c r="E3" s="11">
        <v>45140</v>
      </c>
      <c r="F3" s="11">
        <v>45141</v>
      </c>
      <c r="G3" s="11">
        <v>45142</v>
      </c>
      <c r="H3" s="11">
        <v>45143</v>
      </c>
    </row>
    <row r="4" spans="2:11" ht="57.95" customHeight="1">
      <c r="B4" s="11"/>
      <c r="C4" s="11"/>
      <c r="D4" s="70" t="s">
        <v>32</v>
      </c>
      <c r="E4" s="68" t="s">
        <v>6</v>
      </c>
      <c r="F4" s="70" t="s">
        <v>19</v>
      </c>
      <c r="G4" s="68" t="s">
        <v>11</v>
      </c>
      <c r="H4" s="68" t="s">
        <v>14</v>
      </c>
      <c r="J4" s="71">
        <v>8</v>
      </c>
      <c r="K4" t="s">
        <v>42</v>
      </c>
    </row>
    <row r="5" spans="2:11" ht="19.5" customHeight="1">
      <c r="B5" s="9">
        <f t="array" ref="B5:H5">DaysAndWeeks+DATE(CalendarYear,8,1)-WEEKDAY(DATE(CalendarYear,8,1),(WeekStart="Monday")+1)+8</f>
        <v>45144</v>
      </c>
      <c r="C5" s="9">
        <v>45145</v>
      </c>
      <c r="D5" s="9">
        <v>45146</v>
      </c>
      <c r="E5" s="9">
        <v>45147</v>
      </c>
      <c r="F5" s="9">
        <v>45148</v>
      </c>
      <c r="G5" s="9">
        <v>45149</v>
      </c>
      <c r="H5" s="9">
        <v>45150</v>
      </c>
    </row>
    <row r="6" spans="2:11" ht="57.95" customHeight="1">
      <c r="B6" s="68" t="s">
        <v>14</v>
      </c>
      <c r="C6" s="68" t="s">
        <v>8</v>
      </c>
      <c r="D6" s="70" t="s">
        <v>28</v>
      </c>
      <c r="E6" s="68" t="s">
        <v>6</v>
      </c>
      <c r="F6" s="70" t="s">
        <v>18</v>
      </c>
      <c r="G6" s="68" t="s">
        <v>8</v>
      </c>
      <c r="H6" s="68" t="s">
        <v>8</v>
      </c>
      <c r="J6" s="71">
        <v>9</v>
      </c>
      <c r="K6" t="s">
        <v>43</v>
      </c>
    </row>
    <row r="7" spans="2:11" ht="19.5" customHeight="1">
      <c r="B7" s="11">
        <f t="array" ref="B7:H7">DaysAndWeeks+DATE(CalendarYear,8,1)-WEEKDAY(DATE(CalendarYear,8,1),(WeekStart="Monday")+1)+15</f>
        <v>45151</v>
      </c>
      <c r="C7" s="11">
        <v>45152</v>
      </c>
      <c r="D7" s="11">
        <v>45153</v>
      </c>
      <c r="E7" s="11">
        <v>45154</v>
      </c>
      <c r="F7" s="11">
        <v>45155</v>
      </c>
      <c r="G7" s="11">
        <v>45156</v>
      </c>
      <c r="H7" s="11">
        <v>45157</v>
      </c>
    </row>
    <row r="8" spans="2:11" ht="57.95" customHeight="1">
      <c r="B8" s="70" t="s">
        <v>22</v>
      </c>
      <c r="C8" s="68" t="s">
        <v>11</v>
      </c>
      <c r="D8" s="70" t="s">
        <v>32</v>
      </c>
      <c r="E8" s="68" t="s">
        <v>6</v>
      </c>
      <c r="F8" s="70" t="s">
        <v>18</v>
      </c>
      <c r="G8" s="68" t="s">
        <v>14</v>
      </c>
      <c r="H8" s="68" t="s">
        <v>14</v>
      </c>
      <c r="J8" s="71">
        <v>10</v>
      </c>
      <c r="K8" t="s">
        <v>44</v>
      </c>
    </row>
    <row r="9" spans="2:11" ht="19.5" customHeight="1">
      <c r="B9" s="9">
        <f t="array" ref="B9:H9">DaysAndWeeks+DATE(CalendarYear,8,1)-WEEKDAY(DATE(CalendarYear,8,1),(WeekStart="Monday")+1)+22</f>
        <v>45158</v>
      </c>
      <c r="C9" s="9">
        <v>45159</v>
      </c>
      <c r="D9" s="9">
        <v>45160</v>
      </c>
      <c r="E9" s="9">
        <v>45161</v>
      </c>
      <c r="F9" s="9">
        <v>45162</v>
      </c>
      <c r="G9" s="9">
        <v>45163</v>
      </c>
      <c r="H9" s="9">
        <v>45164</v>
      </c>
    </row>
    <row r="10" spans="2:11" ht="57.95" customHeight="1">
      <c r="B10" s="68" t="s">
        <v>14</v>
      </c>
      <c r="C10" s="68" t="s">
        <v>8</v>
      </c>
      <c r="D10" s="70" t="s">
        <v>13</v>
      </c>
      <c r="E10" s="68" t="s">
        <v>6</v>
      </c>
      <c r="F10" s="70" t="s">
        <v>18</v>
      </c>
      <c r="G10" s="68" t="s">
        <v>7</v>
      </c>
      <c r="H10" s="68" t="s">
        <v>8</v>
      </c>
      <c r="J10" s="71">
        <v>11</v>
      </c>
      <c r="K10" t="s">
        <v>45</v>
      </c>
    </row>
    <row r="11" spans="2:11" ht="19.5" customHeight="1">
      <c r="B11" s="11">
        <f t="array" ref="B11:H11">DaysAndWeeks+DATE(CalendarYear,8,1)-WEEKDAY(DATE(CalendarYear,8,1),(WeekStart="Monday")+1)+29</f>
        <v>45165</v>
      </c>
      <c r="C11" s="11">
        <v>45166</v>
      </c>
      <c r="D11" s="11">
        <v>45167</v>
      </c>
      <c r="E11" s="11">
        <v>45168</v>
      </c>
      <c r="F11" s="11">
        <v>45169</v>
      </c>
      <c r="G11" s="11">
        <v>45170</v>
      </c>
      <c r="H11" s="11">
        <v>45171</v>
      </c>
    </row>
    <row r="12" spans="2:11" ht="57.95" customHeight="1">
      <c r="B12" s="70" t="s">
        <v>51</v>
      </c>
      <c r="C12" s="68" t="s">
        <v>11</v>
      </c>
      <c r="D12" s="70" t="s">
        <v>33</v>
      </c>
      <c r="E12" s="68" t="s">
        <v>6</v>
      </c>
      <c r="F12" s="70" t="s">
        <v>17</v>
      </c>
      <c r="G12" s="11"/>
      <c r="H12" s="11"/>
      <c r="J12" s="71">
        <v>12</v>
      </c>
      <c r="K12" t="s">
        <v>46</v>
      </c>
    </row>
    <row r="13" spans="2:11" ht="19.5" customHeight="1">
      <c r="B13" s="9">
        <f t="array" ref="B13:C13">DaysAndWeeks+DATE(CalendarYear,8,1)-WEEKDAY(DATE(CalendarYear,8,1),(WeekStart="Monday")+1)+36</f>
        <v>45172</v>
      </c>
      <c r="C13" s="9">
        <v>45173</v>
      </c>
      <c r="D13" s="7" t="s">
        <v>1</v>
      </c>
      <c r="E13" s="78" t="s">
        <v>16</v>
      </c>
      <c r="F13" s="78"/>
      <c r="G13" s="78"/>
      <c r="H13" s="79"/>
    </row>
    <row r="14" spans="2:11" ht="57.95" customHeight="1">
      <c r="B14" s="9"/>
      <c r="C14" s="9"/>
      <c r="D14" s="8"/>
      <c r="E14" s="80"/>
      <c r="F14" s="80"/>
      <c r="G14" s="80"/>
      <c r="H14" s="81"/>
    </row>
  </sheetData>
  <mergeCells count="1">
    <mergeCell ref="E13:H14"/>
  </mergeCells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7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7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700-000003000000}"/>
    <dataValidation allowBlank="1" showInputMessage="1" showErrorMessage="1" prompt="August month calendar" sqref="A1" xr:uid="{00000000-0002-0000-0700-000005000000}"/>
    <dataValidation allowBlank="1" showInputMessage="1" showErrorMessage="1" prompt="Enter Notes in the cell at right" sqref="D13:D14" xr:uid="{00000000-0002-0000-0700-000006000000}"/>
    <dataValidation allowBlank="1" showInputMessage="1" showErrorMessage="1" prompt="Enter Notes in this cell" sqref="E13:H14" xr:uid="{19006041-AD35-4C5A-A169-E7D19017B0FC}"/>
    <dataValidation allowBlank="1" showInputMessage="1" showErrorMessage="1" prompt="This row &amp; rows 6, 8, 10, 12, &amp; 14 are cells for entering daily notes related to the calendar day in the cell above" sqref="B4" xr:uid="{00000000-0002-0000-0700-000008000000}"/>
    <dataValidation allowBlank="1" showInputMessage="1" showErrorMessage="1" prompt="The year in this cell is automatically updated. Select another year in cell K3 of the January worksheet to change the year" sqref="C1" xr:uid="{66CA7BBB-AB5C-45C6-8652-E95B2C7872CF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B1:K14"/>
  <sheetViews>
    <sheetView showGridLines="0" zoomScaleNormal="100" workbookViewId="0">
      <selection activeCell="D10" sqref="D10"/>
    </sheetView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style="71" customWidth="1"/>
  </cols>
  <sheetData>
    <row r="1" spans="2:11" ht="59.25" customHeight="1">
      <c r="B1" s="47" t="str">
        <f>"September "&amp;CalendarYear</f>
        <v>September 2023</v>
      </c>
      <c r="C1" s="48"/>
      <c r="D1" s="48"/>
      <c r="E1" s="49"/>
      <c r="F1" s="49"/>
      <c r="G1" s="49"/>
      <c r="H1" s="50"/>
    </row>
    <row r="2" spans="2:11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11" ht="19.5" customHeight="1">
      <c r="B3" s="11">
        <f t="array" ref="B3:H3">DaysAndWeeks+DATE(CalendarYear,9,1)-WEEKDAY(DATE(CalendarYear,9,1),(WeekStart="Monday")+1)+1</f>
        <v>45165</v>
      </c>
      <c r="C3" s="11">
        <v>45166</v>
      </c>
      <c r="D3" s="11">
        <v>45167</v>
      </c>
      <c r="E3" s="11">
        <v>45168</v>
      </c>
      <c r="F3" s="11">
        <v>45169</v>
      </c>
      <c r="G3" s="11">
        <v>45170</v>
      </c>
      <c r="H3" s="11">
        <v>45171</v>
      </c>
    </row>
    <row r="4" spans="2:11" ht="57.95" customHeight="1">
      <c r="B4" s="11"/>
      <c r="C4" s="11"/>
      <c r="D4" s="11"/>
      <c r="E4" s="11"/>
      <c r="F4" s="11"/>
      <c r="G4" s="68" t="s">
        <v>11</v>
      </c>
      <c r="H4" s="68" t="s">
        <v>14</v>
      </c>
      <c r="J4" s="71">
        <v>12</v>
      </c>
      <c r="K4" t="s">
        <v>46</v>
      </c>
    </row>
    <row r="5" spans="2:11" ht="19.5" customHeight="1">
      <c r="B5" s="9">
        <f t="array" ref="B5:H5">DaysAndWeeks+DATE(CalendarYear,9,1)-WEEKDAY(DATE(CalendarYear,9,1),(WeekStart="Monday")+1)+8</f>
        <v>45172</v>
      </c>
      <c r="C5" s="9">
        <v>45173</v>
      </c>
      <c r="D5" s="9">
        <v>45174</v>
      </c>
      <c r="E5" s="9">
        <v>45175</v>
      </c>
      <c r="F5" s="9">
        <v>45176</v>
      </c>
      <c r="G5" s="9">
        <v>45177</v>
      </c>
      <c r="H5" s="9">
        <v>45178</v>
      </c>
    </row>
    <row r="6" spans="2:11" ht="57.95" customHeight="1">
      <c r="B6" s="68" t="s">
        <v>14</v>
      </c>
      <c r="C6" s="68" t="s">
        <v>8</v>
      </c>
      <c r="D6" s="70" t="s">
        <v>34</v>
      </c>
      <c r="E6" s="68" t="s">
        <v>6</v>
      </c>
      <c r="F6" s="70" t="s">
        <v>17</v>
      </c>
      <c r="G6" s="68" t="s">
        <v>7</v>
      </c>
      <c r="H6" s="68" t="s">
        <v>8</v>
      </c>
      <c r="J6" s="71">
        <v>13</v>
      </c>
      <c r="K6" t="s">
        <v>47</v>
      </c>
    </row>
    <row r="7" spans="2:11" ht="19.5" customHeight="1">
      <c r="B7" s="11">
        <f t="array" ref="B7:H7">DaysAndWeeks+DATE(CalendarYear,9,1)-WEEKDAY(DATE(CalendarYear,9,1),(WeekStart="Monday")+1)+15</f>
        <v>45179</v>
      </c>
      <c r="C7" s="11">
        <v>45180</v>
      </c>
      <c r="D7" s="11">
        <v>45181</v>
      </c>
      <c r="E7" s="11">
        <v>45182</v>
      </c>
      <c r="F7" s="11">
        <v>45183</v>
      </c>
      <c r="G7" s="11">
        <v>45184</v>
      </c>
      <c r="H7" s="11">
        <v>45185</v>
      </c>
    </row>
    <row r="8" spans="2:11" ht="57.95" customHeight="1">
      <c r="B8" s="70" t="s">
        <v>21</v>
      </c>
      <c r="C8" s="68" t="s">
        <v>11</v>
      </c>
      <c r="D8" s="70" t="s">
        <v>35</v>
      </c>
      <c r="E8" s="68" t="s">
        <v>6</v>
      </c>
      <c r="F8" s="70" t="s">
        <v>17</v>
      </c>
      <c r="G8" s="68" t="s">
        <v>11</v>
      </c>
      <c r="H8" s="68" t="s">
        <v>14</v>
      </c>
      <c r="J8" s="71">
        <v>14</v>
      </c>
      <c r="K8" t="s">
        <v>46</v>
      </c>
    </row>
    <row r="9" spans="2:11" ht="19.5" customHeight="1">
      <c r="B9" s="9">
        <f t="array" ref="B9:H9">DaysAndWeeks+DATE(CalendarYear,9,1)-WEEKDAY(DATE(CalendarYear,9,1),(WeekStart="Monday")+1)+22</f>
        <v>45186</v>
      </c>
      <c r="C9" s="9">
        <v>45187</v>
      </c>
      <c r="D9" s="9">
        <v>45188</v>
      </c>
      <c r="E9" s="9">
        <v>45189</v>
      </c>
      <c r="F9" s="9">
        <v>45190</v>
      </c>
      <c r="G9" s="9">
        <v>45191</v>
      </c>
      <c r="H9" s="9">
        <v>45192</v>
      </c>
    </row>
    <row r="10" spans="2:11" ht="57.95" customHeight="1">
      <c r="B10" s="68" t="s">
        <v>14</v>
      </c>
      <c r="C10" s="68" t="s">
        <v>8</v>
      </c>
      <c r="D10" s="70" t="s">
        <v>34</v>
      </c>
      <c r="E10" s="68" t="s">
        <v>6</v>
      </c>
      <c r="F10" s="70" t="s">
        <v>15</v>
      </c>
      <c r="G10" s="68" t="s">
        <v>7</v>
      </c>
      <c r="H10" s="68" t="s">
        <v>8</v>
      </c>
      <c r="J10" s="71">
        <v>15</v>
      </c>
      <c r="K10" t="s">
        <v>48</v>
      </c>
    </row>
    <row r="11" spans="2:11" ht="19.5" customHeight="1">
      <c r="B11" s="11">
        <f t="array" ref="B11:H11">DaysAndWeeks+DATE(CalendarYear,9,1)-WEEKDAY(DATE(CalendarYear,9,1),(WeekStart="Monday")+1)+29</f>
        <v>45193</v>
      </c>
      <c r="C11" s="11">
        <v>45194</v>
      </c>
      <c r="D11" s="11">
        <v>45195</v>
      </c>
      <c r="E11" s="11">
        <v>45196</v>
      </c>
      <c r="F11" s="11">
        <v>45197</v>
      </c>
      <c r="G11" s="11">
        <v>45198</v>
      </c>
      <c r="H11" s="11">
        <v>45199</v>
      </c>
    </row>
    <row r="12" spans="2:11" ht="57.95" customHeight="1">
      <c r="B12" s="70" t="s">
        <v>21</v>
      </c>
      <c r="C12" s="68" t="s">
        <v>11</v>
      </c>
      <c r="D12" s="70" t="s">
        <v>33</v>
      </c>
      <c r="E12" s="68" t="s">
        <v>6</v>
      </c>
      <c r="F12" s="70" t="s">
        <v>15</v>
      </c>
      <c r="G12" s="68" t="s">
        <v>11</v>
      </c>
      <c r="H12" s="68" t="s">
        <v>14</v>
      </c>
      <c r="J12" s="71">
        <v>16</v>
      </c>
      <c r="K12" t="s">
        <v>49</v>
      </c>
    </row>
    <row r="13" spans="2:11" ht="19.5" customHeight="1">
      <c r="B13" s="9">
        <f t="array" ref="B13:C13">DaysAndWeeks+DATE(CalendarYear,9,1)-WEEKDAY(DATE(CalendarYear,9,1),(WeekStart="Monday")+1)+36</f>
        <v>45200</v>
      </c>
      <c r="C13" s="9">
        <v>45201</v>
      </c>
      <c r="D13" s="7" t="s">
        <v>1</v>
      </c>
      <c r="E13" s="78" t="s">
        <v>16</v>
      </c>
      <c r="F13" s="78"/>
      <c r="G13" s="78"/>
      <c r="H13" s="79"/>
    </row>
    <row r="14" spans="2:11" ht="57.95" customHeight="1">
      <c r="B14" s="9"/>
      <c r="C14" s="9"/>
      <c r="D14" s="8"/>
      <c r="E14" s="80"/>
      <c r="F14" s="80"/>
      <c r="G14" s="80"/>
      <c r="H14" s="81"/>
    </row>
  </sheetData>
  <mergeCells count="1">
    <mergeCell ref="E13:H14"/>
  </mergeCells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8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8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800-000003000000}"/>
    <dataValidation allowBlank="1" showInputMessage="1" showErrorMessage="1" prompt="September month calendar" sqref="A1" xr:uid="{00000000-0002-0000-0800-000005000000}"/>
    <dataValidation allowBlank="1" showInputMessage="1" showErrorMessage="1" prompt="Enter Notes in the cell at right" sqref="D13:D14" xr:uid="{00000000-0002-0000-0800-000006000000}"/>
    <dataValidation allowBlank="1" showInputMessage="1" showErrorMessage="1" prompt="Enter Notes in this cell" sqref="E13:H14" xr:uid="{6C909402-0A73-4B00-8D4C-CDDB40B73DEF}"/>
    <dataValidation allowBlank="1" showInputMessage="1" showErrorMessage="1" prompt="This row &amp; rows 6, 8, 10, 12, &amp; 14 are cells for entering daily notes related to the calendar day in the cell above" sqref="B4" xr:uid="{00000000-0002-0000-0800-000008000000}"/>
    <dataValidation allowBlank="1" showInputMessage="1" showErrorMessage="1" prompt="The year in this cell is automatically updated. Select another year in cell K3 of the January worksheet to change the year" sqref="C1" xr:uid="{4435369A-E4BA-4CCE-AFA8-841FBD5E4294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B1:K14"/>
  <sheetViews>
    <sheetView showGridLines="0" zoomScaleNormal="100" workbookViewId="0">
      <selection activeCell="E6" sqref="E6"/>
    </sheetView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8.88671875" style="71"/>
  </cols>
  <sheetData>
    <row r="1" spans="2:11" ht="59.25" customHeight="1">
      <c r="B1" s="62" t="str">
        <f>"October "&amp;CalendarYear</f>
        <v>October 2023</v>
      </c>
      <c r="C1" s="54"/>
      <c r="D1" s="54"/>
      <c r="E1" s="55"/>
      <c r="F1" s="55"/>
      <c r="G1" s="55"/>
      <c r="H1" s="56"/>
    </row>
    <row r="2" spans="2:11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11" s="64" customFormat="1" ht="19.5" customHeight="1">
      <c r="B3" s="63">
        <f t="array" ref="B3:H3">DaysAndWeeks+DATE(CalendarYear,10,1)-WEEKDAY(DATE(CalendarYear,10,1),(WeekStart="Monday")+1)+1</f>
        <v>45200</v>
      </c>
      <c r="C3" s="63">
        <v>45201</v>
      </c>
      <c r="D3" s="63">
        <v>45202</v>
      </c>
      <c r="E3" s="63">
        <v>45203</v>
      </c>
      <c r="F3" s="63">
        <v>45204</v>
      </c>
      <c r="G3" s="63">
        <v>45205</v>
      </c>
      <c r="H3" s="63">
        <v>45206</v>
      </c>
      <c r="J3" s="72"/>
    </row>
    <row r="4" spans="2:11" ht="57.95" customHeight="1">
      <c r="B4" s="70" t="s">
        <v>14</v>
      </c>
      <c r="C4" s="68" t="s">
        <v>8</v>
      </c>
      <c r="D4" s="70" t="s">
        <v>13</v>
      </c>
      <c r="E4" s="69" t="s">
        <v>6</v>
      </c>
      <c r="F4" s="70" t="s">
        <v>15</v>
      </c>
      <c r="G4" s="68" t="s">
        <v>7</v>
      </c>
      <c r="H4" s="68" t="s">
        <v>8</v>
      </c>
      <c r="J4" s="71">
        <v>17</v>
      </c>
      <c r="K4" t="s">
        <v>46</v>
      </c>
    </row>
    <row r="5" spans="2:11" s="64" customFormat="1" ht="19.5" customHeight="1">
      <c r="B5" s="66">
        <f t="array" ref="B5:H5">DaysAndWeeks+DATE(CalendarYear,10,1)-WEEKDAY(DATE(CalendarYear,10,1),(WeekStart="Monday")+1)+8</f>
        <v>45207</v>
      </c>
      <c r="C5" s="66">
        <v>45208</v>
      </c>
      <c r="D5" s="66">
        <v>45209</v>
      </c>
      <c r="E5" s="66">
        <v>45210</v>
      </c>
      <c r="F5" s="66">
        <v>45211</v>
      </c>
      <c r="G5" s="66">
        <v>45212</v>
      </c>
      <c r="H5" s="66">
        <v>45213</v>
      </c>
      <c r="J5" s="72"/>
    </row>
    <row r="6" spans="2:11" ht="57.95" customHeight="1">
      <c r="B6" s="68" t="s">
        <v>8</v>
      </c>
      <c r="C6" s="68" t="s">
        <v>11</v>
      </c>
      <c r="D6" s="68" t="s">
        <v>12</v>
      </c>
      <c r="E6" s="68" t="s">
        <v>6</v>
      </c>
      <c r="F6" s="68" t="s">
        <v>11</v>
      </c>
      <c r="G6" s="68" t="s">
        <v>9</v>
      </c>
      <c r="H6" s="68" t="s">
        <v>10</v>
      </c>
      <c r="J6" s="71">
        <v>18</v>
      </c>
      <c r="K6" s="68" t="s">
        <v>50</v>
      </c>
    </row>
    <row r="7" spans="2:11" ht="19.5" customHeight="1">
      <c r="B7" s="65">
        <f t="array" ref="B7:H7">DaysAndWeeks+DATE(CalendarYear,10,1)-WEEKDAY(DATE(CalendarYear,10,1),(WeekStart="Monday")+1)+15</f>
        <v>45214</v>
      </c>
      <c r="C7" s="65">
        <v>45215</v>
      </c>
      <c r="D7" s="65">
        <v>45216</v>
      </c>
      <c r="E7" s="65">
        <v>45217</v>
      </c>
      <c r="F7" s="65">
        <v>45218</v>
      </c>
      <c r="G7" s="65">
        <v>45219</v>
      </c>
      <c r="H7" s="65">
        <v>45220</v>
      </c>
    </row>
    <row r="8" spans="2:11" ht="57.95" customHeight="1">
      <c r="B8" s="67" t="s">
        <v>5</v>
      </c>
      <c r="C8" s="65"/>
      <c r="D8" s="65"/>
      <c r="E8" s="65"/>
      <c r="F8" s="65"/>
      <c r="G8" s="65"/>
      <c r="H8" s="65"/>
    </row>
    <row r="9" spans="2:11" ht="19.5" customHeight="1">
      <c r="B9" s="9">
        <f t="array" ref="B9:H9">DaysAndWeeks+DATE(CalendarYear,10,1)-WEEKDAY(DATE(CalendarYear,10,1),(WeekStart="Monday")+1)+22</f>
        <v>45221</v>
      </c>
      <c r="C9" s="9">
        <v>45222</v>
      </c>
      <c r="D9" s="9">
        <v>45223</v>
      </c>
      <c r="E9" s="9">
        <v>45224</v>
      </c>
      <c r="F9" s="9">
        <v>45225</v>
      </c>
      <c r="G9" s="9">
        <v>45226</v>
      </c>
      <c r="H9" s="9">
        <v>45227</v>
      </c>
    </row>
    <row r="10" spans="2:11" ht="57.95" customHeight="1">
      <c r="B10" s="9"/>
      <c r="C10" s="9"/>
      <c r="D10" s="9"/>
      <c r="E10" s="9"/>
      <c r="F10" s="9"/>
      <c r="G10" s="9"/>
      <c r="H10" s="9"/>
    </row>
    <row r="11" spans="2:11" ht="19.5" customHeight="1">
      <c r="B11" s="11">
        <f t="array" ref="B11:H11">DaysAndWeeks+DATE(CalendarYear,10,1)-WEEKDAY(DATE(CalendarYear,10,1),(WeekStart="Monday")+1)+29</f>
        <v>45228</v>
      </c>
      <c r="C11" s="11">
        <v>45229</v>
      </c>
      <c r="D11" s="11">
        <v>45230</v>
      </c>
      <c r="E11" s="11">
        <v>45231</v>
      </c>
      <c r="F11" s="11">
        <v>45232</v>
      </c>
      <c r="G11" s="11">
        <v>45233</v>
      </c>
      <c r="H11" s="11">
        <v>45234</v>
      </c>
    </row>
    <row r="12" spans="2:11" ht="57.95" customHeight="1">
      <c r="B12" s="11"/>
      <c r="C12" s="11"/>
      <c r="D12" s="11"/>
      <c r="E12" s="11"/>
      <c r="F12" s="11"/>
      <c r="G12" s="11"/>
      <c r="H12" s="11"/>
    </row>
    <row r="13" spans="2:11" ht="19.5" customHeight="1">
      <c r="B13" s="9">
        <f t="array" ref="B13:C13">DaysAndWeeks+DATE(CalendarYear,10,1)-WEEKDAY(DATE(CalendarYear,10,1),(WeekStart="Monday")+1)+36</f>
        <v>45235</v>
      </c>
      <c r="C13" s="9">
        <v>45236</v>
      </c>
      <c r="D13" s="7" t="s">
        <v>1</v>
      </c>
      <c r="E13" s="78" t="s">
        <v>16</v>
      </c>
      <c r="F13" s="78"/>
      <c r="G13" s="78"/>
      <c r="H13" s="79"/>
    </row>
    <row r="14" spans="2:11" ht="57.95" customHeight="1">
      <c r="B14" s="9"/>
      <c r="C14" s="9"/>
      <c r="D14" s="8"/>
      <c r="E14" s="80"/>
      <c r="F14" s="80"/>
      <c r="G14" s="80"/>
      <c r="H14" s="81"/>
    </row>
  </sheetData>
  <mergeCells count="1">
    <mergeCell ref="E13:H14"/>
  </mergeCells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4">
      <formula>DAY(B3)&gt;8</formula>
    </cfRule>
  </conditionalFormatting>
  <conditionalFormatting sqref="B11:H11">
    <cfRule type="expression" dxfId="6" priority="5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9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9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900-000003000000}"/>
    <dataValidation allowBlank="1" showInputMessage="1" showErrorMessage="1" prompt="October month calendar" sqref="A1" xr:uid="{00000000-0002-0000-0900-000005000000}"/>
    <dataValidation allowBlank="1" showInputMessage="1" showErrorMessage="1" prompt="Enter Notes in the cell at right" sqref="D13:D14" xr:uid="{00000000-0002-0000-0900-000006000000}"/>
    <dataValidation allowBlank="1" showInputMessage="1" showErrorMessage="1" prompt="Enter Notes in this cell" sqref="E13:H14" xr:uid="{00000000-0002-0000-0900-000007000000}"/>
    <dataValidation allowBlank="1" showInputMessage="1" showErrorMessage="1" prompt="This row &amp; rows 6, 8, 10, 12, &amp; 14 are cells for entering daily notes related to the calendar day in the cell above" sqref="B4" xr:uid="{00000000-0002-0000-0900-000008000000}"/>
    <dataValidation allowBlank="1" showInputMessage="1" showErrorMessage="1" prompt="The year in this cell is automatically updated. Select another year in cell K3 of the January worksheet to change the year" sqref="C1" xr:uid="{873421E6-8E6D-4E29-8E27-EC2434AD0373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B1:H14"/>
  <sheetViews>
    <sheetView showGridLines="0" zoomScaleNormal="10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</cols>
  <sheetData>
    <row r="1" spans="2:8" ht="59.25" customHeight="1">
      <c r="B1" s="57" t="str">
        <f>"November "&amp;CalendarYear</f>
        <v>November 2023</v>
      </c>
      <c r="C1" s="51"/>
      <c r="D1" s="51"/>
      <c r="E1" s="52"/>
      <c r="F1" s="52"/>
      <c r="G1" s="52"/>
      <c r="H1" s="53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DaysAndWeeks+DATE(CalendarYear,11,1)-WEEKDAY(DATE(CalendarYear,11,1),(WeekStart="Monday")+1)+1</f>
        <v>45228</v>
      </c>
      <c r="C3" s="11">
        <v>45229</v>
      </c>
      <c r="D3" s="11">
        <v>45230</v>
      </c>
      <c r="E3" s="11">
        <v>45231</v>
      </c>
      <c r="F3" s="11">
        <v>45232</v>
      </c>
      <c r="G3" s="11">
        <v>45233</v>
      </c>
      <c r="H3" s="11">
        <v>45234</v>
      </c>
    </row>
    <row r="4" spans="2:8" ht="57.95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DaysAndWeeks+DATE(CalendarYear,11,1)-WEEKDAY(DATE(CalendarYear,11,1),(WeekStart="Monday")+1)+8</f>
        <v>45235</v>
      </c>
      <c r="C5" s="9">
        <v>45236</v>
      </c>
      <c r="D5" s="9">
        <v>45237</v>
      </c>
      <c r="E5" s="9">
        <v>45238</v>
      </c>
      <c r="F5" s="9">
        <v>45239</v>
      </c>
      <c r="G5" s="9">
        <v>45240</v>
      </c>
      <c r="H5" s="9">
        <v>45241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DaysAndWeeks+DATE(CalendarYear,11,1)-WEEKDAY(DATE(CalendarYear,11,1),(WeekStart="Monday")+1)+15</f>
        <v>45242</v>
      </c>
      <c r="C7" s="11">
        <v>45243</v>
      </c>
      <c r="D7" s="11">
        <v>45244</v>
      </c>
      <c r="E7" s="11">
        <v>45245</v>
      </c>
      <c r="F7" s="11">
        <v>45246</v>
      </c>
      <c r="G7" s="11">
        <v>45247</v>
      </c>
      <c r="H7" s="11">
        <v>45248</v>
      </c>
    </row>
    <row r="8" spans="2:8" ht="57.95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DaysAndWeeks+DATE(CalendarYear,11,1)-WEEKDAY(DATE(CalendarYear,11,1),(WeekStart="Monday")+1)+22</f>
        <v>45249</v>
      </c>
      <c r="C9" s="9">
        <v>45250</v>
      </c>
      <c r="D9" s="9">
        <v>45251</v>
      </c>
      <c r="E9" s="9">
        <v>45252</v>
      </c>
      <c r="F9" s="9">
        <v>45253</v>
      </c>
      <c r="G9" s="9">
        <v>45254</v>
      </c>
      <c r="H9" s="9">
        <v>45255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DaysAndWeeks+DATE(CalendarYear,11,1)-WEEKDAY(DATE(CalendarYear,11,1),(WeekStart="Monday")+1)+29</f>
        <v>45256</v>
      </c>
      <c r="C11" s="11">
        <v>45257</v>
      </c>
      <c r="D11" s="11">
        <v>45258</v>
      </c>
      <c r="E11" s="11">
        <v>45259</v>
      </c>
      <c r="F11" s="11">
        <v>45260</v>
      </c>
      <c r="G11" s="11">
        <v>45261</v>
      </c>
      <c r="H11" s="11">
        <v>45262</v>
      </c>
    </row>
    <row r="12" spans="2:8" ht="57.95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DaysAndWeeks+DATE(CalendarYear,11,1)-WEEKDAY(DATE(CalendarYear,11,1),(WeekStart="Monday")+1)+36</f>
        <v>45263</v>
      </c>
      <c r="C13" s="9">
        <v>45264</v>
      </c>
      <c r="D13" s="7" t="s">
        <v>1</v>
      </c>
      <c r="E13" s="73"/>
      <c r="F13" s="73"/>
      <c r="G13" s="73"/>
      <c r="H13" s="74"/>
    </row>
    <row r="14" spans="2:8" ht="57.95" customHeight="1">
      <c r="B14" s="9"/>
      <c r="C14" s="9"/>
      <c r="D14" s="8"/>
      <c r="E14" s="75"/>
      <c r="F14" s="75"/>
      <c r="G14" s="75"/>
      <c r="H14" s="76"/>
    </row>
  </sheetData>
  <mergeCells count="1">
    <mergeCell ref="E13:H14"/>
  </mergeCells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A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A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A00-000003000000}"/>
    <dataValidation allowBlank="1" showInputMessage="1" showErrorMessage="1" prompt="November month calendar" sqref="A1" xr:uid="{00000000-0002-0000-0A00-000005000000}"/>
    <dataValidation allowBlank="1" showInputMessage="1" showErrorMessage="1" prompt="Enter Notes in the cell at right" sqref="D13:D14" xr:uid="{00000000-0002-0000-0A00-000006000000}"/>
    <dataValidation allowBlank="1" showInputMessage="1" showErrorMessage="1" prompt="Enter Notes in this cell" sqref="E13:H14" xr:uid="{00000000-0002-0000-0A00-000007000000}"/>
    <dataValidation allowBlank="1" showInputMessage="1" showErrorMessage="1" prompt="This row &amp; rows 6, 8, 10, 12, &amp; 14 are cells for entering daily notes related to the calendar day in the cell above" sqref="B4" xr:uid="{00000000-0002-0000-0A00-000008000000}"/>
    <dataValidation allowBlank="1" showInputMessage="1" showErrorMessage="1" prompt="The year in this cell is automatically updated. Select another year in cell K3 of the January worksheet to change the year" sqref="C1" xr:uid="{3A4E290F-6134-4539-A45D-9C6B0C71CC5F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B1:H14"/>
  <sheetViews>
    <sheetView showGridLines="0" zoomScaleNormal="100" workbookViewId="0"/>
  </sheetViews>
  <sheetFormatPr defaultColWidth="8.88671875" defaultRowHeight="14.25"/>
  <cols>
    <col min="1" max="1" width="2.77734375" customWidth="1"/>
    <col min="2" max="2" width="18.44140625" customWidth="1"/>
    <col min="3" max="8" width="17.77734375" customWidth="1"/>
    <col min="9" max="9" width="2.77734375" customWidth="1"/>
  </cols>
  <sheetData>
    <row r="1" spans="2:8" ht="59.25" customHeight="1">
      <c r="B1" s="58" t="str">
        <f>"December "&amp;CalendarYear</f>
        <v>December 2023</v>
      </c>
      <c r="C1" s="59"/>
      <c r="D1" s="59"/>
      <c r="E1" s="60"/>
      <c r="F1" s="60"/>
      <c r="G1" s="60"/>
      <c r="H1" s="61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DaysAndWeeks+DATE(CalendarYear,12,1)-WEEKDAY(DATE(CalendarYear,12,1),(WeekStart="Monday")+1)+1</f>
        <v>45256</v>
      </c>
      <c r="C3" s="11">
        <v>45257</v>
      </c>
      <c r="D3" s="11">
        <v>45258</v>
      </c>
      <c r="E3" s="11">
        <v>45259</v>
      </c>
      <c r="F3" s="11">
        <v>45260</v>
      </c>
      <c r="G3" s="11">
        <v>45261</v>
      </c>
      <c r="H3" s="11">
        <v>45262</v>
      </c>
    </row>
    <row r="4" spans="2:8" ht="57.95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DaysAndWeeks+DATE(CalendarYear,12,1)-WEEKDAY(DATE(CalendarYear,12,1),(WeekStart="Monday")+1)+8</f>
        <v>45263</v>
      </c>
      <c r="C5" s="9">
        <v>45264</v>
      </c>
      <c r="D5" s="9">
        <v>45265</v>
      </c>
      <c r="E5" s="9">
        <v>45266</v>
      </c>
      <c r="F5" s="9">
        <v>45267</v>
      </c>
      <c r="G5" s="9">
        <v>45268</v>
      </c>
      <c r="H5" s="9">
        <v>45269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DaysAndWeeks+DATE(CalendarYear,12,1)-WEEKDAY(DATE(CalendarYear,12,1),(WeekStart="Monday")+1)+15</f>
        <v>45270</v>
      </c>
      <c r="C7" s="11">
        <v>45271</v>
      </c>
      <c r="D7" s="11">
        <v>45272</v>
      </c>
      <c r="E7" s="11">
        <v>45273</v>
      </c>
      <c r="F7" s="11">
        <v>45274</v>
      </c>
      <c r="G7" s="11">
        <v>45275</v>
      </c>
      <c r="H7" s="11">
        <v>45276</v>
      </c>
    </row>
    <row r="8" spans="2:8" ht="57.95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DaysAndWeeks+DATE(CalendarYear,12,1)-WEEKDAY(DATE(CalendarYear,12,1),(WeekStart="Monday")+1)+22</f>
        <v>45277</v>
      </c>
      <c r="C9" s="9">
        <v>45278</v>
      </c>
      <c r="D9" s="9">
        <v>45279</v>
      </c>
      <c r="E9" s="9">
        <v>45280</v>
      </c>
      <c r="F9" s="9">
        <v>45281</v>
      </c>
      <c r="G9" s="9">
        <v>45282</v>
      </c>
      <c r="H9" s="9">
        <v>45283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DaysAndWeeks+DATE(CalendarYear,12,1)-WEEKDAY(DATE(CalendarYear,12,1),(WeekStart="Monday")+1)+29</f>
        <v>45284</v>
      </c>
      <c r="C11" s="11">
        <v>45285</v>
      </c>
      <c r="D11" s="11">
        <v>45286</v>
      </c>
      <c r="E11" s="11">
        <v>45287</v>
      </c>
      <c r="F11" s="11">
        <v>45288</v>
      </c>
      <c r="G11" s="11">
        <v>45289</v>
      </c>
      <c r="H11" s="11">
        <v>45290</v>
      </c>
    </row>
    <row r="12" spans="2:8" ht="57.95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DaysAndWeeks+DATE(CalendarYear,12,1)-WEEKDAY(DATE(CalendarYear,12,1),(WeekStart="Monday")+1)+36</f>
        <v>45291</v>
      </c>
      <c r="C13" s="9">
        <v>45292</v>
      </c>
      <c r="D13" s="7" t="s">
        <v>1</v>
      </c>
      <c r="E13" s="73"/>
      <c r="F13" s="73"/>
      <c r="G13" s="73"/>
      <c r="H13" s="74"/>
    </row>
    <row r="14" spans="2:8" ht="57.95" customHeight="1">
      <c r="B14" s="9"/>
      <c r="C14" s="9"/>
      <c r="D14" s="8"/>
      <c r="E14" s="75"/>
      <c r="F14" s="75"/>
      <c r="G14" s="75"/>
      <c r="H14" s="76"/>
    </row>
  </sheetData>
  <mergeCells count="1">
    <mergeCell ref="E13:H14"/>
  </mergeCells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B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B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B00-000003000000}"/>
    <dataValidation allowBlank="1" showInputMessage="1" showErrorMessage="1" prompt="December month calendar" sqref="A1" xr:uid="{00000000-0002-0000-0B00-000005000000}"/>
    <dataValidation allowBlank="1" showInputMessage="1" showErrorMessage="1" prompt="Enter Notes in the cell at right" sqref="D13:D14" xr:uid="{00000000-0002-0000-0B00-000006000000}"/>
    <dataValidation allowBlank="1" showInputMessage="1" showErrorMessage="1" prompt="Enter Notes in this cell" sqref="E13:H14" xr:uid="{00000000-0002-0000-0B00-000007000000}"/>
    <dataValidation allowBlank="1" showInputMessage="1" showErrorMessage="1" prompt="This row &amp; rows 6, 8, 10, 12, &amp; 14 are cells for entering daily notes related to the calendar day in the cell above" sqref="B4" xr:uid="{00000000-0002-0000-0B00-000008000000}"/>
    <dataValidation allowBlank="1" showInputMessage="1" showErrorMessage="1" prompt="The year in this cell is automatically updated. Select another year in cell K3 of the January worksheet to change the year" sqref="C1" xr:uid="{0ED9C6F5-D117-4D38-BF48-93FAA0D1B91E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5F649-A5E1-49E2-B3BF-F9BCCA7272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A3AF6B5-3A62-476A-A075-2058F834D3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08893-EE11-475F-8875-A80DA63B0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HeadingPairs>
  <TitlesOfParts>
    <vt:vector size="3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2022-12-28T03:23:33Z</dcterms:created>
  <dcterms:modified xsi:type="dcterms:W3CDTF">2023-12-10T22:33:27Z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