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ACAO\Curso_Power_BI\"/>
    </mc:Choice>
  </mc:AlternateContent>
  <bookViews>
    <workbookView xWindow="0" yWindow="0" windowWidth="19200" windowHeight="6930"/>
  </bookViews>
  <sheets>
    <sheet name="Esta ficando muito bom. Para fa" sheetId="1" r:id="rId1"/>
  </sheets>
  <calcPr calcId="162913"/>
</workbook>
</file>

<file path=xl/calcChain.xml><?xml version="1.0" encoding="utf-8"?>
<calcChain xmlns="http://schemas.openxmlformats.org/spreadsheetml/2006/main">
  <c r="I104" i="1" l="1"/>
  <c r="J10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</calcChain>
</file>

<file path=xl/sharedStrings.xml><?xml version="1.0" encoding="utf-8"?>
<sst xmlns="http://schemas.openxmlformats.org/spreadsheetml/2006/main" count="714" uniqueCount="240">
  <si>
    <t>ID do Cliente</t>
  </si>
  <si>
    <t>Nome Completo</t>
  </si>
  <si>
    <t>Endereço Completo</t>
  </si>
  <si>
    <t>Bairro</t>
  </si>
  <si>
    <t>Cidade</t>
  </si>
  <si>
    <t>Nome do Produto</t>
  </si>
  <si>
    <t>Categoria do Produto</t>
  </si>
  <si>
    <t>Data da Compra Completa</t>
  </si>
  <si>
    <t>Forma de Pagamento</t>
  </si>
  <si>
    <t>Custo do Produto (R$)</t>
  </si>
  <si>
    <t>Margem de Contribuição (R$)</t>
  </si>
  <si>
    <t>Ana Paula Costa</t>
  </si>
  <si>
    <t>Rua Gênova, 123, Genibaú, Fortaleza</t>
  </si>
  <si>
    <t>Genibaú</t>
  </si>
  <si>
    <t>Fortaleza</t>
  </si>
  <si>
    <t>Arroz Pacote 5kg</t>
  </si>
  <si>
    <t>Grãos e Cereais</t>
  </si>
  <si>
    <t>Boleto Bancário</t>
  </si>
  <si>
    <t>João Pedro Santos</t>
  </si>
  <si>
    <t>Rua Milão, 456, Conjunto Ceará, Fortaleza</t>
  </si>
  <si>
    <t>Conjunto Ceará</t>
  </si>
  <si>
    <t>Óleo de Soja 900ml</t>
  </si>
  <si>
    <t>Óleos e Gorduras</t>
  </si>
  <si>
    <t>Cartão de Crédito</t>
  </si>
  <si>
    <t>Maria Eduarda Dias</t>
  </si>
  <si>
    <t>Av. Berlim, 789, Granja Portugal, Fortaleza</t>
  </si>
  <si>
    <t>Granja Portugal</t>
  </si>
  <si>
    <t>Macarrão Espaguete 500g</t>
  </si>
  <si>
    <t>Massas</t>
  </si>
  <si>
    <t>Pix</t>
  </si>
  <si>
    <t>Francisco Carlos Ribeiro</t>
  </si>
  <si>
    <t>Rua Atenas, 101, Granja Lisboa, Fortaleza</t>
  </si>
  <si>
    <t>Granja Lisboa</t>
  </si>
  <si>
    <t>Feijão Carioca 1kg</t>
  </si>
  <si>
    <t>Josefa Rodrigues</t>
  </si>
  <si>
    <t>Av. Paris, 112, Siqueira, Fortaleza</t>
  </si>
  <si>
    <t>Siqueira</t>
  </si>
  <si>
    <t>Açúcar Refinado 1kg</t>
  </si>
  <si>
    <t>Mercearia Seca</t>
  </si>
  <si>
    <t>Cartão de Débito</t>
  </si>
  <si>
    <t>Antônio Guedes</t>
  </si>
  <si>
    <t>Rua Viena, 131, João XXIII, Fortaleza</t>
  </si>
  <si>
    <t>João XXIII</t>
  </si>
  <si>
    <t>Farinha de Trigo 1kg</t>
  </si>
  <si>
    <t>Lúcia Helena Cavalcante</t>
  </si>
  <si>
    <t>Rua Praga, 145, Antônio Bezerra, Fortaleza</t>
  </si>
  <si>
    <t>Antônio Bezerra</t>
  </si>
  <si>
    <t>Café em Pó 500g</t>
  </si>
  <si>
    <t>Pedro Henrique Lima</t>
  </si>
  <si>
    <t>Av. Roma, 157, Mondubim, Fortaleza</t>
  </si>
  <si>
    <t>Mondubim</t>
  </si>
  <si>
    <t>Leite Condensado</t>
  </si>
  <si>
    <t>Laticínios e Derivados</t>
  </si>
  <si>
    <t>Rafaela Teixeira</t>
  </si>
  <si>
    <t>Rua Madri, 168, Bonsucesso, Fortaleza</t>
  </si>
  <si>
    <t>Bonsucesso</t>
  </si>
  <si>
    <t>Manteiga 200g</t>
  </si>
  <si>
    <t>Bruno Oliveira</t>
  </si>
  <si>
    <t>Rua Gênova, 179, Genibaú, Fortaleza</t>
  </si>
  <si>
    <t>Carla Barbosa</t>
  </si>
  <si>
    <t>Av. Milão, 180, Conjunto Ceará, Fortaleza</t>
  </si>
  <si>
    <t>Daniel Martins</t>
  </si>
  <si>
    <t>Rua Berlim, 191, Granja Portugal, Fortaleza</t>
  </si>
  <si>
    <t>Fernanda Rocha</t>
  </si>
  <si>
    <t>Av. Atenas, 202, Granja Lisboa, Fortaleza</t>
  </si>
  <si>
    <t>Gustavo Sousa</t>
  </si>
  <si>
    <t>Rua Paris, 213, Siqueira, Fortaleza</t>
  </si>
  <si>
    <t>Isabela Fernandes</t>
  </si>
  <si>
    <t>Av. Viena, 224, João XXIII, Fortaleza</t>
  </si>
  <si>
    <t>Juliano Pereira</t>
  </si>
  <si>
    <t>Rua Praga, 235, Antônio Bezerra, Fortaleza</t>
  </si>
  <si>
    <t>Camila Abreu</t>
  </si>
  <si>
    <t>Av. Roma, 246, Mondubim, Fortaleza</t>
  </si>
  <si>
    <t>Lucas Morais</t>
  </si>
  <si>
    <t>Rua Madri, 257, Bonsucesso, Fortaleza</t>
  </si>
  <si>
    <t>Patrícia Gomes</t>
  </si>
  <si>
    <t>Av. Gênova, 268, Genibaú, Fortaleza</t>
  </si>
  <si>
    <t>Victor Azevedo</t>
  </si>
  <si>
    <t>Rua Milão, 279, Conjunto Ceará, Fortaleza</t>
  </si>
  <si>
    <t>Beatriz Mendes</t>
  </si>
  <si>
    <t>Av. Berlim, 280, Granja Portugal, Fortaleza</t>
  </si>
  <si>
    <t>Roberto Alves</t>
  </si>
  <si>
    <t>Rua Atenas, 291, Granja Lisboa, Fortaleza</t>
  </si>
  <si>
    <t>Renata Rocha</t>
  </si>
  <si>
    <t>Av. Paris, 302, Siqueira, Fortaleza</t>
  </si>
  <si>
    <t>Marcelo Dantas</t>
  </si>
  <si>
    <t>Rua Viena, 313, João XXIII, Fortaleza</t>
  </si>
  <si>
    <t>Alice Freitas</t>
  </si>
  <si>
    <t>Av. Praga, 324, Antônio Bezerra, Fortaleza</t>
  </si>
  <si>
    <t>Tiago Noronha</t>
  </si>
  <si>
    <t>Rua Roma, 335, Mondubim, Fortaleza</t>
  </si>
  <si>
    <t>Juliana Castro</t>
  </si>
  <si>
    <t>Av. Madri, 346, Bonsucesso, Fortaleza</t>
  </si>
  <si>
    <t>Felipe Nogueira</t>
  </si>
  <si>
    <t>Rua Gênova, 357, Genibaú, Fortaleza</t>
  </si>
  <si>
    <t>Larissa Dias</t>
  </si>
  <si>
    <t>Av. Milão, 368, Conjunto Ceará, Fortaleza</t>
  </si>
  <si>
    <t>Guilherme Costa</t>
  </si>
  <si>
    <t>Rua Berlim, 379, Granja Portugal, Fortaleza</t>
  </si>
  <si>
    <t>Sofia Lima</t>
  </si>
  <si>
    <t>Av. Atenas, 380, Granja Lisboa, Fortaleza</t>
  </si>
  <si>
    <t>Henrique Pinheiro</t>
  </si>
  <si>
    <t>Rua Paris, 391, Siqueira, Fortaleza</t>
  </si>
  <si>
    <t>Cláudia Gomes</t>
  </si>
  <si>
    <t>Av. Viena, 402, João XXIII, Fortaleza</t>
  </si>
  <si>
    <t>Otávio Correia</t>
  </si>
  <si>
    <t>Rua Praga, 413, Antônio Bezerra, Fortaleza</t>
  </si>
  <si>
    <t>Paula Queiroz</t>
  </si>
  <si>
    <t>Av. Roma, 424, Mondubim, Fortaleza</t>
  </si>
  <si>
    <t>Vinícius Sales</t>
  </si>
  <si>
    <t>Rua Madri, 435, Bonsucesso, Fortaleza</t>
  </si>
  <si>
    <t>Érica Soares</t>
  </si>
  <si>
    <t>Av. Gênova, 446, Genibaú, Fortaleza</t>
  </si>
  <si>
    <t>Diego Souza</t>
  </si>
  <si>
    <t>Rua Milão, 457, Conjunto Ceará, Fortaleza</t>
  </si>
  <si>
    <t>Letícia Vasconcelos</t>
  </si>
  <si>
    <t>Av. Berlim, 468, Granja Portugal, Fortaleza</t>
  </si>
  <si>
    <t>Fernando Almeida</t>
  </si>
  <si>
    <t>Rua Atenas, 479, Granja Lisboa, Fortaleza</t>
  </si>
  <si>
    <t>Bruna Rocha</t>
  </si>
  <si>
    <t>Av. Paris, 480, Siqueira, Fortaleza</t>
  </si>
  <si>
    <t>Rafael Oliveira</t>
  </si>
  <si>
    <t>Rua Viena, 491, João XXIII, Fortaleza</t>
  </si>
  <si>
    <t>Luan Freitas</t>
  </si>
  <si>
    <t>Av. Praga, 502, Antônio Bezerra, Fortaleza</t>
  </si>
  <si>
    <t>Giovanna Santos</t>
  </si>
  <si>
    <t>Rua Roma, 513, Mondubim, Fortaleza</t>
  </si>
  <si>
    <t>Matheus Ribeiro</t>
  </si>
  <si>
    <t>Av. Madri, 524, Bonsucesso, Fortaleza</t>
  </si>
  <si>
    <t>Isadora Nogueira</t>
  </si>
  <si>
    <t>Rua Gênova, 535, Genibaú, Fortaleza</t>
  </si>
  <si>
    <t>Arthur Gomes</t>
  </si>
  <si>
    <t>Av. Milão, 546, Conjunto Ceará, Fortaleza</t>
  </si>
  <si>
    <t>Laura Cavalcante</t>
  </si>
  <si>
    <t>Rua Berlim, 557, Granja Portugal, Fortaleza</t>
  </si>
  <si>
    <t>Murilo Dias</t>
  </si>
  <si>
    <t>Av. Atenas, 568, Granja Lisboa, Fortaleza</t>
  </si>
  <si>
    <t>Marina Martins</t>
  </si>
  <si>
    <t>Rua Paris, 579, Siqueira, Fortaleza</t>
  </si>
  <si>
    <t>Gabriela Rodrigues</t>
  </si>
  <si>
    <t>Av. Viena, 580, João XXIII, Fortaleza</t>
  </si>
  <si>
    <t>Caio Viana</t>
  </si>
  <si>
    <t>Rua Praga, 591, Antônio Bezerra, Fortaleza</t>
  </si>
  <si>
    <t>Av. Roma, 602, Mondubim, Fortaleza</t>
  </si>
  <si>
    <t>Júlia Lima</t>
  </si>
  <si>
    <t>Rua Madri, 613, Bonsucesso, Fortaleza</t>
  </si>
  <si>
    <t>Gustavo Abreu</t>
  </si>
  <si>
    <t>Av. Gênova, 624, Genibaú, Fortaleza</t>
  </si>
  <si>
    <t>Sophia Morais</t>
  </si>
  <si>
    <t>Rua Milão, 635, Conjunto Ceará, Fortaleza</t>
  </si>
  <si>
    <t>Enzo Gomes</t>
  </si>
  <si>
    <t>Av. Berlim, 646, Granja Portugal, Fortaleza</t>
  </si>
  <si>
    <t>Manuela Azevedo</t>
  </si>
  <si>
    <t>Rua Atenas, 657, Granja Lisboa, Fortaleza</t>
  </si>
  <si>
    <t>Bernardo Mendes</t>
  </si>
  <si>
    <t>Av. Paris, 668, Siqueira, Fortaleza</t>
  </si>
  <si>
    <t>Carolina Alves</t>
  </si>
  <si>
    <t>Rua Viena, 679, João XXIII, Fortaleza</t>
  </si>
  <si>
    <t>Davi Rocha</t>
  </si>
  <si>
    <t>Av. Praga, 680, Antônio Bezerra, Fortaleza</t>
  </si>
  <si>
    <t>Livia Dantas</t>
  </si>
  <si>
    <t>Rua Roma, 691, Mondubim, Fortaleza</t>
  </si>
  <si>
    <t>Miguel Freitas</t>
  </si>
  <si>
    <t>Av. Madri, 702, Bonsucesso, Fortaleza</t>
  </si>
  <si>
    <t>Luana Noronha</t>
  </si>
  <si>
    <t>Rua Gênova, 713, Genibaú, Fortaleza</t>
  </si>
  <si>
    <t>Hugo Castro</t>
  </si>
  <si>
    <t>Av. Milão, 724, Conjunto Ceará, Fortaleza</t>
  </si>
  <si>
    <t>Alice Nogueira</t>
  </si>
  <si>
    <t>Rua Berlim, 735, Granja Portugal, Fortaleza</t>
  </si>
  <si>
    <t>João Dias</t>
  </si>
  <si>
    <t>Av. Atenas, 746, Granja Lisboa, Fortaleza</t>
  </si>
  <si>
    <t>Clara Costa</t>
  </si>
  <si>
    <t>Rua Paris, 757, Siqueira, Fortaleza</t>
  </si>
  <si>
    <t>Arthur Lima</t>
  </si>
  <si>
    <t>Av. Viena, 768, João XXIII, Fortaleza</t>
  </si>
  <si>
    <t>Helena Pinheiro</t>
  </si>
  <si>
    <t>Rua Praga, 779, Antônio Bezerra, Fortaleza</t>
  </si>
  <si>
    <t>Lucas Gomes</t>
  </si>
  <si>
    <t>Av. Roma, 780, Mondubim, Fortaleza</t>
  </si>
  <si>
    <t>Sofia Correia</t>
  </si>
  <si>
    <t>Rua Madri, 791, Bonsucesso, Fortaleza</t>
  </si>
  <si>
    <t>Gabriel Queiroz</t>
  </si>
  <si>
    <t>Av. Gênova, 802, Genibaú, Fortaleza</t>
  </si>
  <si>
    <t>Maria Sales</t>
  </si>
  <si>
    <t>Rua Milão, 813, Conjunto Ceará, Fortaleza</t>
  </si>
  <si>
    <t>Pedro Soares</t>
  </si>
  <si>
    <t>Av. Berlim, 824, Granja Portugal, Fortaleza</t>
  </si>
  <si>
    <t>Laura Souza</t>
  </si>
  <si>
    <t>Rua Atenas, 835, Granja Lisboa, Fortaleza</t>
  </si>
  <si>
    <t>Enzo Vasconcelos</t>
  </si>
  <si>
    <t>Av. Paris, 846, Siqueira, Fortaleza</t>
  </si>
  <si>
    <t>Ana Luiza Almeida</t>
  </si>
  <si>
    <t>Rua Viena, 857, João XXIII, Fortaleza</t>
  </si>
  <si>
    <t>Av. Praga, 868, Antônio Bezerra, Fortaleza</t>
  </si>
  <si>
    <t>Manuela Oliveira</t>
  </si>
  <si>
    <t>Rua Roma, 879, Mondubim, Fortaleza</t>
  </si>
  <si>
    <t>Isadora Freitas</t>
  </si>
  <si>
    <t>Av. Madri, 880, Bonsucesso, Fortaleza</t>
  </si>
  <si>
    <t>Luan Santos</t>
  </si>
  <si>
    <t>Rua Gênova, 891, Genibaú, Fortaleza</t>
  </si>
  <si>
    <t>Giovanna Ribeiro</t>
  </si>
  <si>
    <t>Av. Milão, 902, Conjunto Ceará, Fortaleza</t>
  </si>
  <si>
    <t>Matheus Nogueira</t>
  </si>
  <si>
    <t>Rua Berlim, 913, Granja Portugal, Fortaleza</t>
  </si>
  <si>
    <t>Letícia Gomes</t>
  </si>
  <si>
    <t>Av. Atenas, 924, Granja Lisboa, Fortaleza</t>
  </si>
  <si>
    <t>Arthur Cavalcante</t>
  </si>
  <si>
    <t>Rua Paris, 935, Siqueira, Fortaleza</t>
  </si>
  <si>
    <t>Laura Dias</t>
  </si>
  <si>
    <t>Av. Viena, 946, João XXIII, Fortaleza</t>
  </si>
  <si>
    <t>Murilo Martins</t>
  </si>
  <si>
    <t>Rua Praga, 957, Antônio Bezerra, Fortaleza</t>
  </si>
  <si>
    <t>Pedro Rodrigues</t>
  </si>
  <si>
    <t>Av. Roma, 968, Mondubim, Fortaleza</t>
  </si>
  <si>
    <t>Sofia Viana</t>
  </si>
  <si>
    <t>Rua Madri, 979, Bonsucesso, Fortaleza</t>
  </si>
  <si>
    <t>Gabriel Freitas</t>
  </si>
  <si>
    <t>Av. Gênova, 980, Genibaú, Fortaleza</t>
  </si>
  <si>
    <t>Maria Júlia Lima</t>
  </si>
  <si>
    <t>Rua Milão, 991, Conjunto Ceará, Fortaleza</t>
  </si>
  <si>
    <t>Bruno Abreu</t>
  </si>
  <si>
    <t>Av. Berlim, 1002, Granja Portugal, Fortaleza</t>
  </si>
  <si>
    <t>Alice Morais</t>
  </si>
  <si>
    <t>Rua Atenas, 1013, Granja Lisboa, Fortaleza</t>
  </si>
  <si>
    <t>Tiago Gomes</t>
  </si>
  <si>
    <t>Av. Paris, 1024, Siqueira, Fortaleza</t>
  </si>
  <si>
    <t>Lara Azevedo</t>
  </si>
  <si>
    <t>Rua Viena, 1035, João XXIII, Fortaleza</t>
  </si>
  <si>
    <t>Henrique Mendes</t>
  </si>
  <si>
    <t>Av. Praga, 1046, Antônio Bezerra, Fortaleza</t>
  </si>
  <si>
    <t>Ana Alves</t>
  </si>
  <si>
    <t>Rua Roma, 1057, Mondubim, Fortaleza</t>
  </si>
  <si>
    <t>Julia Rocha</t>
  </si>
  <si>
    <t>Av. Madri, 1068, Bonsucesso, Fortaleza</t>
  </si>
  <si>
    <t>Rafael Dantas</t>
  </si>
  <si>
    <t>Rua Gênova, 1079, Genibaú, Fortaleza</t>
  </si>
  <si>
    <t>Valor Total da Venda(R$)</t>
  </si>
  <si>
    <t>Despesas Operacionais R$</t>
  </si>
  <si>
    <t>MC%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</si>
</sst>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liente_Fortaleza" displayName="Cliente_Fortaleza" ref="A1:N102" totalsRowCount="1" headerRowDxfId="29" dataDxfId="28">
  <autoFilter ref="A1:N101"/>
  <tableColumns count="14">
    <tableColumn id="1" name="ID do Cliente" dataDxfId="27" totalsRowDxfId="15"/>
    <tableColumn id="2" name="Nome Completo" dataDxfId="26" totalsRowDxfId="14"/>
    <tableColumn id="3" name="Endereço Completo" dataDxfId="25" totalsRowDxfId="13"/>
    <tableColumn id="4" name="Bairro" dataDxfId="24" totalsRowDxfId="12"/>
    <tableColumn id="5" name="Cidade" dataDxfId="23" totalsRowDxfId="11"/>
    <tableColumn id="6" name="Nome do Produto" dataDxfId="22" totalsRowDxfId="10"/>
    <tableColumn id="7" name="Categoria do Produto" dataDxfId="21" totalsRowDxfId="9"/>
    <tableColumn id="8" name="Data da Compra Completa" dataDxfId="20" totalsRowDxfId="8"/>
    <tableColumn id="9" name="Forma de Pagamento" dataDxfId="19" totalsRowDxfId="7"/>
    <tableColumn id="10" name="Valor Total da Venda(R$)" totalsRowFunction="sum" dataDxfId="18" totalsRowDxfId="6"/>
    <tableColumn id="11" name="Custo do Produto (R$)" dataDxfId="17" totalsRowDxfId="5"/>
    <tableColumn id="12" name="Despesas Operacionais R$" dataDxfId="16" totalsRowDxfId="4"/>
    <tableColumn id="14" name="Margem de Contribuição (R$)" dataDxfId="1" totalsRowDxfId="3"/>
    <tableColumn id="15" name="MC%" dataDxfId="0" totalsRowDxfId="2">
      <calculatedColumnFormula>Cliente_Fortaleza[[#This Row],[Margem de Contribuição (R$)]]/Cliente_Fortaleza[[#This Row],[Valor Total da Venda(R$)]]*100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4"/>
  <sheetViews>
    <sheetView tabSelected="1" topLeftCell="H1" workbookViewId="0">
      <selection activeCell="J3" sqref="J3"/>
    </sheetView>
  </sheetViews>
  <sheetFormatPr defaultColWidth="12.6328125" defaultRowHeight="15.75" customHeight="1" x14ac:dyDescent="0.25"/>
  <cols>
    <col min="1" max="1" width="13.1796875" style="5" customWidth="1"/>
    <col min="2" max="2" width="15.6328125" customWidth="1"/>
    <col min="3" max="3" width="36.7265625" bestFit="1" customWidth="1"/>
    <col min="6" max="6" width="22.36328125" customWidth="1"/>
    <col min="7" max="7" width="20" customWidth="1"/>
    <col min="8" max="8" width="24.26953125" customWidth="1"/>
    <col min="9" max="9" width="20.1796875" customWidth="1"/>
    <col min="10" max="10" width="20.90625" customWidth="1"/>
    <col min="11" max="11" width="26.54296875" customWidth="1"/>
    <col min="12" max="12" width="18" bestFit="1" customWidth="1"/>
    <col min="13" max="13" width="28.6328125" bestFit="1" customWidth="1"/>
  </cols>
  <sheetData>
    <row r="1" spans="1:14" ht="15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237</v>
      </c>
      <c r="K1" s="1" t="s">
        <v>9</v>
      </c>
      <c r="L1" s="1" t="s">
        <v>238</v>
      </c>
      <c r="M1" s="1" t="s">
        <v>10</v>
      </c>
      <c r="N1" s="6" t="s">
        <v>239</v>
      </c>
    </row>
    <row r="2" spans="1:14" ht="15.75" customHeight="1" x14ac:dyDescent="0.25">
      <c r="A2" s="4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44635</v>
      </c>
      <c r="I2" s="1" t="s">
        <v>17</v>
      </c>
      <c r="J2" s="1">
        <v>10000</v>
      </c>
      <c r="K2" s="1">
        <v>7000</v>
      </c>
      <c r="L2" s="1">
        <v>1050</v>
      </c>
      <c r="M2" s="1">
        <v>1950</v>
      </c>
      <c r="N2" s="7">
        <f>Cliente_Fortaleza[[#This Row],[Margem de Contribuição (R$)]]/Cliente_Fortaleza[[#This Row],[Valor Total da Venda(R$)]]*100</f>
        <v>19.5</v>
      </c>
    </row>
    <row r="3" spans="1:14" ht="15.75" customHeight="1" x14ac:dyDescent="0.25">
      <c r="A3" s="4">
        <v>2</v>
      </c>
      <c r="B3" s="1" t="s">
        <v>18</v>
      </c>
      <c r="C3" s="1" t="s">
        <v>19</v>
      </c>
      <c r="D3" s="1" t="s">
        <v>20</v>
      </c>
      <c r="E3" s="1" t="s">
        <v>14</v>
      </c>
      <c r="F3" s="1" t="s">
        <v>21</v>
      </c>
      <c r="G3" s="1" t="s">
        <v>22</v>
      </c>
      <c r="H3" s="3">
        <v>44854</v>
      </c>
      <c r="I3" s="1" t="s">
        <v>23</v>
      </c>
      <c r="J3" s="1">
        <v>3000</v>
      </c>
      <c r="K3" s="1">
        <v>900</v>
      </c>
      <c r="L3" s="1">
        <v>189</v>
      </c>
      <c r="M3" s="1">
        <v>294</v>
      </c>
      <c r="N3" s="7">
        <f>Cliente_Fortaleza[[#This Row],[Margem de Contribuição (R$)]]/Cliente_Fortaleza[[#This Row],[Valor Total da Venda(R$)]]*100</f>
        <v>9.8000000000000007</v>
      </c>
    </row>
    <row r="4" spans="1:14" ht="15.75" customHeight="1" x14ac:dyDescent="0.25">
      <c r="A4" s="4">
        <v>3</v>
      </c>
      <c r="B4" s="1" t="s">
        <v>24</v>
      </c>
      <c r="C4" s="1" t="s">
        <v>25</v>
      </c>
      <c r="D4" s="1" t="s">
        <v>26</v>
      </c>
      <c r="E4" s="1" t="s">
        <v>14</v>
      </c>
      <c r="F4" s="1" t="s">
        <v>27</v>
      </c>
      <c r="G4" s="1" t="s">
        <v>28</v>
      </c>
      <c r="H4" s="2">
        <v>44962</v>
      </c>
      <c r="I4" s="1" t="s">
        <v>29</v>
      </c>
      <c r="J4" s="1">
        <v>5000</v>
      </c>
      <c r="K4" s="1">
        <v>2500</v>
      </c>
      <c r="L4" s="1">
        <v>525</v>
      </c>
      <c r="M4" s="1">
        <v>290</v>
      </c>
      <c r="N4" s="7">
        <f>Cliente_Fortaleza[[#This Row],[Margem de Contribuição (R$)]]/Cliente_Fortaleza[[#This Row],[Valor Total da Venda(R$)]]*100</f>
        <v>5.8000000000000007</v>
      </c>
    </row>
    <row r="5" spans="1:14" ht="15.75" customHeight="1" x14ac:dyDescent="0.25">
      <c r="A5" s="4">
        <v>4</v>
      </c>
      <c r="B5" s="1" t="s">
        <v>30</v>
      </c>
      <c r="C5" s="1" t="s">
        <v>31</v>
      </c>
      <c r="D5" s="1" t="s">
        <v>32</v>
      </c>
      <c r="E5" s="1" t="s">
        <v>14</v>
      </c>
      <c r="F5" s="1" t="s">
        <v>33</v>
      </c>
      <c r="G5" s="1" t="s">
        <v>16</v>
      </c>
      <c r="H5" s="2">
        <v>44661</v>
      </c>
      <c r="I5" s="1" t="s">
        <v>17</v>
      </c>
      <c r="J5" s="1">
        <v>3600</v>
      </c>
      <c r="K5" s="1">
        <v>1800</v>
      </c>
      <c r="L5" s="1">
        <v>378</v>
      </c>
      <c r="M5" s="1">
        <v>208.8</v>
      </c>
      <c r="N5" s="7">
        <f>Cliente_Fortaleza[[#This Row],[Margem de Contribuição (R$)]]/Cliente_Fortaleza[[#This Row],[Valor Total da Venda(R$)]]*100</f>
        <v>5.8000000000000007</v>
      </c>
    </row>
    <row r="6" spans="1:14" ht="15.75" customHeight="1" x14ac:dyDescent="0.25">
      <c r="A6" s="4">
        <v>5</v>
      </c>
      <c r="B6" s="1" t="s">
        <v>34</v>
      </c>
      <c r="C6" s="1" t="s">
        <v>35</v>
      </c>
      <c r="D6" s="1" t="s">
        <v>36</v>
      </c>
      <c r="E6" s="1" t="s">
        <v>14</v>
      </c>
      <c r="F6" s="1" t="s">
        <v>37</v>
      </c>
      <c r="G6" s="1" t="s">
        <v>38</v>
      </c>
      <c r="H6" s="2">
        <v>44767</v>
      </c>
      <c r="I6" s="1" t="s">
        <v>39</v>
      </c>
      <c r="J6" s="1">
        <v>2400</v>
      </c>
      <c r="K6" s="1">
        <v>720</v>
      </c>
      <c r="L6" s="1">
        <v>151.19999999999999</v>
      </c>
      <c r="M6" s="1">
        <v>235.2</v>
      </c>
      <c r="N6" s="7">
        <f>Cliente_Fortaleza[[#This Row],[Margem de Contribuição (R$)]]/Cliente_Fortaleza[[#This Row],[Valor Total da Venda(R$)]]*100</f>
        <v>9.7999999999999989</v>
      </c>
    </row>
    <row r="7" spans="1:14" ht="15.75" customHeight="1" x14ac:dyDescent="0.25">
      <c r="A7" s="4">
        <v>6</v>
      </c>
      <c r="B7" s="1" t="s">
        <v>40</v>
      </c>
      <c r="C7" s="1" t="s">
        <v>41</v>
      </c>
      <c r="D7" s="1" t="s">
        <v>42</v>
      </c>
      <c r="E7" s="1" t="s">
        <v>14</v>
      </c>
      <c r="F7" s="1" t="s">
        <v>43</v>
      </c>
      <c r="G7" s="1" t="s">
        <v>38</v>
      </c>
      <c r="H7" s="2">
        <v>45181</v>
      </c>
      <c r="I7" s="1" t="s">
        <v>17</v>
      </c>
      <c r="J7" s="1">
        <v>1800</v>
      </c>
      <c r="K7" s="1">
        <v>900</v>
      </c>
      <c r="L7" s="1">
        <v>189</v>
      </c>
      <c r="M7" s="1">
        <v>104.4</v>
      </c>
      <c r="N7" s="7">
        <f>Cliente_Fortaleza[[#This Row],[Margem de Contribuição (R$)]]/Cliente_Fortaleza[[#This Row],[Valor Total da Venda(R$)]]*100</f>
        <v>5.8000000000000007</v>
      </c>
    </row>
    <row r="8" spans="1:14" ht="15.75" customHeight="1" x14ac:dyDescent="0.25">
      <c r="A8" s="4">
        <v>7</v>
      </c>
      <c r="B8" s="1" t="s">
        <v>44</v>
      </c>
      <c r="C8" s="1" t="s">
        <v>45</v>
      </c>
      <c r="D8" s="1" t="s">
        <v>46</v>
      </c>
      <c r="E8" s="1" t="s">
        <v>14</v>
      </c>
      <c r="F8" s="1" t="s">
        <v>47</v>
      </c>
      <c r="G8" s="1" t="s">
        <v>38</v>
      </c>
      <c r="H8" s="2">
        <v>44579</v>
      </c>
      <c r="I8" s="1" t="s">
        <v>29</v>
      </c>
      <c r="J8" s="1">
        <v>6000</v>
      </c>
      <c r="K8" s="1">
        <v>3000</v>
      </c>
      <c r="L8" s="1">
        <v>630</v>
      </c>
      <c r="M8" s="1">
        <v>348</v>
      </c>
      <c r="N8" s="7">
        <f>Cliente_Fortaleza[[#This Row],[Margem de Contribuição (R$)]]/Cliente_Fortaleza[[#This Row],[Valor Total da Venda(R$)]]*100</f>
        <v>5.8000000000000007</v>
      </c>
    </row>
    <row r="9" spans="1:14" ht="15.75" customHeight="1" x14ac:dyDescent="0.25">
      <c r="A9" s="4">
        <v>8</v>
      </c>
      <c r="B9" s="1" t="s">
        <v>48</v>
      </c>
      <c r="C9" s="1" t="s">
        <v>49</v>
      </c>
      <c r="D9" s="1" t="s">
        <v>50</v>
      </c>
      <c r="E9" s="1" t="s">
        <v>14</v>
      </c>
      <c r="F9" s="1" t="s">
        <v>51</v>
      </c>
      <c r="G9" s="1" t="s">
        <v>52</v>
      </c>
      <c r="H9" s="2">
        <v>44711</v>
      </c>
      <c r="I9" s="1" t="s">
        <v>23</v>
      </c>
      <c r="J9" s="1">
        <v>4400</v>
      </c>
      <c r="K9" s="1">
        <v>1320</v>
      </c>
      <c r="L9" s="1">
        <v>277.2</v>
      </c>
      <c r="M9" s="1">
        <v>431.20000000000005</v>
      </c>
      <c r="N9" s="7">
        <f>Cliente_Fortaleza[[#This Row],[Margem de Contribuição (R$)]]/Cliente_Fortaleza[[#This Row],[Valor Total da Venda(R$)]]*100</f>
        <v>9.8000000000000007</v>
      </c>
    </row>
    <row r="10" spans="1:14" ht="15.75" customHeight="1" x14ac:dyDescent="0.25">
      <c r="A10" s="4">
        <v>9</v>
      </c>
      <c r="B10" s="1" t="s">
        <v>53</v>
      </c>
      <c r="C10" s="1" t="s">
        <v>54</v>
      </c>
      <c r="D10" s="1" t="s">
        <v>55</v>
      </c>
      <c r="E10" s="1" t="s">
        <v>14</v>
      </c>
      <c r="F10" s="1" t="s">
        <v>56</v>
      </c>
      <c r="G10" s="1" t="s">
        <v>52</v>
      </c>
      <c r="H10" s="2">
        <v>45232</v>
      </c>
      <c r="I10" s="1" t="s">
        <v>17</v>
      </c>
      <c r="J10" s="1">
        <v>9000</v>
      </c>
      <c r="K10" s="1">
        <v>4500</v>
      </c>
      <c r="L10" s="1">
        <v>945</v>
      </c>
      <c r="M10" s="1">
        <v>522</v>
      </c>
      <c r="N10" s="7">
        <f>Cliente_Fortaleza[[#This Row],[Margem de Contribuição (R$)]]/Cliente_Fortaleza[[#This Row],[Valor Total da Venda(R$)]]*100</f>
        <v>5.8000000000000007</v>
      </c>
    </row>
    <row r="11" spans="1:14" ht="15.75" customHeight="1" x14ac:dyDescent="0.25">
      <c r="A11" s="4">
        <v>10</v>
      </c>
      <c r="B11" s="1" t="s">
        <v>57</v>
      </c>
      <c r="C11" s="1" t="s">
        <v>58</v>
      </c>
      <c r="D11" s="1" t="s">
        <v>13</v>
      </c>
      <c r="E11" s="1" t="s">
        <v>14</v>
      </c>
      <c r="F11" s="1" t="s">
        <v>15</v>
      </c>
      <c r="G11" s="1" t="s">
        <v>16</v>
      </c>
      <c r="H11" s="2">
        <v>44720</v>
      </c>
      <c r="I11" s="1" t="s">
        <v>17</v>
      </c>
      <c r="J11" s="1">
        <v>11000</v>
      </c>
      <c r="K11" s="1">
        <v>5500</v>
      </c>
      <c r="L11" s="1">
        <v>1155</v>
      </c>
      <c r="M11" s="1">
        <v>638</v>
      </c>
      <c r="N11" s="7">
        <f>Cliente_Fortaleza[[#This Row],[Margem de Contribuição (R$)]]/Cliente_Fortaleza[[#This Row],[Valor Total da Venda(R$)]]*100</f>
        <v>5.8000000000000007</v>
      </c>
    </row>
    <row r="12" spans="1:14" ht="15.75" customHeight="1" x14ac:dyDescent="0.25">
      <c r="A12" s="4">
        <v>11</v>
      </c>
      <c r="B12" s="1" t="s">
        <v>59</v>
      </c>
      <c r="C12" s="1" t="s">
        <v>60</v>
      </c>
      <c r="D12" s="1" t="s">
        <v>20</v>
      </c>
      <c r="E12" s="1" t="s">
        <v>14</v>
      </c>
      <c r="F12" s="1" t="s">
        <v>33</v>
      </c>
      <c r="G12" s="1" t="s">
        <v>16</v>
      </c>
      <c r="H12" s="3">
        <v>44917</v>
      </c>
      <c r="I12" s="1" t="s">
        <v>29</v>
      </c>
      <c r="J12" s="1">
        <v>3200</v>
      </c>
      <c r="K12" s="1">
        <v>1600</v>
      </c>
      <c r="L12" s="1">
        <v>336</v>
      </c>
      <c r="M12" s="1">
        <v>185.6</v>
      </c>
      <c r="N12" s="7">
        <f>Cliente_Fortaleza[[#This Row],[Margem de Contribuição (R$)]]/Cliente_Fortaleza[[#This Row],[Valor Total da Venda(R$)]]*100</f>
        <v>5.8</v>
      </c>
    </row>
    <row r="13" spans="1:14" ht="15.75" customHeight="1" x14ac:dyDescent="0.25">
      <c r="A13" s="4">
        <v>12</v>
      </c>
      <c r="B13" s="1" t="s">
        <v>61</v>
      </c>
      <c r="C13" s="1" t="s">
        <v>62</v>
      </c>
      <c r="D13" s="1" t="s">
        <v>26</v>
      </c>
      <c r="E13" s="1" t="s">
        <v>14</v>
      </c>
      <c r="F13" s="1" t="s">
        <v>21</v>
      </c>
      <c r="G13" s="1" t="s">
        <v>22</v>
      </c>
      <c r="H13" s="2">
        <v>44999</v>
      </c>
      <c r="I13" s="1" t="s">
        <v>39</v>
      </c>
      <c r="J13" s="1">
        <v>2900</v>
      </c>
      <c r="K13" s="1">
        <v>870</v>
      </c>
      <c r="L13" s="1">
        <v>182.7</v>
      </c>
      <c r="M13" s="1">
        <v>284.2</v>
      </c>
      <c r="N13" s="7">
        <f>Cliente_Fortaleza[[#This Row],[Margem de Contribuição (R$)]]/Cliente_Fortaleza[[#This Row],[Valor Total da Venda(R$)]]*100</f>
        <v>9.7999999999999989</v>
      </c>
    </row>
    <row r="14" spans="1:14" ht="15.75" customHeight="1" x14ac:dyDescent="0.25">
      <c r="A14" s="4">
        <v>13</v>
      </c>
      <c r="B14" s="1" t="s">
        <v>63</v>
      </c>
      <c r="C14" s="1" t="s">
        <v>64</v>
      </c>
      <c r="D14" s="1" t="s">
        <v>32</v>
      </c>
      <c r="E14" s="1" t="s">
        <v>14</v>
      </c>
      <c r="F14" s="1" t="s">
        <v>43</v>
      </c>
      <c r="G14" s="1" t="s">
        <v>38</v>
      </c>
      <c r="H14" s="2">
        <v>44774</v>
      </c>
      <c r="I14" s="1" t="s">
        <v>17</v>
      </c>
      <c r="J14" s="1">
        <v>1700</v>
      </c>
      <c r="K14" s="1">
        <v>850</v>
      </c>
      <c r="L14" s="1">
        <v>178.5</v>
      </c>
      <c r="M14" s="1">
        <v>98.600000000000009</v>
      </c>
      <c r="N14" s="7">
        <f>Cliente_Fortaleza[[#This Row],[Margem de Contribuição (R$)]]/Cliente_Fortaleza[[#This Row],[Valor Total da Venda(R$)]]*100</f>
        <v>5.8000000000000007</v>
      </c>
    </row>
    <row r="15" spans="1:14" ht="15.75" customHeight="1" x14ac:dyDescent="0.25">
      <c r="A15" s="4">
        <v>14</v>
      </c>
      <c r="B15" s="1" t="s">
        <v>65</v>
      </c>
      <c r="C15" s="1" t="s">
        <v>66</v>
      </c>
      <c r="D15" s="1" t="s">
        <v>36</v>
      </c>
      <c r="E15" s="1" t="s">
        <v>14</v>
      </c>
      <c r="F15" s="1" t="s">
        <v>51</v>
      </c>
      <c r="G15" s="1" t="s">
        <v>52</v>
      </c>
      <c r="H15" s="2">
        <v>44823</v>
      </c>
      <c r="I15" s="1" t="s">
        <v>29</v>
      </c>
      <c r="J15" s="1">
        <v>4600</v>
      </c>
      <c r="K15" s="1">
        <v>1380</v>
      </c>
      <c r="L15" s="1">
        <v>289.8</v>
      </c>
      <c r="M15" s="1">
        <v>450.8</v>
      </c>
      <c r="N15" s="7">
        <f>Cliente_Fortaleza[[#This Row],[Margem de Contribuição (R$)]]/Cliente_Fortaleza[[#This Row],[Valor Total da Venda(R$)]]*100</f>
        <v>9.8000000000000007</v>
      </c>
    </row>
    <row r="16" spans="1:14" ht="15.75" customHeight="1" x14ac:dyDescent="0.25">
      <c r="A16" s="4">
        <v>15</v>
      </c>
      <c r="B16" s="1" t="s">
        <v>67</v>
      </c>
      <c r="C16" s="1" t="s">
        <v>68</v>
      </c>
      <c r="D16" s="1" t="s">
        <v>42</v>
      </c>
      <c r="E16" s="1" t="s">
        <v>14</v>
      </c>
      <c r="F16" s="1" t="s">
        <v>47</v>
      </c>
      <c r="G16" s="1" t="s">
        <v>38</v>
      </c>
      <c r="H16" s="2">
        <v>45044</v>
      </c>
      <c r="I16" s="1" t="s">
        <v>23</v>
      </c>
      <c r="J16" s="1">
        <v>6200</v>
      </c>
      <c r="K16" s="1">
        <v>3100</v>
      </c>
      <c r="L16" s="1">
        <v>651</v>
      </c>
      <c r="M16" s="1">
        <v>359.6</v>
      </c>
      <c r="N16" s="7">
        <f>Cliente_Fortaleza[[#This Row],[Margem de Contribuição (R$)]]/Cliente_Fortaleza[[#This Row],[Valor Total da Venda(R$)]]*100</f>
        <v>5.8000000000000007</v>
      </c>
    </row>
    <row r="17" spans="1:14" ht="15.75" customHeight="1" x14ac:dyDescent="0.25">
      <c r="A17" s="4">
        <v>16</v>
      </c>
      <c r="B17" s="1" t="s">
        <v>69</v>
      </c>
      <c r="C17" s="1" t="s">
        <v>70</v>
      </c>
      <c r="D17" s="1" t="s">
        <v>46</v>
      </c>
      <c r="E17" s="1" t="s">
        <v>14</v>
      </c>
      <c r="F17" s="1" t="s">
        <v>56</v>
      </c>
      <c r="G17" s="1" t="s">
        <v>52</v>
      </c>
      <c r="H17" s="2">
        <v>44686</v>
      </c>
      <c r="I17" s="1" t="s">
        <v>17</v>
      </c>
      <c r="J17" s="1">
        <v>9600</v>
      </c>
      <c r="K17" s="1">
        <v>4800</v>
      </c>
      <c r="L17" s="1">
        <v>1008</v>
      </c>
      <c r="M17" s="1">
        <v>556.79999999999995</v>
      </c>
      <c r="N17" s="7">
        <f>Cliente_Fortaleza[[#This Row],[Margem de Contribuição (R$)]]/Cliente_Fortaleza[[#This Row],[Valor Total da Venda(R$)]]*100</f>
        <v>5.8</v>
      </c>
    </row>
    <row r="18" spans="1:14" ht="15.75" customHeight="1" x14ac:dyDescent="0.25">
      <c r="A18" s="4">
        <v>17</v>
      </c>
      <c r="B18" s="1" t="s">
        <v>71</v>
      </c>
      <c r="C18" s="1" t="s">
        <v>72</v>
      </c>
      <c r="D18" s="1" t="s">
        <v>50</v>
      </c>
      <c r="E18" s="1" t="s">
        <v>14</v>
      </c>
      <c r="F18" s="1" t="s">
        <v>15</v>
      </c>
      <c r="G18" s="1" t="s">
        <v>16</v>
      </c>
      <c r="H18" s="2">
        <v>44723</v>
      </c>
      <c r="I18" s="1" t="s">
        <v>29</v>
      </c>
      <c r="J18" s="1">
        <v>10400</v>
      </c>
      <c r="K18" s="1">
        <v>5200</v>
      </c>
      <c r="L18" s="1">
        <v>1092</v>
      </c>
      <c r="M18" s="1">
        <v>603.20000000000005</v>
      </c>
      <c r="N18" s="7">
        <f>Cliente_Fortaleza[[#This Row],[Margem de Contribuição (R$)]]/Cliente_Fortaleza[[#This Row],[Valor Total da Venda(R$)]]*100</f>
        <v>5.8000000000000007</v>
      </c>
    </row>
    <row r="19" spans="1:14" ht="15.75" customHeight="1" x14ac:dyDescent="0.25">
      <c r="A19" s="4">
        <v>18</v>
      </c>
      <c r="B19" s="1" t="s">
        <v>73</v>
      </c>
      <c r="C19" s="1" t="s">
        <v>74</v>
      </c>
      <c r="D19" s="1" t="s">
        <v>55</v>
      </c>
      <c r="E19" s="1" t="s">
        <v>14</v>
      </c>
      <c r="F19" s="1" t="s">
        <v>37</v>
      </c>
      <c r="G19" s="1" t="s">
        <v>38</v>
      </c>
      <c r="H19" s="2">
        <v>45131</v>
      </c>
      <c r="I19" s="1" t="s">
        <v>39</v>
      </c>
      <c r="J19" s="1">
        <v>2300</v>
      </c>
      <c r="K19" s="1">
        <v>690</v>
      </c>
      <c r="L19" s="1">
        <v>144.9</v>
      </c>
      <c r="M19" s="1">
        <v>225.4</v>
      </c>
      <c r="N19" s="7">
        <f>Cliente_Fortaleza[[#This Row],[Margem de Contribuição (R$)]]/Cliente_Fortaleza[[#This Row],[Valor Total da Venda(R$)]]*100</f>
        <v>9.8000000000000007</v>
      </c>
    </row>
    <row r="20" spans="1:14" ht="15.75" customHeight="1" x14ac:dyDescent="0.25">
      <c r="A20" s="4">
        <v>19</v>
      </c>
      <c r="B20" s="1" t="s">
        <v>75</v>
      </c>
      <c r="C20" s="1" t="s">
        <v>76</v>
      </c>
      <c r="D20" s="1" t="s">
        <v>13</v>
      </c>
      <c r="E20" s="1" t="s">
        <v>14</v>
      </c>
      <c r="F20" s="1" t="s">
        <v>27</v>
      </c>
      <c r="G20" s="1" t="s">
        <v>28</v>
      </c>
      <c r="H20" s="3">
        <v>44851</v>
      </c>
      <c r="I20" s="1" t="s">
        <v>17</v>
      </c>
      <c r="J20" s="1">
        <v>5200</v>
      </c>
      <c r="K20" s="1">
        <v>2600</v>
      </c>
      <c r="L20" s="1">
        <v>546</v>
      </c>
      <c r="M20" s="1">
        <v>301.60000000000002</v>
      </c>
      <c r="N20" s="7">
        <f>Cliente_Fortaleza[[#This Row],[Margem de Contribuição (R$)]]/Cliente_Fortaleza[[#This Row],[Valor Total da Venda(R$)]]*100</f>
        <v>5.8000000000000007</v>
      </c>
    </row>
    <row r="21" spans="1:14" ht="15.75" customHeight="1" x14ac:dyDescent="0.25">
      <c r="A21" s="4">
        <v>20</v>
      </c>
      <c r="B21" s="1" t="s">
        <v>77</v>
      </c>
      <c r="C21" s="1" t="s">
        <v>78</v>
      </c>
      <c r="D21" s="1" t="s">
        <v>20</v>
      </c>
      <c r="E21" s="1" t="s">
        <v>14</v>
      </c>
      <c r="F21" s="1" t="s">
        <v>21</v>
      </c>
      <c r="G21" s="1" t="s">
        <v>22</v>
      </c>
      <c r="H21" s="2">
        <v>44874</v>
      </c>
      <c r="I21" s="1" t="s">
        <v>23</v>
      </c>
      <c r="J21" s="1">
        <v>2800</v>
      </c>
      <c r="K21" s="1">
        <v>840</v>
      </c>
      <c r="L21" s="1">
        <v>176.4</v>
      </c>
      <c r="M21" s="1">
        <v>274.39999999999998</v>
      </c>
      <c r="N21" s="7">
        <f>Cliente_Fortaleza[[#This Row],[Margem de Contribuição (R$)]]/Cliente_Fortaleza[[#This Row],[Valor Total da Venda(R$)]]*100</f>
        <v>9.7999999999999989</v>
      </c>
    </row>
    <row r="22" spans="1:14" ht="12.5" x14ac:dyDescent="0.25">
      <c r="A22" s="4">
        <v>21</v>
      </c>
      <c r="B22" s="1" t="s">
        <v>79</v>
      </c>
      <c r="C22" s="1" t="s">
        <v>80</v>
      </c>
      <c r="D22" s="1" t="s">
        <v>26</v>
      </c>
      <c r="E22" s="1" t="s">
        <v>14</v>
      </c>
      <c r="F22" s="1" t="s">
        <v>43</v>
      </c>
      <c r="G22" s="1" t="s">
        <v>38</v>
      </c>
      <c r="H22" s="2">
        <v>45154</v>
      </c>
      <c r="I22" s="1" t="s">
        <v>29</v>
      </c>
      <c r="J22" s="1">
        <v>1900</v>
      </c>
      <c r="K22" s="1">
        <v>950</v>
      </c>
      <c r="L22" s="1">
        <v>199.5</v>
      </c>
      <c r="M22" s="1">
        <v>110.2</v>
      </c>
      <c r="N22" s="7">
        <f>Cliente_Fortaleza[[#This Row],[Margem de Contribuição (R$)]]/Cliente_Fortaleza[[#This Row],[Valor Total da Venda(R$)]]*100</f>
        <v>5.8000000000000007</v>
      </c>
    </row>
    <row r="23" spans="1:14" ht="12.5" x14ac:dyDescent="0.25">
      <c r="A23" s="4">
        <v>22</v>
      </c>
      <c r="B23" s="1" t="s">
        <v>81</v>
      </c>
      <c r="C23" s="1" t="s">
        <v>82</v>
      </c>
      <c r="D23" s="1" t="s">
        <v>32</v>
      </c>
      <c r="E23" s="1" t="s">
        <v>14</v>
      </c>
      <c r="F23" s="1" t="s">
        <v>33</v>
      </c>
      <c r="G23" s="1" t="s">
        <v>16</v>
      </c>
      <c r="H23" s="2">
        <v>44902</v>
      </c>
      <c r="I23" s="1" t="s">
        <v>17</v>
      </c>
      <c r="J23" s="1">
        <v>3800</v>
      </c>
      <c r="K23" s="1">
        <v>1900</v>
      </c>
      <c r="L23" s="1">
        <v>399</v>
      </c>
      <c r="M23" s="1">
        <v>220.4</v>
      </c>
      <c r="N23" s="7">
        <f>Cliente_Fortaleza[[#This Row],[Margem de Contribuição (R$)]]/Cliente_Fortaleza[[#This Row],[Valor Total da Venda(R$)]]*100</f>
        <v>5.8000000000000007</v>
      </c>
    </row>
    <row r="24" spans="1:14" ht="12.5" x14ac:dyDescent="0.25">
      <c r="A24" s="4">
        <v>23</v>
      </c>
      <c r="B24" s="1" t="s">
        <v>83</v>
      </c>
      <c r="C24" s="1" t="s">
        <v>84</v>
      </c>
      <c r="D24" s="1" t="s">
        <v>36</v>
      </c>
      <c r="E24" s="1" t="s">
        <v>14</v>
      </c>
      <c r="F24" s="1" t="s">
        <v>47</v>
      </c>
      <c r="G24" s="1" t="s">
        <v>38</v>
      </c>
      <c r="H24" s="2">
        <v>44574</v>
      </c>
      <c r="I24" s="1" t="s">
        <v>39</v>
      </c>
      <c r="J24" s="1">
        <v>6400</v>
      </c>
      <c r="K24" s="1">
        <v>3200</v>
      </c>
      <c r="L24" s="1">
        <v>672</v>
      </c>
      <c r="M24" s="1">
        <v>371.2</v>
      </c>
      <c r="N24" s="7">
        <f>Cliente_Fortaleza[[#This Row],[Margem de Contribuição (R$)]]/Cliente_Fortaleza[[#This Row],[Valor Total da Venda(R$)]]*100</f>
        <v>5.8</v>
      </c>
    </row>
    <row r="25" spans="1:14" ht="12.5" x14ac:dyDescent="0.25">
      <c r="A25" s="4">
        <v>24</v>
      </c>
      <c r="B25" s="1" t="s">
        <v>85</v>
      </c>
      <c r="C25" s="1" t="s">
        <v>86</v>
      </c>
      <c r="D25" s="1" t="s">
        <v>42</v>
      </c>
      <c r="E25" s="1" t="s">
        <v>14</v>
      </c>
      <c r="F25" s="1" t="s">
        <v>51</v>
      </c>
      <c r="G25" s="1" t="s">
        <v>52</v>
      </c>
      <c r="H25" s="2">
        <v>45106</v>
      </c>
      <c r="I25" s="1" t="s">
        <v>29</v>
      </c>
      <c r="J25" s="1">
        <v>4800</v>
      </c>
      <c r="K25" s="1">
        <v>1440</v>
      </c>
      <c r="L25" s="1">
        <v>302.39999999999998</v>
      </c>
      <c r="M25" s="1">
        <v>470.4</v>
      </c>
      <c r="N25" s="7">
        <f>Cliente_Fortaleza[[#This Row],[Margem de Contribuição (R$)]]/Cliente_Fortaleza[[#This Row],[Valor Total da Venda(R$)]]*100</f>
        <v>9.7999999999999989</v>
      </c>
    </row>
    <row r="26" spans="1:14" ht="12.5" x14ac:dyDescent="0.25">
      <c r="A26" s="4">
        <v>25</v>
      </c>
      <c r="B26" s="1" t="s">
        <v>87</v>
      </c>
      <c r="C26" s="1" t="s">
        <v>88</v>
      </c>
      <c r="D26" s="1" t="s">
        <v>46</v>
      </c>
      <c r="E26" s="1" t="s">
        <v>14</v>
      </c>
      <c r="F26" s="1" t="s">
        <v>56</v>
      </c>
      <c r="G26" s="1" t="s">
        <v>52</v>
      </c>
      <c r="H26" s="2">
        <v>44623</v>
      </c>
      <c r="I26" s="1" t="s">
        <v>17</v>
      </c>
      <c r="J26" s="1">
        <v>9400</v>
      </c>
      <c r="K26" s="1">
        <v>4700</v>
      </c>
      <c r="L26" s="1">
        <v>987</v>
      </c>
      <c r="M26" s="1">
        <v>545.20000000000005</v>
      </c>
      <c r="N26" s="7">
        <f>Cliente_Fortaleza[[#This Row],[Margem de Contribuição (R$)]]/Cliente_Fortaleza[[#This Row],[Valor Total da Venda(R$)]]*100</f>
        <v>5.8000000000000007</v>
      </c>
    </row>
    <row r="27" spans="1:14" ht="12.5" x14ac:dyDescent="0.25">
      <c r="A27" s="4">
        <v>26</v>
      </c>
      <c r="B27" s="1" t="s">
        <v>89</v>
      </c>
      <c r="C27" s="1" t="s">
        <v>90</v>
      </c>
      <c r="D27" s="1" t="s">
        <v>50</v>
      </c>
      <c r="E27" s="1" t="s">
        <v>14</v>
      </c>
      <c r="F27" s="1" t="s">
        <v>15</v>
      </c>
      <c r="G27" s="1" t="s">
        <v>16</v>
      </c>
      <c r="H27" s="2">
        <v>44830</v>
      </c>
      <c r="I27" s="1" t="s">
        <v>23</v>
      </c>
      <c r="J27" s="1">
        <v>10200</v>
      </c>
      <c r="K27" s="1">
        <v>5100</v>
      </c>
      <c r="L27" s="1">
        <v>1071</v>
      </c>
      <c r="M27" s="1">
        <v>591.6</v>
      </c>
      <c r="N27" s="7">
        <f>Cliente_Fortaleza[[#This Row],[Margem de Contribuição (R$)]]/Cliente_Fortaleza[[#This Row],[Valor Total da Venda(R$)]]*100</f>
        <v>5.8000000000000007</v>
      </c>
    </row>
    <row r="28" spans="1:14" ht="12.5" x14ac:dyDescent="0.25">
      <c r="A28" s="4">
        <v>27</v>
      </c>
      <c r="B28" s="1" t="s">
        <v>91</v>
      </c>
      <c r="C28" s="1" t="s">
        <v>92</v>
      </c>
      <c r="D28" s="1" t="s">
        <v>55</v>
      </c>
      <c r="E28" s="1" t="s">
        <v>14</v>
      </c>
      <c r="F28" s="1" t="s">
        <v>37</v>
      </c>
      <c r="G28" s="1" t="s">
        <v>38</v>
      </c>
      <c r="H28" s="2">
        <v>45203</v>
      </c>
      <c r="I28" s="1" t="s">
        <v>29</v>
      </c>
      <c r="J28" s="1">
        <v>2500</v>
      </c>
      <c r="K28" s="1">
        <v>750</v>
      </c>
      <c r="L28" s="1">
        <v>157.5</v>
      </c>
      <c r="M28" s="1">
        <v>245</v>
      </c>
      <c r="N28" s="7">
        <f>Cliente_Fortaleza[[#This Row],[Margem de Contribuição (R$)]]/Cliente_Fortaleza[[#This Row],[Valor Total da Venda(R$)]]*100</f>
        <v>9.8000000000000007</v>
      </c>
    </row>
    <row r="29" spans="1:14" ht="12.5" x14ac:dyDescent="0.25">
      <c r="A29" s="4">
        <v>28</v>
      </c>
      <c r="B29" s="1" t="s">
        <v>93</v>
      </c>
      <c r="C29" s="1" t="s">
        <v>94</v>
      </c>
      <c r="D29" s="1" t="s">
        <v>13</v>
      </c>
      <c r="E29" s="1" t="s">
        <v>14</v>
      </c>
      <c r="F29" s="1" t="s">
        <v>27</v>
      </c>
      <c r="G29" s="1" t="s">
        <v>28</v>
      </c>
      <c r="H29" s="2">
        <v>44692</v>
      </c>
      <c r="I29" s="1" t="s">
        <v>17</v>
      </c>
      <c r="J29" s="1">
        <v>5400</v>
      </c>
      <c r="K29" s="1">
        <v>2700</v>
      </c>
      <c r="L29" s="1">
        <v>567</v>
      </c>
      <c r="M29" s="1">
        <v>313.20000000000005</v>
      </c>
      <c r="N29" s="7">
        <f>Cliente_Fortaleza[[#This Row],[Margem de Contribuição (R$)]]/Cliente_Fortaleza[[#This Row],[Valor Total da Venda(R$)]]*100</f>
        <v>5.8000000000000007</v>
      </c>
    </row>
    <row r="30" spans="1:14" ht="12.5" x14ac:dyDescent="0.25">
      <c r="A30" s="4">
        <v>29</v>
      </c>
      <c r="B30" s="1" t="s">
        <v>95</v>
      </c>
      <c r="C30" s="1" t="s">
        <v>96</v>
      </c>
      <c r="D30" s="1" t="s">
        <v>20</v>
      </c>
      <c r="E30" s="1" t="s">
        <v>14</v>
      </c>
      <c r="F30" s="1" t="s">
        <v>21</v>
      </c>
      <c r="G30" s="1" t="s">
        <v>22</v>
      </c>
      <c r="H30" s="2">
        <v>44761</v>
      </c>
      <c r="I30" s="1" t="s">
        <v>39</v>
      </c>
      <c r="J30" s="1">
        <v>2700</v>
      </c>
      <c r="K30" s="1">
        <v>810</v>
      </c>
      <c r="L30" s="1">
        <v>170.1</v>
      </c>
      <c r="M30" s="1">
        <v>264.60000000000002</v>
      </c>
      <c r="N30" s="7">
        <f>Cliente_Fortaleza[[#This Row],[Margem de Contribuição (R$)]]/Cliente_Fortaleza[[#This Row],[Valor Total da Venda(R$)]]*100</f>
        <v>9.8000000000000007</v>
      </c>
    </row>
    <row r="31" spans="1:14" ht="12.5" x14ac:dyDescent="0.25">
      <c r="A31" s="4">
        <v>30</v>
      </c>
      <c r="B31" s="1" t="s">
        <v>97</v>
      </c>
      <c r="C31" s="1" t="s">
        <v>98</v>
      </c>
      <c r="D31" s="1" t="s">
        <v>26</v>
      </c>
      <c r="E31" s="1" t="s">
        <v>14</v>
      </c>
      <c r="F31" s="1" t="s">
        <v>43</v>
      </c>
      <c r="G31" s="1" t="s">
        <v>38</v>
      </c>
      <c r="H31" s="2">
        <v>45165</v>
      </c>
      <c r="I31" s="1" t="s">
        <v>29</v>
      </c>
      <c r="J31" s="1">
        <v>2000</v>
      </c>
      <c r="K31" s="1">
        <v>1000</v>
      </c>
      <c r="L31" s="1">
        <v>210</v>
      </c>
      <c r="M31" s="1">
        <v>116</v>
      </c>
      <c r="N31" s="7">
        <f>Cliente_Fortaleza[[#This Row],[Margem de Contribuição (R$)]]/Cliente_Fortaleza[[#This Row],[Valor Total da Venda(R$)]]*100</f>
        <v>5.8000000000000007</v>
      </c>
    </row>
    <row r="32" spans="1:14" ht="12.5" x14ac:dyDescent="0.25">
      <c r="A32" s="4">
        <v>31</v>
      </c>
      <c r="B32" s="1" t="s">
        <v>99</v>
      </c>
      <c r="C32" s="1" t="s">
        <v>100</v>
      </c>
      <c r="D32" s="1" t="s">
        <v>32</v>
      </c>
      <c r="E32" s="1" t="s">
        <v>14</v>
      </c>
      <c r="F32" s="1" t="s">
        <v>47</v>
      </c>
      <c r="G32" s="1" t="s">
        <v>38</v>
      </c>
      <c r="H32" s="2">
        <v>44901</v>
      </c>
      <c r="I32" s="1" t="s">
        <v>17</v>
      </c>
      <c r="J32" s="1">
        <v>6600</v>
      </c>
      <c r="K32" s="1">
        <v>3300</v>
      </c>
      <c r="L32" s="1">
        <v>693</v>
      </c>
      <c r="M32" s="1">
        <v>382.8</v>
      </c>
      <c r="N32" s="7">
        <f>Cliente_Fortaleza[[#This Row],[Margem de Contribuição (R$)]]/Cliente_Fortaleza[[#This Row],[Valor Total da Venda(R$)]]*100</f>
        <v>5.8000000000000007</v>
      </c>
    </row>
    <row r="33" spans="1:14" ht="12.5" x14ac:dyDescent="0.25">
      <c r="A33" s="4">
        <v>32</v>
      </c>
      <c r="B33" s="1" t="s">
        <v>101</v>
      </c>
      <c r="C33" s="1" t="s">
        <v>102</v>
      </c>
      <c r="D33" s="1" t="s">
        <v>36</v>
      </c>
      <c r="E33" s="1" t="s">
        <v>14</v>
      </c>
      <c r="F33" s="1" t="s">
        <v>51</v>
      </c>
      <c r="G33" s="1" t="s">
        <v>52</v>
      </c>
      <c r="H33" s="2">
        <v>44612</v>
      </c>
      <c r="I33" s="1" t="s">
        <v>23</v>
      </c>
      <c r="J33" s="1">
        <v>4200</v>
      </c>
      <c r="K33" s="1">
        <v>1260</v>
      </c>
      <c r="L33" s="1">
        <v>264.59999999999997</v>
      </c>
      <c r="M33" s="1">
        <v>411.6</v>
      </c>
      <c r="N33" s="7">
        <f>Cliente_Fortaleza[[#This Row],[Margem de Contribuição (R$)]]/Cliente_Fortaleza[[#This Row],[Valor Total da Venda(R$)]]*100</f>
        <v>9.8000000000000007</v>
      </c>
    </row>
    <row r="34" spans="1:14" ht="12.5" x14ac:dyDescent="0.25">
      <c r="A34" s="4">
        <v>33</v>
      </c>
      <c r="B34" s="1" t="s">
        <v>103</v>
      </c>
      <c r="C34" s="1" t="s">
        <v>104</v>
      </c>
      <c r="D34" s="1" t="s">
        <v>42</v>
      </c>
      <c r="E34" s="1" t="s">
        <v>14</v>
      </c>
      <c r="F34" s="1" t="s">
        <v>56</v>
      </c>
      <c r="G34" s="1" t="s">
        <v>52</v>
      </c>
      <c r="H34" s="2">
        <v>45024</v>
      </c>
      <c r="I34" s="1" t="s">
        <v>17</v>
      </c>
      <c r="J34" s="1">
        <v>9200</v>
      </c>
      <c r="K34" s="1">
        <v>4600</v>
      </c>
      <c r="L34" s="1">
        <v>966</v>
      </c>
      <c r="M34" s="1">
        <v>533.6</v>
      </c>
      <c r="N34" s="7">
        <f>Cliente_Fortaleza[[#This Row],[Margem de Contribuição (R$)]]/Cliente_Fortaleza[[#This Row],[Valor Total da Venda(R$)]]*100</f>
        <v>5.8000000000000007</v>
      </c>
    </row>
    <row r="35" spans="1:14" ht="12.5" x14ac:dyDescent="0.25">
      <c r="A35" s="4">
        <v>34</v>
      </c>
      <c r="B35" s="1" t="s">
        <v>105</v>
      </c>
      <c r="C35" s="1" t="s">
        <v>106</v>
      </c>
      <c r="D35" s="1" t="s">
        <v>46</v>
      </c>
      <c r="E35" s="1" t="s">
        <v>14</v>
      </c>
      <c r="F35" s="1" t="s">
        <v>15</v>
      </c>
      <c r="G35" s="1" t="s">
        <v>16</v>
      </c>
      <c r="H35" s="2">
        <v>44635</v>
      </c>
      <c r="I35" s="1" t="s">
        <v>29</v>
      </c>
      <c r="J35" s="1">
        <v>10800</v>
      </c>
      <c r="K35" s="1">
        <v>5400</v>
      </c>
      <c r="L35" s="1">
        <v>1134</v>
      </c>
      <c r="M35" s="1">
        <v>626.40000000000009</v>
      </c>
      <c r="N35" s="7">
        <f>Cliente_Fortaleza[[#This Row],[Margem de Contribuição (R$)]]/Cliente_Fortaleza[[#This Row],[Valor Total da Venda(R$)]]*100</f>
        <v>5.8000000000000007</v>
      </c>
    </row>
    <row r="36" spans="1:14" ht="12.5" x14ac:dyDescent="0.25">
      <c r="A36" s="4">
        <v>35</v>
      </c>
      <c r="B36" s="1" t="s">
        <v>107</v>
      </c>
      <c r="C36" s="1" t="s">
        <v>108</v>
      </c>
      <c r="D36" s="1" t="s">
        <v>50</v>
      </c>
      <c r="E36" s="1" t="s">
        <v>14</v>
      </c>
      <c r="F36" s="1" t="s">
        <v>33</v>
      </c>
      <c r="G36" s="1" t="s">
        <v>16</v>
      </c>
      <c r="H36" s="3">
        <v>44854</v>
      </c>
      <c r="I36" s="1" t="s">
        <v>39</v>
      </c>
      <c r="J36" s="1">
        <v>3400</v>
      </c>
      <c r="K36" s="1">
        <v>1700</v>
      </c>
      <c r="L36" s="1">
        <v>357</v>
      </c>
      <c r="M36" s="1">
        <v>197.20000000000002</v>
      </c>
      <c r="N36" s="7">
        <f>Cliente_Fortaleza[[#This Row],[Margem de Contribuição (R$)]]/Cliente_Fortaleza[[#This Row],[Valor Total da Venda(R$)]]*100</f>
        <v>5.8000000000000007</v>
      </c>
    </row>
    <row r="37" spans="1:14" ht="12.5" x14ac:dyDescent="0.25">
      <c r="A37" s="4">
        <v>36</v>
      </c>
      <c r="B37" s="1" t="s">
        <v>109</v>
      </c>
      <c r="C37" s="1" t="s">
        <v>110</v>
      </c>
      <c r="D37" s="1" t="s">
        <v>55</v>
      </c>
      <c r="E37" s="1" t="s">
        <v>14</v>
      </c>
      <c r="F37" s="1" t="s">
        <v>21</v>
      </c>
      <c r="G37" s="1" t="s">
        <v>22</v>
      </c>
      <c r="H37" s="2">
        <v>44962</v>
      </c>
      <c r="I37" s="1" t="s">
        <v>17</v>
      </c>
      <c r="J37" s="1">
        <v>3100</v>
      </c>
      <c r="K37" s="1">
        <v>930</v>
      </c>
      <c r="L37" s="1">
        <v>195.29999999999998</v>
      </c>
      <c r="M37" s="1">
        <v>303.8</v>
      </c>
      <c r="N37" s="7">
        <f>Cliente_Fortaleza[[#This Row],[Margem de Contribuição (R$)]]/Cliente_Fortaleza[[#This Row],[Valor Total da Venda(R$)]]*100</f>
        <v>9.8000000000000007</v>
      </c>
    </row>
    <row r="38" spans="1:14" ht="12.5" x14ac:dyDescent="0.25">
      <c r="A38" s="4">
        <v>37</v>
      </c>
      <c r="B38" s="1" t="s">
        <v>111</v>
      </c>
      <c r="C38" s="1" t="s">
        <v>112</v>
      </c>
      <c r="D38" s="1" t="s">
        <v>13</v>
      </c>
      <c r="E38" s="1" t="s">
        <v>14</v>
      </c>
      <c r="F38" s="1" t="s">
        <v>43</v>
      </c>
      <c r="G38" s="1" t="s">
        <v>38</v>
      </c>
      <c r="H38" s="2">
        <v>44661</v>
      </c>
      <c r="I38" s="1" t="s">
        <v>29</v>
      </c>
      <c r="J38" s="1">
        <v>1800</v>
      </c>
      <c r="K38" s="1">
        <v>900</v>
      </c>
      <c r="L38" s="1">
        <v>189</v>
      </c>
      <c r="M38" s="1">
        <v>104.4</v>
      </c>
      <c r="N38" s="7">
        <f>Cliente_Fortaleza[[#This Row],[Margem de Contribuição (R$)]]/Cliente_Fortaleza[[#This Row],[Valor Total da Venda(R$)]]*100</f>
        <v>5.8000000000000007</v>
      </c>
    </row>
    <row r="39" spans="1:14" ht="12.5" x14ac:dyDescent="0.25">
      <c r="A39" s="4">
        <v>38</v>
      </c>
      <c r="B39" s="1" t="s">
        <v>113</v>
      </c>
      <c r="C39" s="1" t="s">
        <v>114</v>
      </c>
      <c r="D39" s="1" t="s">
        <v>20</v>
      </c>
      <c r="E39" s="1" t="s">
        <v>14</v>
      </c>
      <c r="F39" s="1" t="s">
        <v>51</v>
      </c>
      <c r="G39" s="1" t="s">
        <v>52</v>
      </c>
      <c r="H39" s="2">
        <v>44767</v>
      </c>
      <c r="I39" s="1" t="s">
        <v>23</v>
      </c>
      <c r="J39" s="1">
        <v>4900</v>
      </c>
      <c r="K39" s="1">
        <v>1470</v>
      </c>
      <c r="L39" s="1">
        <v>308.7</v>
      </c>
      <c r="M39" s="1">
        <v>480.20000000000005</v>
      </c>
      <c r="N39" s="7">
        <f>Cliente_Fortaleza[[#This Row],[Margem de Contribuição (R$)]]/Cliente_Fortaleza[[#This Row],[Valor Total da Venda(R$)]]*100</f>
        <v>9.8000000000000007</v>
      </c>
    </row>
    <row r="40" spans="1:14" ht="12.5" x14ac:dyDescent="0.25">
      <c r="A40" s="4">
        <v>39</v>
      </c>
      <c r="B40" s="1" t="s">
        <v>115</v>
      </c>
      <c r="C40" s="1" t="s">
        <v>116</v>
      </c>
      <c r="D40" s="1" t="s">
        <v>26</v>
      </c>
      <c r="E40" s="1" t="s">
        <v>14</v>
      </c>
      <c r="F40" s="1" t="s">
        <v>47</v>
      </c>
      <c r="G40" s="1" t="s">
        <v>38</v>
      </c>
      <c r="H40" s="2">
        <v>45181</v>
      </c>
      <c r="I40" s="1" t="s">
        <v>17</v>
      </c>
      <c r="J40" s="1">
        <v>6800</v>
      </c>
      <c r="K40" s="1">
        <v>3400</v>
      </c>
      <c r="L40" s="1">
        <v>714</v>
      </c>
      <c r="M40" s="1">
        <v>394.40000000000003</v>
      </c>
      <c r="N40" s="7">
        <f>Cliente_Fortaleza[[#This Row],[Margem de Contribuição (R$)]]/Cliente_Fortaleza[[#This Row],[Valor Total da Venda(R$)]]*100</f>
        <v>5.8000000000000007</v>
      </c>
    </row>
    <row r="41" spans="1:14" ht="12.5" x14ac:dyDescent="0.25">
      <c r="A41" s="4">
        <v>40</v>
      </c>
      <c r="B41" s="1" t="s">
        <v>117</v>
      </c>
      <c r="C41" s="1" t="s">
        <v>118</v>
      </c>
      <c r="D41" s="1" t="s">
        <v>32</v>
      </c>
      <c r="E41" s="1" t="s">
        <v>14</v>
      </c>
      <c r="F41" s="1" t="s">
        <v>56</v>
      </c>
      <c r="G41" s="1" t="s">
        <v>52</v>
      </c>
      <c r="H41" s="2">
        <v>44579</v>
      </c>
      <c r="I41" s="1" t="s">
        <v>29</v>
      </c>
      <c r="J41" s="1">
        <v>9800</v>
      </c>
      <c r="K41" s="1">
        <v>4900</v>
      </c>
      <c r="L41" s="1">
        <v>1029</v>
      </c>
      <c r="M41" s="1">
        <v>568.40000000000009</v>
      </c>
      <c r="N41" s="7">
        <f>Cliente_Fortaleza[[#This Row],[Margem de Contribuição (R$)]]/Cliente_Fortaleza[[#This Row],[Valor Total da Venda(R$)]]*100</f>
        <v>5.8000000000000007</v>
      </c>
    </row>
    <row r="42" spans="1:14" ht="12.5" x14ac:dyDescent="0.25">
      <c r="A42" s="4">
        <v>41</v>
      </c>
      <c r="B42" s="1" t="s">
        <v>119</v>
      </c>
      <c r="C42" s="1" t="s">
        <v>120</v>
      </c>
      <c r="D42" s="1" t="s">
        <v>36</v>
      </c>
      <c r="E42" s="1" t="s">
        <v>14</v>
      </c>
      <c r="F42" s="1" t="s">
        <v>15</v>
      </c>
      <c r="G42" s="1" t="s">
        <v>16</v>
      </c>
      <c r="H42" s="2">
        <v>44711</v>
      </c>
      <c r="I42" s="1" t="s">
        <v>39</v>
      </c>
      <c r="J42" s="1">
        <v>10600</v>
      </c>
      <c r="K42" s="1">
        <v>5300</v>
      </c>
      <c r="L42" s="1">
        <v>1113</v>
      </c>
      <c r="M42" s="1">
        <v>614.79999999999995</v>
      </c>
      <c r="N42" s="7">
        <f>Cliente_Fortaleza[[#This Row],[Margem de Contribuição (R$)]]/Cliente_Fortaleza[[#This Row],[Valor Total da Venda(R$)]]*100</f>
        <v>5.8</v>
      </c>
    </row>
    <row r="43" spans="1:14" ht="12.5" x14ac:dyDescent="0.25">
      <c r="A43" s="4">
        <v>42</v>
      </c>
      <c r="B43" s="1" t="s">
        <v>121</v>
      </c>
      <c r="C43" s="1" t="s">
        <v>122</v>
      </c>
      <c r="D43" s="1" t="s">
        <v>42</v>
      </c>
      <c r="E43" s="1" t="s">
        <v>14</v>
      </c>
      <c r="F43" s="1" t="s">
        <v>33</v>
      </c>
      <c r="G43" s="1" t="s">
        <v>16</v>
      </c>
      <c r="H43" s="2">
        <v>45232</v>
      </c>
      <c r="I43" s="1" t="s">
        <v>17</v>
      </c>
      <c r="J43" s="1">
        <v>3700</v>
      </c>
      <c r="K43" s="1">
        <v>1850</v>
      </c>
      <c r="L43" s="1">
        <v>388.5</v>
      </c>
      <c r="M43" s="1">
        <v>214.6</v>
      </c>
      <c r="N43" s="7">
        <f>Cliente_Fortaleza[[#This Row],[Margem de Contribuição (R$)]]/Cliente_Fortaleza[[#This Row],[Valor Total da Venda(R$)]]*100</f>
        <v>5.8</v>
      </c>
    </row>
    <row r="44" spans="1:14" ht="12.5" x14ac:dyDescent="0.25">
      <c r="A44" s="4">
        <v>43</v>
      </c>
      <c r="B44" s="1" t="s">
        <v>123</v>
      </c>
      <c r="C44" s="1" t="s">
        <v>124</v>
      </c>
      <c r="D44" s="1" t="s">
        <v>46</v>
      </c>
      <c r="E44" s="1" t="s">
        <v>14</v>
      </c>
      <c r="F44" s="1" t="s">
        <v>37</v>
      </c>
      <c r="G44" s="1" t="s">
        <v>38</v>
      </c>
      <c r="H44" s="2">
        <v>44720</v>
      </c>
      <c r="I44" s="1" t="s">
        <v>29</v>
      </c>
      <c r="J44" s="1">
        <v>2400</v>
      </c>
      <c r="K44" s="1">
        <v>720</v>
      </c>
      <c r="L44" s="1">
        <v>151.19999999999999</v>
      </c>
      <c r="M44" s="1">
        <v>235.2</v>
      </c>
      <c r="N44" s="7">
        <f>Cliente_Fortaleza[[#This Row],[Margem de Contribuição (R$)]]/Cliente_Fortaleza[[#This Row],[Valor Total da Venda(R$)]]*100</f>
        <v>9.7999999999999989</v>
      </c>
    </row>
    <row r="45" spans="1:14" ht="12.5" x14ac:dyDescent="0.25">
      <c r="A45" s="4">
        <v>44</v>
      </c>
      <c r="B45" s="1" t="s">
        <v>125</v>
      </c>
      <c r="C45" s="1" t="s">
        <v>126</v>
      </c>
      <c r="D45" s="1" t="s">
        <v>50</v>
      </c>
      <c r="E45" s="1" t="s">
        <v>14</v>
      </c>
      <c r="F45" s="1" t="s">
        <v>27</v>
      </c>
      <c r="G45" s="1" t="s">
        <v>28</v>
      </c>
      <c r="H45" s="3">
        <v>44917</v>
      </c>
      <c r="I45" s="1" t="s">
        <v>23</v>
      </c>
      <c r="J45" s="1">
        <v>5600</v>
      </c>
      <c r="K45" s="1">
        <v>2800</v>
      </c>
      <c r="L45" s="1">
        <v>588</v>
      </c>
      <c r="M45" s="1">
        <v>324.8</v>
      </c>
      <c r="N45" s="7">
        <f>Cliente_Fortaleza[[#This Row],[Margem de Contribuição (R$)]]/Cliente_Fortaleza[[#This Row],[Valor Total da Venda(R$)]]*100</f>
        <v>5.8000000000000007</v>
      </c>
    </row>
    <row r="46" spans="1:14" ht="12.5" x14ac:dyDescent="0.25">
      <c r="A46" s="4">
        <v>45</v>
      </c>
      <c r="B46" s="1" t="s">
        <v>127</v>
      </c>
      <c r="C46" s="1" t="s">
        <v>128</v>
      </c>
      <c r="D46" s="1" t="s">
        <v>55</v>
      </c>
      <c r="E46" s="1" t="s">
        <v>14</v>
      </c>
      <c r="F46" s="1" t="s">
        <v>21</v>
      </c>
      <c r="G46" s="1" t="s">
        <v>22</v>
      </c>
      <c r="H46" s="2">
        <v>44999</v>
      </c>
      <c r="I46" s="1" t="s">
        <v>17</v>
      </c>
      <c r="J46" s="1">
        <v>3000</v>
      </c>
      <c r="K46" s="1">
        <v>900</v>
      </c>
      <c r="L46" s="1">
        <v>189</v>
      </c>
      <c r="M46" s="1">
        <v>294</v>
      </c>
      <c r="N46" s="7">
        <f>Cliente_Fortaleza[[#This Row],[Margem de Contribuição (R$)]]/Cliente_Fortaleza[[#This Row],[Valor Total da Venda(R$)]]*100</f>
        <v>9.8000000000000007</v>
      </c>
    </row>
    <row r="47" spans="1:14" ht="12.5" x14ac:dyDescent="0.25">
      <c r="A47" s="4">
        <v>46</v>
      </c>
      <c r="B47" s="1" t="s">
        <v>129</v>
      </c>
      <c r="C47" s="1" t="s">
        <v>130</v>
      </c>
      <c r="D47" s="1" t="s">
        <v>13</v>
      </c>
      <c r="E47" s="1" t="s">
        <v>14</v>
      </c>
      <c r="F47" s="1" t="s">
        <v>43</v>
      </c>
      <c r="G47" s="1" t="s">
        <v>38</v>
      </c>
      <c r="H47" s="2">
        <v>44774</v>
      </c>
      <c r="I47" s="1" t="s">
        <v>29</v>
      </c>
      <c r="J47" s="1">
        <v>1900</v>
      </c>
      <c r="K47" s="1">
        <v>950</v>
      </c>
      <c r="L47" s="1">
        <v>199.5</v>
      </c>
      <c r="M47" s="1">
        <v>110.2</v>
      </c>
      <c r="N47" s="7">
        <f>Cliente_Fortaleza[[#This Row],[Margem de Contribuição (R$)]]/Cliente_Fortaleza[[#This Row],[Valor Total da Venda(R$)]]*100</f>
        <v>5.8000000000000007</v>
      </c>
    </row>
    <row r="48" spans="1:14" ht="12.5" x14ac:dyDescent="0.25">
      <c r="A48" s="4">
        <v>47</v>
      </c>
      <c r="B48" s="1" t="s">
        <v>131</v>
      </c>
      <c r="C48" s="1" t="s">
        <v>132</v>
      </c>
      <c r="D48" s="1" t="s">
        <v>20</v>
      </c>
      <c r="E48" s="1" t="s">
        <v>14</v>
      </c>
      <c r="F48" s="1" t="s">
        <v>47</v>
      </c>
      <c r="G48" s="1" t="s">
        <v>38</v>
      </c>
      <c r="H48" s="2">
        <v>44823</v>
      </c>
      <c r="I48" s="1" t="s">
        <v>39</v>
      </c>
      <c r="J48" s="1">
        <v>6000</v>
      </c>
      <c r="K48" s="1">
        <v>3000</v>
      </c>
      <c r="L48" s="1">
        <v>630</v>
      </c>
      <c r="M48" s="1">
        <v>348</v>
      </c>
      <c r="N48" s="7">
        <f>Cliente_Fortaleza[[#This Row],[Margem de Contribuição (R$)]]/Cliente_Fortaleza[[#This Row],[Valor Total da Venda(R$)]]*100</f>
        <v>5.8000000000000007</v>
      </c>
    </row>
    <row r="49" spans="1:14" ht="12.5" x14ac:dyDescent="0.25">
      <c r="A49" s="4">
        <v>48</v>
      </c>
      <c r="B49" s="1" t="s">
        <v>133</v>
      </c>
      <c r="C49" s="1" t="s">
        <v>134</v>
      </c>
      <c r="D49" s="1" t="s">
        <v>26</v>
      </c>
      <c r="E49" s="1" t="s">
        <v>14</v>
      </c>
      <c r="F49" s="1" t="s">
        <v>51</v>
      </c>
      <c r="G49" s="1" t="s">
        <v>52</v>
      </c>
      <c r="H49" s="2">
        <v>45044</v>
      </c>
      <c r="I49" s="1" t="s">
        <v>17</v>
      </c>
      <c r="J49" s="1">
        <v>5000</v>
      </c>
      <c r="K49" s="1">
        <v>1500</v>
      </c>
      <c r="L49" s="1">
        <v>315</v>
      </c>
      <c r="M49" s="1">
        <v>490</v>
      </c>
      <c r="N49" s="7">
        <f>Cliente_Fortaleza[[#This Row],[Margem de Contribuição (R$)]]/Cliente_Fortaleza[[#This Row],[Valor Total da Venda(R$)]]*100</f>
        <v>9.8000000000000007</v>
      </c>
    </row>
    <row r="50" spans="1:14" ht="12.5" x14ac:dyDescent="0.25">
      <c r="A50" s="4">
        <v>49</v>
      </c>
      <c r="B50" s="1" t="s">
        <v>135</v>
      </c>
      <c r="C50" s="1" t="s">
        <v>136</v>
      </c>
      <c r="D50" s="1" t="s">
        <v>32</v>
      </c>
      <c r="E50" s="1" t="s">
        <v>14</v>
      </c>
      <c r="F50" s="1" t="s">
        <v>56</v>
      </c>
      <c r="G50" s="1" t="s">
        <v>52</v>
      </c>
      <c r="H50" s="2">
        <v>44686</v>
      </c>
      <c r="I50" s="1" t="s">
        <v>29</v>
      </c>
      <c r="J50" s="1">
        <v>10200</v>
      </c>
      <c r="K50" s="1">
        <v>5100</v>
      </c>
      <c r="L50" s="1">
        <v>1071</v>
      </c>
      <c r="M50" s="1">
        <v>591.6</v>
      </c>
      <c r="N50" s="7">
        <f>Cliente_Fortaleza[[#This Row],[Margem de Contribuição (R$)]]/Cliente_Fortaleza[[#This Row],[Valor Total da Venda(R$)]]*100</f>
        <v>5.8000000000000007</v>
      </c>
    </row>
    <row r="51" spans="1:14" ht="12.5" x14ac:dyDescent="0.25">
      <c r="A51" s="4">
        <v>50</v>
      </c>
      <c r="B51" s="1" t="s">
        <v>137</v>
      </c>
      <c r="C51" s="1" t="s">
        <v>138</v>
      </c>
      <c r="D51" s="1" t="s">
        <v>36</v>
      </c>
      <c r="E51" s="1" t="s">
        <v>14</v>
      </c>
      <c r="F51" s="1" t="s">
        <v>15</v>
      </c>
      <c r="G51" s="1" t="s">
        <v>16</v>
      </c>
      <c r="H51" s="2">
        <v>44723</v>
      </c>
      <c r="I51" s="1" t="s">
        <v>23</v>
      </c>
      <c r="J51" s="1">
        <v>10800</v>
      </c>
      <c r="K51" s="1">
        <v>5400</v>
      </c>
      <c r="L51" s="1">
        <v>1134</v>
      </c>
      <c r="M51" s="1">
        <v>626.40000000000009</v>
      </c>
      <c r="N51" s="7">
        <f>Cliente_Fortaleza[[#This Row],[Margem de Contribuição (R$)]]/Cliente_Fortaleza[[#This Row],[Valor Total da Venda(R$)]]*100</f>
        <v>5.8000000000000007</v>
      </c>
    </row>
    <row r="52" spans="1:14" ht="12.5" x14ac:dyDescent="0.25">
      <c r="A52" s="4">
        <v>51</v>
      </c>
      <c r="B52" s="1" t="s">
        <v>139</v>
      </c>
      <c r="C52" s="1" t="s">
        <v>140</v>
      </c>
      <c r="D52" s="1" t="s">
        <v>42</v>
      </c>
      <c r="E52" s="1" t="s">
        <v>14</v>
      </c>
      <c r="F52" s="1" t="s">
        <v>33</v>
      </c>
      <c r="G52" s="1" t="s">
        <v>16</v>
      </c>
      <c r="H52" s="2">
        <v>45131</v>
      </c>
      <c r="I52" s="1" t="s">
        <v>17</v>
      </c>
      <c r="J52" s="1">
        <v>3500</v>
      </c>
      <c r="K52" s="1">
        <v>1750</v>
      </c>
      <c r="L52" s="1">
        <v>367.5</v>
      </c>
      <c r="M52" s="1">
        <v>203</v>
      </c>
      <c r="N52" s="7">
        <f>Cliente_Fortaleza[[#This Row],[Margem de Contribuição (R$)]]/Cliente_Fortaleza[[#This Row],[Valor Total da Venda(R$)]]*100</f>
        <v>5.8000000000000007</v>
      </c>
    </row>
    <row r="53" spans="1:14" ht="12.5" x14ac:dyDescent="0.25">
      <c r="A53" s="4">
        <v>52</v>
      </c>
      <c r="B53" s="1" t="s">
        <v>141</v>
      </c>
      <c r="C53" s="1" t="s">
        <v>142</v>
      </c>
      <c r="D53" s="1" t="s">
        <v>46</v>
      </c>
      <c r="E53" s="1" t="s">
        <v>14</v>
      </c>
      <c r="F53" s="1" t="s">
        <v>37</v>
      </c>
      <c r="G53" s="1" t="s">
        <v>38</v>
      </c>
      <c r="H53" s="3">
        <v>45216</v>
      </c>
      <c r="I53" s="1" t="s">
        <v>29</v>
      </c>
      <c r="J53" s="1">
        <v>2600</v>
      </c>
      <c r="K53" s="1">
        <v>780</v>
      </c>
      <c r="L53" s="1">
        <v>163.79999999999998</v>
      </c>
      <c r="M53" s="1">
        <v>254.8</v>
      </c>
      <c r="N53" s="7">
        <f>Cliente_Fortaleza[[#This Row],[Margem de Contribuição (R$)]]/Cliente_Fortaleza[[#This Row],[Valor Total da Venda(R$)]]*100</f>
        <v>9.8000000000000007</v>
      </c>
    </row>
    <row r="54" spans="1:14" ht="12.5" x14ac:dyDescent="0.25">
      <c r="A54" s="4">
        <v>53</v>
      </c>
      <c r="B54" s="1" t="s">
        <v>123</v>
      </c>
      <c r="C54" s="1" t="s">
        <v>143</v>
      </c>
      <c r="D54" s="1" t="s">
        <v>50</v>
      </c>
      <c r="E54" s="1" t="s">
        <v>14</v>
      </c>
      <c r="F54" s="1" t="s">
        <v>27</v>
      </c>
      <c r="G54" s="1" t="s">
        <v>28</v>
      </c>
      <c r="H54" s="2">
        <v>44874</v>
      </c>
      <c r="I54" s="1" t="s">
        <v>39</v>
      </c>
      <c r="J54" s="1">
        <v>5800</v>
      </c>
      <c r="K54" s="1">
        <v>2900</v>
      </c>
      <c r="L54" s="1">
        <v>609</v>
      </c>
      <c r="M54" s="1">
        <v>336.4</v>
      </c>
      <c r="N54" s="7">
        <f>Cliente_Fortaleza[[#This Row],[Margem de Contribuição (R$)]]/Cliente_Fortaleza[[#This Row],[Valor Total da Venda(R$)]]*100</f>
        <v>5.8</v>
      </c>
    </row>
    <row r="55" spans="1:14" ht="12.5" x14ac:dyDescent="0.25">
      <c r="A55" s="4">
        <v>54</v>
      </c>
      <c r="B55" s="1" t="s">
        <v>144</v>
      </c>
      <c r="C55" s="1" t="s">
        <v>145</v>
      </c>
      <c r="D55" s="1" t="s">
        <v>55</v>
      </c>
      <c r="E55" s="1" t="s">
        <v>14</v>
      </c>
      <c r="F55" s="1" t="s">
        <v>21</v>
      </c>
      <c r="G55" s="1" t="s">
        <v>22</v>
      </c>
      <c r="H55" s="2">
        <v>45154</v>
      </c>
      <c r="I55" s="1" t="s">
        <v>17</v>
      </c>
      <c r="J55" s="1">
        <v>3200</v>
      </c>
      <c r="K55" s="1">
        <v>960</v>
      </c>
      <c r="L55" s="1">
        <v>201.6</v>
      </c>
      <c r="M55" s="1">
        <v>313.60000000000002</v>
      </c>
      <c r="N55" s="7">
        <f>Cliente_Fortaleza[[#This Row],[Margem de Contribuição (R$)]]/Cliente_Fortaleza[[#This Row],[Valor Total da Venda(R$)]]*100</f>
        <v>9.8000000000000007</v>
      </c>
    </row>
    <row r="56" spans="1:14" ht="12.5" x14ac:dyDescent="0.25">
      <c r="A56" s="4">
        <v>55</v>
      </c>
      <c r="B56" s="1" t="s">
        <v>146</v>
      </c>
      <c r="C56" s="1" t="s">
        <v>147</v>
      </c>
      <c r="D56" s="1" t="s">
        <v>13</v>
      </c>
      <c r="E56" s="1" t="s">
        <v>14</v>
      </c>
      <c r="F56" s="1" t="s">
        <v>43</v>
      </c>
      <c r="G56" s="1" t="s">
        <v>38</v>
      </c>
      <c r="H56" s="2">
        <v>45267</v>
      </c>
      <c r="I56" s="1" t="s">
        <v>29</v>
      </c>
      <c r="J56" s="1">
        <v>2000</v>
      </c>
      <c r="K56" s="1">
        <v>1000</v>
      </c>
      <c r="L56" s="1">
        <v>210</v>
      </c>
      <c r="M56" s="1">
        <v>116</v>
      </c>
      <c r="N56" s="7">
        <f>Cliente_Fortaleza[[#This Row],[Margem de Contribuição (R$)]]/Cliente_Fortaleza[[#This Row],[Valor Total da Venda(R$)]]*100</f>
        <v>5.8000000000000007</v>
      </c>
    </row>
    <row r="57" spans="1:14" ht="12.5" x14ac:dyDescent="0.25">
      <c r="A57" s="4">
        <v>56</v>
      </c>
      <c r="B57" s="1" t="s">
        <v>148</v>
      </c>
      <c r="C57" s="1" t="s">
        <v>149</v>
      </c>
      <c r="D57" s="1" t="s">
        <v>20</v>
      </c>
      <c r="E57" s="1" t="s">
        <v>14</v>
      </c>
      <c r="F57" s="1" t="s">
        <v>51</v>
      </c>
      <c r="G57" s="1" t="s">
        <v>52</v>
      </c>
      <c r="H57" s="2">
        <v>44574</v>
      </c>
      <c r="I57" s="1" t="s">
        <v>23</v>
      </c>
      <c r="J57" s="1">
        <v>5200</v>
      </c>
      <c r="K57" s="1">
        <v>1560</v>
      </c>
      <c r="L57" s="1">
        <v>327.59999999999997</v>
      </c>
      <c r="M57" s="1">
        <v>509.6</v>
      </c>
      <c r="N57" s="7">
        <f>Cliente_Fortaleza[[#This Row],[Margem de Contribuição (R$)]]/Cliente_Fortaleza[[#This Row],[Valor Total da Venda(R$)]]*100</f>
        <v>9.8000000000000007</v>
      </c>
    </row>
    <row r="58" spans="1:14" ht="12.5" x14ac:dyDescent="0.25">
      <c r="A58" s="4">
        <v>57</v>
      </c>
      <c r="B58" s="1" t="s">
        <v>150</v>
      </c>
      <c r="C58" s="1" t="s">
        <v>151</v>
      </c>
      <c r="D58" s="1" t="s">
        <v>26</v>
      </c>
      <c r="E58" s="1" t="s">
        <v>14</v>
      </c>
      <c r="F58" s="1" t="s">
        <v>47</v>
      </c>
      <c r="G58" s="1" t="s">
        <v>38</v>
      </c>
      <c r="H58" s="2">
        <v>45106</v>
      </c>
      <c r="I58" s="1" t="s">
        <v>17</v>
      </c>
      <c r="J58" s="1">
        <v>7000</v>
      </c>
      <c r="K58" s="1">
        <v>3500</v>
      </c>
      <c r="L58" s="1">
        <v>735</v>
      </c>
      <c r="M58" s="1">
        <v>406</v>
      </c>
      <c r="N58" s="7">
        <f>Cliente_Fortaleza[[#This Row],[Margem de Contribuição (R$)]]/Cliente_Fortaleza[[#This Row],[Valor Total da Venda(R$)]]*100</f>
        <v>5.8000000000000007</v>
      </c>
    </row>
    <row r="59" spans="1:14" ht="12.5" x14ac:dyDescent="0.25">
      <c r="A59" s="4">
        <v>58</v>
      </c>
      <c r="B59" s="1" t="s">
        <v>152</v>
      </c>
      <c r="C59" s="1" t="s">
        <v>153</v>
      </c>
      <c r="D59" s="1" t="s">
        <v>32</v>
      </c>
      <c r="E59" s="1" t="s">
        <v>14</v>
      </c>
      <c r="F59" s="1" t="s">
        <v>56</v>
      </c>
      <c r="G59" s="1" t="s">
        <v>52</v>
      </c>
      <c r="H59" s="2">
        <v>44988</v>
      </c>
      <c r="I59" s="1" t="s">
        <v>29</v>
      </c>
      <c r="J59" s="1">
        <v>10400</v>
      </c>
      <c r="K59" s="1">
        <v>5200</v>
      </c>
      <c r="L59" s="1">
        <v>1092</v>
      </c>
      <c r="M59" s="1">
        <v>603.20000000000005</v>
      </c>
      <c r="N59" s="7">
        <f>Cliente_Fortaleza[[#This Row],[Margem de Contribuição (R$)]]/Cliente_Fortaleza[[#This Row],[Valor Total da Venda(R$)]]*100</f>
        <v>5.8000000000000007</v>
      </c>
    </row>
    <row r="60" spans="1:14" ht="12.5" x14ac:dyDescent="0.25">
      <c r="A60" s="4">
        <v>59</v>
      </c>
      <c r="B60" s="1" t="s">
        <v>154</v>
      </c>
      <c r="C60" s="1" t="s">
        <v>155</v>
      </c>
      <c r="D60" s="1" t="s">
        <v>36</v>
      </c>
      <c r="E60" s="1" t="s">
        <v>14</v>
      </c>
      <c r="F60" s="1" t="s">
        <v>15</v>
      </c>
      <c r="G60" s="1" t="s">
        <v>16</v>
      </c>
      <c r="H60" s="2">
        <v>44830</v>
      </c>
      <c r="I60" s="1" t="s">
        <v>39</v>
      </c>
      <c r="J60" s="1">
        <v>10000</v>
      </c>
      <c r="K60" s="1">
        <v>5000</v>
      </c>
      <c r="L60" s="1">
        <v>1050</v>
      </c>
      <c r="M60" s="1">
        <v>580</v>
      </c>
      <c r="N60" s="7">
        <f>Cliente_Fortaleza[[#This Row],[Margem de Contribuição (R$)]]/Cliente_Fortaleza[[#This Row],[Valor Total da Venda(R$)]]*100</f>
        <v>5.8000000000000007</v>
      </c>
    </row>
    <row r="61" spans="1:14" ht="12.5" x14ac:dyDescent="0.25">
      <c r="A61" s="4">
        <v>60</v>
      </c>
      <c r="B61" s="1" t="s">
        <v>156</v>
      </c>
      <c r="C61" s="1" t="s">
        <v>157</v>
      </c>
      <c r="D61" s="1" t="s">
        <v>42</v>
      </c>
      <c r="E61" s="1" t="s">
        <v>14</v>
      </c>
      <c r="F61" s="1" t="s">
        <v>33</v>
      </c>
      <c r="G61" s="1" t="s">
        <v>16</v>
      </c>
      <c r="H61" s="2">
        <v>45203</v>
      </c>
      <c r="I61" s="1" t="s">
        <v>17</v>
      </c>
      <c r="J61" s="1">
        <v>3800</v>
      </c>
      <c r="K61" s="1">
        <v>1900</v>
      </c>
      <c r="L61" s="1">
        <v>399</v>
      </c>
      <c r="M61" s="1">
        <v>220.4</v>
      </c>
      <c r="N61" s="7">
        <f>Cliente_Fortaleza[[#This Row],[Margem de Contribuição (R$)]]/Cliente_Fortaleza[[#This Row],[Valor Total da Venda(R$)]]*100</f>
        <v>5.8000000000000007</v>
      </c>
    </row>
    <row r="62" spans="1:14" ht="12.5" x14ac:dyDescent="0.25">
      <c r="A62" s="4">
        <v>61</v>
      </c>
      <c r="B62" s="1" t="s">
        <v>158</v>
      </c>
      <c r="C62" s="1" t="s">
        <v>159</v>
      </c>
      <c r="D62" s="1" t="s">
        <v>46</v>
      </c>
      <c r="E62" s="1" t="s">
        <v>14</v>
      </c>
      <c r="F62" s="1" t="s">
        <v>37</v>
      </c>
      <c r="G62" s="1" t="s">
        <v>38</v>
      </c>
      <c r="H62" s="2">
        <v>45057</v>
      </c>
      <c r="I62" s="1" t="s">
        <v>29</v>
      </c>
      <c r="J62" s="1">
        <v>2500</v>
      </c>
      <c r="K62" s="1">
        <v>750</v>
      </c>
      <c r="L62" s="1">
        <v>157.5</v>
      </c>
      <c r="M62" s="1">
        <v>245</v>
      </c>
      <c r="N62" s="7">
        <f>Cliente_Fortaleza[[#This Row],[Margem de Contribuição (R$)]]/Cliente_Fortaleza[[#This Row],[Valor Total da Venda(R$)]]*100</f>
        <v>9.8000000000000007</v>
      </c>
    </row>
    <row r="63" spans="1:14" ht="12.5" x14ac:dyDescent="0.25">
      <c r="A63" s="4">
        <v>62</v>
      </c>
      <c r="B63" s="1" t="s">
        <v>160</v>
      </c>
      <c r="C63" s="1" t="s">
        <v>161</v>
      </c>
      <c r="D63" s="1" t="s">
        <v>50</v>
      </c>
      <c r="E63" s="1" t="s">
        <v>14</v>
      </c>
      <c r="F63" s="1" t="s">
        <v>27</v>
      </c>
      <c r="G63" s="1" t="s">
        <v>28</v>
      </c>
      <c r="H63" s="2">
        <v>44761</v>
      </c>
      <c r="I63" s="1" t="s">
        <v>23</v>
      </c>
      <c r="J63" s="1">
        <v>6000</v>
      </c>
      <c r="K63" s="1">
        <v>3000</v>
      </c>
      <c r="L63" s="1">
        <v>630</v>
      </c>
      <c r="M63" s="1">
        <v>348</v>
      </c>
      <c r="N63" s="7">
        <f>Cliente_Fortaleza[[#This Row],[Margem de Contribuição (R$)]]/Cliente_Fortaleza[[#This Row],[Valor Total da Venda(R$)]]*100</f>
        <v>5.8000000000000007</v>
      </c>
    </row>
    <row r="64" spans="1:14" ht="12.5" x14ac:dyDescent="0.25">
      <c r="A64" s="4">
        <v>63</v>
      </c>
      <c r="B64" s="1" t="s">
        <v>162</v>
      </c>
      <c r="C64" s="1" t="s">
        <v>163</v>
      </c>
      <c r="D64" s="1" t="s">
        <v>55</v>
      </c>
      <c r="E64" s="1" t="s">
        <v>14</v>
      </c>
      <c r="F64" s="1" t="s">
        <v>21</v>
      </c>
      <c r="G64" s="1" t="s">
        <v>22</v>
      </c>
      <c r="H64" s="2">
        <v>45165</v>
      </c>
      <c r="I64" s="1" t="s">
        <v>17</v>
      </c>
      <c r="J64" s="1">
        <v>3300</v>
      </c>
      <c r="K64" s="1">
        <v>990</v>
      </c>
      <c r="L64" s="1">
        <v>207.9</v>
      </c>
      <c r="M64" s="1">
        <v>323.39999999999998</v>
      </c>
      <c r="N64" s="7">
        <f>Cliente_Fortaleza[[#This Row],[Margem de Contribuição (R$)]]/Cliente_Fortaleza[[#This Row],[Valor Total da Venda(R$)]]*100</f>
        <v>9.7999999999999989</v>
      </c>
    </row>
    <row r="65" spans="1:14" ht="12.5" x14ac:dyDescent="0.25">
      <c r="A65" s="4">
        <v>64</v>
      </c>
      <c r="B65" s="1" t="s">
        <v>164</v>
      </c>
      <c r="C65" s="1" t="s">
        <v>165</v>
      </c>
      <c r="D65" s="1" t="s">
        <v>13</v>
      </c>
      <c r="E65" s="1" t="s">
        <v>14</v>
      </c>
      <c r="F65" s="1" t="s">
        <v>43</v>
      </c>
      <c r="G65" s="1" t="s">
        <v>38</v>
      </c>
      <c r="H65" s="2">
        <v>45266</v>
      </c>
      <c r="I65" s="1" t="s">
        <v>29</v>
      </c>
      <c r="J65" s="1">
        <v>2100</v>
      </c>
      <c r="K65" s="1">
        <v>1050</v>
      </c>
      <c r="L65" s="1">
        <v>220.5</v>
      </c>
      <c r="M65" s="1">
        <v>121.8</v>
      </c>
      <c r="N65" s="7">
        <f>Cliente_Fortaleza[[#This Row],[Margem de Contribuição (R$)]]/Cliente_Fortaleza[[#This Row],[Valor Total da Venda(R$)]]*100</f>
        <v>5.8</v>
      </c>
    </row>
    <row r="66" spans="1:14" ht="12.5" x14ac:dyDescent="0.25">
      <c r="A66" s="4">
        <v>65</v>
      </c>
      <c r="B66" s="1" t="s">
        <v>166</v>
      </c>
      <c r="C66" s="1" t="s">
        <v>167</v>
      </c>
      <c r="D66" s="1" t="s">
        <v>20</v>
      </c>
      <c r="E66" s="1" t="s">
        <v>14</v>
      </c>
      <c r="F66" s="1" t="s">
        <v>47</v>
      </c>
      <c r="G66" s="1" t="s">
        <v>38</v>
      </c>
      <c r="H66" s="2">
        <v>44612</v>
      </c>
      <c r="I66" s="1" t="s">
        <v>39</v>
      </c>
      <c r="J66" s="1">
        <v>6200</v>
      </c>
      <c r="K66" s="1">
        <v>3100</v>
      </c>
      <c r="L66" s="1">
        <v>651</v>
      </c>
      <c r="M66" s="1">
        <v>359.6</v>
      </c>
      <c r="N66" s="7">
        <f>Cliente_Fortaleza[[#This Row],[Margem de Contribuição (R$)]]/Cliente_Fortaleza[[#This Row],[Valor Total da Venda(R$)]]*100</f>
        <v>5.8000000000000007</v>
      </c>
    </row>
    <row r="67" spans="1:14" ht="12.5" x14ac:dyDescent="0.25">
      <c r="A67" s="4">
        <v>66</v>
      </c>
      <c r="B67" s="1" t="s">
        <v>168</v>
      </c>
      <c r="C67" s="1" t="s">
        <v>169</v>
      </c>
      <c r="D67" s="1" t="s">
        <v>26</v>
      </c>
      <c r="E67" s="1" t="s">
        <v>14</v>
      </c>
      <c r="F67" s="1" t="s">
        <v>51</v>
      </c>
      <c r="G67" s="1" t="s">
        <v>52</v>
      </c>
      <c r="H67" s="2">
        <v>45024</v>
      </c>
      <c r="I67" s="1" t="s">
        <v>17</v>
      </c>
      <c r="J67" s="1">
        <v>5300</v>
      </c>
      <c r="K67" s="1">
        <v>1590</v>
      </c>
      <c r="L67" s="1">
        <v>333.9</v>
      </c>
      <c r="M67" s="1">
        <v>519.4</v>
      </c>
      <c r="N67" s="7">
        <f>Cliente_Fortaleza[[#This Row],[Margem de Contribuição (R$)]]/Cliente_Fortaleza[[#This Row],[Valor Total da Venda(R$)]]*100</f>
        <v>9.7999999999999989</v>
      </c>
    </row>
    <row r="68" spans="1:14" ht="12.5" x14ac:dyDescent="0.25">
      <c r="A68" s="4">
        <v>67</v>
      </c>
      <c r="B68" s="1" t="s">
        <v>170</v>
      </c>
      <c r="C68" s="1" t="s">
        <v>171</v>
      </c>
      <c r="D68" s="1" t="s">
        <v>32</v>
      </c>
      <c r="E68" s="1" t="s">
        <v>14</v>
      </c>
      <c r="F68" s="1" t="s">
        <v>56</v>
      </c>
      <c r="G68" s="1" t="s">
        <v>52</v>
      </c>
      <c r="H68" s="2">
        <v>45000</v>
      </c>
      <c r="I68" s="1" t="s">
        <v>29</v>
      </c>
      <c r="J68" s="1">
        <v>10600</v>
      </c>
      <c r="K68" s="1">
        <v>5300</v>
      </c>
      <c r="L68" s="1">
        <v>1113</v>
      </c>
      <c r="M68" s="1">
        <v>614.79999999999995</v>
      </c>
      <c r="N68" s="7">
        <f>Cliente_Fortaleza[[#This Row],[Margem de Contribuição (R$)]]/Cliente_Fortaleza[[#This Row],[Valor Total da Venda(R$)]]*100</f>
        <v>5.8</v>
      </c>
    </row>
    <row r="69" spans="1:14" ht="12.5" x14ac:dyDescent="0.25">
      <c r="A69" s="4">
        <v>68</v>
      </c>
      <c r="B69" s="1" t="s">
        <v>172</v>
      </c>
      <c r="C69" s="1" t="s">
        <v>173</v>
      </c>
      <c r="D69" s="1" t="s">
        <v>36</v>
      </c>
      <c r="E69" s="1" t="s">
        <v>14</v>
      </c>
      <c r="F69" s="1" t="s">
        <v>15</v>
      </c>
      <c r="G69" s="1" t="s">
        <v>16</v>
      </c>
      <c r="H69" s="3">
        <v>44854</v>
      </c>
      <c r="I69" s="1" t="s">
        <v>23</v>
      </c>
      <c r="J69" s="1">
        <v>11000</v>
      </c>
      <c r="K69" s="1">
        <v>5500</v>
      </c>
      <c r="L69" s="1">
        <v>1155</v>
      </c>
      <c r="M69" s="1">
        <v>638</v>
      </c>
      <c r="N69" s="7">
        <f>Cliente_Fortaleza[[#This Row],[Margem de Contribuição (R$)]]/Cliente_Fortaleza[[#This Row],[Valor Total da Venda(R$)]]*100</f>
        <v>5.8000000000000007</v>
      </c>
    </row>
    <row r="70" spans="1:14" ht="12.5" x14ac:dyDescent="0.25">
      <c r="A70" s="4">
        <v>69</v>
      </c>
      <c r="B70" s="1" t="s">
        <v>174</v>
      </c>
      <c r="C70" s="1" t="s">
        <v>175</v>
      </c>
      <c r="D70" s="1" t="s">
        <v>42</v>
      </c>
      <c r="E70" s="1" t="s">
        <v>14</v>
      </c>
      <c r="F70" s="1" t="s">
        <v>33</v>
      </c>
      <c r="G70" s="1" t="s">
        <v>16</v>
      </c>
      <c r="H70" s="2">
        <v>44962</v>
      </c>
      <c r="I70" s="1" t="s">
        <v>17</v>
      </c>
      <c r="J70" s="1">
        <v>4000</v>
      </c>
      <c r="K70" s="1">
        <v>2000</v>
      </c>
      <c r="L70" s="1">
        <v>420</v>
      </c>
      <c r="M70" s="1">
        <v>232</v>
      </c>
      <c r="N70" s="7">
        <f>Cliente_Fortaleza[[#This Row],[Margem de Contribuição (R$)]]/Cliente_Fortaleza[[#This Row],[Valor Total da Venda(R$)]]*100</f>
        <v>5.8000000000000007</v>
      </c>
    </row>
    <row r="71" spans="1:14" ht="12.5" x14ac:dyDescent="0.25">
      <c r="A71" s="4">
        <v>70</v>
      </c>
      <c r="B71" s="1" t="s">
        <v>176</v>
      </c>
      <c r="C71" s="1" t="s">
        <v>177</v>
      </c>
      <c r="D71" s="1" t="s">
        <v>46</v>
      </c>
      <c r="E71" s="1" t="s">
        <v>14</v>
      </c>
      <c r="F71" s="1" t="s">
        <v>37</v>
      </c>
      <c r="G71" s="1" t="s">
        <v>38</v>
      </c>
      <c r="H71" s="2">
        <v>45026</v>
      </c>
      <c r="I71" s="1" t="s">
        <v>29</v>
      </c>
      <c r="J71" s="1">
        <v>2700</v>
      </c>
      <c r="K71" s="1">
        <v>810</v>
      </c>
      <c r="L71" s="1">
        <v>170.1</v>
      </c>
      <c r="M71" s="1">
        <v>264.60000000000002</v>
      </c>
      <c r="N71" s="7">
        <f>Cliente_Fortaleza[[#This Row],[Margem de Contribuição (R$)]]/Cliente_Fortaleza[[#This Row],[Valor Total da Venda(R$)]]*100</f>
        <v>9.8000000000000007</v>
      </c>
    </row>
    <row r="72" spans="1:14" ht="12.5" x14ac:dyDescent="0.25">
      <c r="A72" s="4">
        <v>71</v>
      </c>
      <c r="B72" s="1" t="s">
        <v>178</v>
      </c>
      <c r="C72" s="1" t="s">
        <v>179</v>
      </c>
      <c r="D72" s="1" t="s">
        <v>50</v>
      </c>
      <c r="E72" s="1" t="s">
        <v>14</v>
      </c>
      <c r="F72" s="1" t="s">
        <v>27</v>
      </c>
      <c r="G72" s="1" t="s">
        <v>28</v>
      </c>
      <c r="H72" s="2">
        <v>44767</v>
      </c>
      <c r="I72" s="1" t="s">
        <v>39</v>
      </c>
      <c r="J72" s="1">
        <v>6200</v>
      </c>
      <c r="K72" s="1">
        <v>3100</v>
      </c>
      <c r="L72" s="1">
        <v>651</v>
      </c>
      <c r="M72" s="1">
        <v>359.6</v>
      </c>
      <c r="N72" s="7">
        <f>Cliente_Fortaleza[[#This Row],[Margem de Contribuição (R$)]]/Cliente_Fortaleza[[#This Row],[Valor Total da Venda(R$)]]*100</f>
        <v>5.8000000000000007</v>
      </c>
    </row>
    <row r="73" spans="1:14" ht="12.5" x14ac:dyDescent="0.25">
      <c r="A73" s="4">
        <v>72</v>
      </c>
      <c r="B73" s="1" t="s">
        <v>180</v>
      </c>
      <c r="C73" s="1" t="s">
        <v>181</v>
      </c>
      <c r="D73" s="1" t="s">
        <v>55</v>
      </c>
      <c r="E73" s="1" t="s">
        <v>14</v>
      </c>
      <c r="F73" s="1" t="s">
        <v>21</v>
      </c>
      <c r="G73" s="1" t="s">
        <v>22</v>
      </c>
      <c r="H73" s="2">
        <v>45181</v>
      </c>
      <c r="I73" s="1" t="s">
        <v>17</v>
      </c>
      <c r="J73" s="1">
        <v>3400</v>
      </c>
      <c r="K73" s="1">
        <v>1020</v>
      </c>
      <c r="L73" s="1">
        <v>214.2</v>
      </c>
      <c r="M73" s="1">
        <v>333.20000000000005</v>
      </c>
      <c r="N73" s="7">
        <f>Cliente_Fortaleza[[#This Row],[Margem de Contribuição (R$)]]/Cliente_Fortaleza[[#This Row],[Valor Total da Venda(R$)]]*100</f>
        <v>9.8000000000000025</v>
      </c>
    </row>
    <row r="74" spans="1:14" ht="12.5" x14ac:dyDescent="0.25">
      <c r="A74" s="4">
        <v>73</v>
      </c>
      <c r="B74" s="1" t="s">
        <v>182</v>
      </c>
      <c r="C74" s="1" t="s">
        <v>183</v>
      </c>
      <c r="D74" s="1" t="s">
        <v>13</v>
      </c>
      <c r="E74" s="1" t="s">
        <v>14</v>
      </c>
      <c r="F74" s="1" t="s">
        <v>43</v>
      </c>
      <c r="G74" s="1" t="s">
        <v>38</v>
      </c>
      <c r="H74" s="2">
        <v>44944</v>
      </c>
      <c r="I74" s="1" t="s">
        <v>29</v>
      </c>
      <c r="J74" s="1">
        <v>2200</v>
      </c>
      <c r="K74" s="1">
        <v>1100</v>
      </c>
      <c r="L74" s="1">
        <v>231</v>
      </c>
      <c r="M74" s="1">
        <v>127.60000000000001</v>
      </c>
      <c r="N74" s="7">
        <f>Cliente_Fortaleza[[#This Row],[Margem de Contribuição (R$)]]/Cliente_Fortaleza[[#This Row],[Valor Total da Venda(R$)]]*100</f>
        <v>5.8000000000000007</v>
      </c>
    </row>
    <row r="75" spans="1:14" ht="12.5" x14ac:dyDescent="0.25">
      <c r="A75" s="4">
        <v>74</v>
      </c>
      <c r="B75" s="1" t="s">
        <v>184</v>
      </c>
      <c r="C75" s="1" t="s">
        <v>185</v>
      </c>
      <c r="D75" s="1" t="s">
        <v>20</v>
      </c>
      <c r="E75" s="1" t="s">
        <v>14</v>
      </c>
      <c r="F75" s="1" t="s">
        <v>51</v>
      </c>
      <c r="G75" s="1" t="s">
        <v>52</v>
      </c>
      <c r="H75" s="2">
        <v>44711</v>
      </c>
      <c r="I75" s="1" t="s">
        <v>23</v>
      </c>
      <c r="J75" s="1">
        <v>5400</v>
      </c>
      <c r="K75" s="1">
        <v>1620</v>
      </c>
      <c r="L75" s="1">
        <v>340.2</v>
      </c>
      <c r="M75" s="1">
        <v>529.20000000000005</v>
      </c>
      <c r="N75" s="7">
        <f>Cliente_Fortaleza[[#This Row],[Margem de Contribuição (R$)]]/Cliente_Fortaleza[[#This Row],[Valor Total da Venda(R$)]]*100</f>
        <v>9.8000000000000007</v>
      </c>
    </row>
    <row r="76" spans="1:14" ht="12.5" x14ac:dyDescent="0.25">
      <c r="A76" s="4">
        <v>75</v>
      </c>
      <c r="B76" s="1" t="s">
        <v>186</v>
      </c>
      <c r="C76" s="1" t="s">
        <v>187</v>
      </c>
      <c r="D76" s="1" t="s">
        <v>26</v>
      </c>
      <c r="E76" s="1" t="s">
        <v>14</v>
      </c>
      <c r="F76" s="1" t="s">
        <v>47</v>
      </c>
      <c r="G76" s="1" t="s">
        <v>38</v>
      </c>
      <c r="H76" s="2">
        <v>45232</v>
      </c>
      <c r="I76" s="1" t="s">
        <v>17</v>
      </c>
      <c r="J76" s="1">
        <v>7200</v>
      </c>
      <c r="K76" s="1">
        <v>3600</v>
      </c>
      <c r="L76" s="1">
        <v>756</v>
      </c>
      <c r="M76" s="1">
        <v>417.6</v>
      </c>
      <c r="N76" s="7">
        <f>Cliente_Fortaleza[[#This Row],[Margem de Contribuição (R$)]]/Cliente_Fortaleza[[#This Row],[Valor Total da Venda(R$)]]*100</f>
        <v>5.8000000000000007</v>
      </c>
    </row>
    <row r="77" spans="1:14" ht="12.5" x14ac:dyDescent="0.25">
      <c r="A77" s="4">
        <v>76</v>
      </c>
      <c r="B77" s="1" t="s">
        <v>188</v>
      </c>
      <c r="C77" s="1" t="s">
        <v>189</v>
      </c>
      <c r="D77" s="1" t="s">
        <v>32</v>
      </c>
      <c r="E77" s="1" t="s">
        <v>14</v>
      </c>
      <c r="F77" s="1" t="s">
        <v>56</v>
      </c>
      <c r="G77" s="1" t="s">
        <v>52</v>
      </c>
      <c r="H77" s="2">
        <v>45085</v>
      </c>
      <c r="I77" s="1" t="s">
        <v>29</v>
      </c>
      <c r="J77" s="1">
        <v>10800</v>
      </c>
      <c r="K77" s="1">
        <v>5400</v>
      </c>
      <c r="L77" s="1">
        <v>1134</v>
      </c>
      <c r="M77" s="1">
        <v>626.40000000000009</v>
      </c>
      <c r="N77" s="7">
        <f>Cliente_Fortaleza[[#This Row],[Margem de Contribuição (R$)]]/Cliente_Fortaleza[[#This Row],[Valor Total da Venda(R$)]]*100</f>
        <v>5.8000000000000007</v>
      </c>
    </row>
    <row r="78" spans="1:14" ht="12.5" x14ac:dyDescent="0.25">
      <c r="A78" s="4">
        <v>77</v>
      </c>
      <c r="B78" s="1" t="s">
        <v>190</v>
      </c>
      <c r="C78" s="1" t="s">
        <v>191</v>
      </c>
      <c r="D78" s="1" t="s">
        <v>36</v>
      </c>
      <c r="E78" s="1" t="s">
        <v>14</v>
      </c>
      <c r="F78" s="1" t="s">
        <v>15</v>
      </c>
      <c r="G78" s="1" t="s">
        <v>16</v>
      </c>
      <c r="H78" s="3">
        <v>44917</v>
      </c>
      <c r="I78" s="1" t="s">
        <v>39</v>
      </c>
      <c r="J78" s="1">
        <v>11200</v>
      </c>
      <c r="K78" s="1">
        <v>5600</v>
      </c>
      <c r="L78" s="1">
        <v>1176</v>
      </c>
      <c r="M78" s="1">
        <v>649.6</v>
      </c>
      <c r="N78" s="7">
        <f>Cliente_Fortaleza[[#This Row],[Margem de Contribuição (R$)]]/Cliente_Fortaleza[[#This Row],[Valor Total da Venda(R$)]]*100</f>
        <v>5.8000000000000007</v>
      </c>
    </row>
    <row r="79" spans="1:14" ht="12.5" x14ac:dyDescent="0.25">
      <c r="A79" s="4">
        <v>78</v>
      </c>
      <c r="B79" s="1" t="s">
        <v>192</v>
      </c>
      <c r="C79" s="1" t="s">
        <v>193</v>
      </c>
      <c r="D79" s="1" t="s">
        <v>42</v>
      </c>
      <c r="E79" s="1" t="s">
        <v>14</v>
      </c>
      <c r="F79" s="1" t="s">
        <v>33</v>
      </c>
      <c r="G79" s="1" t="s">
        <v>16</v>
      </c>
      <c r="H79" s="2">
        <v>44999</v>
      </c>
      <c r="I79" s="1" t="s">
        <v>17</v>
      </c>
      <c r="J79" s="1">
        <v>4200</v>
      </c>
      <c r="K79" s="1">
        <v>2100</v>
      </c>
      <c r="L79" s="1">
        <v>441</v>
      </c>
      <c r="M79" s="1">
        <v>243.6</v>
      </c>
      <c r="N79" s="7">
        <f>Cliente_Fortaleza[[#This Row],[Margem de Contribuição (R$)]]/Cliente_Fortaleza[[#This Row],[Valor Total da Venda(R$)]]*100</f>
        <v>5.8</v>
      </c>
    </row>
    <row r="80" spans="1:14" ht="12.5" x14ac:dyDescent="0.25">
      <c r="A80" s="4">
        <v>79</v>
      </c>
      <c r="B80" s="1" t="s">
        <v>158</v>
      </c>
      <c r="C80" s="1" t="s">
        <v>194</v>
      </c>
      <c r="D80" s="1" t="s">
        <v>46</v>
      </c>
      <c r="E80" s="1" t="s">
        <v>14</v>
      </c>
      <c r="F80" s="1" t="s">
        <v>37</v>
      </c>
      <c r="G80" s="1" t="s">
        <v>38</v>
      </c>
      <c r="H80" s="2">
        <v>45139</v>
      </c>
      <c r="I80" s="1" t="s">
        <v>29</v>
      </c>
      <c r="J80" s="1">
        <v>2800</v>
      </c>
      <c r="K80" s="1">
        <v>840</v>
      </c>
      <c r="L80" s="1">
        <v>176.4</v>
      </c>
      <c r="M80" s="1">
        <v>274.39999999999998</v>
      </c>
      <c r="N80" s="7">
        <f>Cliente_Fortaleza[[#This Row],[Margem de Contribuição (R$)]]/Cliente_Fortaleza[[#This Row],[Valor Total da Venda(R$)]]*100</f>
        <v>9.7999999999999989</v>
      </c>
    </row>
    <row r="81" spans="1:14" ht="12.5" x14ac:dyDescent="0.25">
      <c r="A81" s="4">
        <v>80</v>
      </c>
      <c r="B81" s="1" t="s">
        <v>195</v>
      </c>
      <c r="C81" s="1" t="s">
        <v>196</v>
      </c>
      <c r="D81" s="1" t="s">
        <v>50</v>
      </c>
      <c r="E81" s="1" t="s">
        <v>14</v>
      </c>
      <c r="F81" s="1" t="s">
        <v>27</v>
      </c>
      <c r="G81" s="1" t="s">
        <v>28</v>
      </c>
      <c r="H81" s="2">
        <v>44823</v>
      </c>
      <c r="I81" s="1" t="s">
        <v>23</v>
      </c>
      <c r="J81" s="1">
        <v>6400</v>
      </c>
      <c r="K81" s="1">
        <v>3200</v>
      </c>
      <c r="L81" s="1">
        <v>672</v>
      </c>
      <c r="M81" s="1">
        <v>371.2</v>
      </c>
      <c r="N81" s="7">
        <f>Cliente_Fortaleza[[#This Row],[Margem de Contribuição (R$)]]/Cliente_Fortaleza[[#This Row],[Valor Total da Venda(R$)]]*100</f>
        <v>5.8</v>
      </c>
    </row>
    <row r="82" spans="1:14" ht="12.5" x14ac:dyDescent="0.25">
      <c r="A82" s="4">
        <v>81</v>
      </c>
      <c r="B82" s="1" t="s">
        <v>197</v>
      </c>
      <c r="C82" s="1" t="s">
        <v>198</v>
      </c>
      <c r="D82" s="1" t="s">
        <v>55</v>
      </c>
      <c r="E82" s="1" t="s">
        <v>14</v>
      </c>
      <c r="F82" s="1" t="s">
        <v>21</v>
      </c>
      <c r="G82" s="1" t="s">
        <v>22</v>
      </c>
      <c r="H82" s="2">
        <v>45044</v>
      </c>
      <c r="I82" s="1" t="s">
        <v>17</v>
      </c>
      <c r="J82" s="1">
        <v>3600</v>
      </c>
      <c r="K82" s="1">
        <v>1080</v>
      </c>
      <c r="L82" s="1">
        <v>226.79999999999998</v>
      </c>
      <c r="M82" s="1">
        <v>352.8</v>
      </c>
      <c r="N82" s="7">
        <f>Cliente_Fortaleza[[#This Row],[Margem de Contribuição (R$)]]/Cliente_Fortaleza[[#This Row],[Valor Total da Venda(R$)]]*100</f>
        <v>9.8000000000000007</v>
      </c>
    </row>
    <row r="83" spans="1:14" ht="12.5" x14ac:dyDescent="0.25">
      <c r="A83" s="4">
        <v>82</v>
      </c>
      <c r="B83" s="1" t="s">
        <v>199</v>
      </c>
      <c r="C83" s="1" t="s">
        <v>200</v>
      </c>
      <c r="D83" s="1" t="s">
        <v>13</v>
      </c>
      <c r="E83" s="1" t="s">
        <v>14</v>
      </c>
      <c r="F83" s="1" t="s">
        <v>43</v>
      </c>
      <c r="G83" s="1" t="s">
        <v>38</v>
      </c>
      <c r="H83" s="2">
        <v>45051</v>
      </c>
      <c r="I83" s="1" t="s">
        <v>29</v>
      </c>
      <c r="J83" s="1">
        <v>2300</v>
      </c>
      <c r="K83" s="1">
        <v>1150</v>
      </c>
      <c r="L83" s="1">
        <v>241.5</v>
      </c>
      <c r="M83" s="1">
        <v>133.4</v>
      </c>
      <c r="N83" s="7">
        <f>Cliente_Fortaleza[[#This Row],[Margem de Contribuição (R$)]]/Cliente_Fortaleza[[#This Row],[Valor Total da Venda(R$)]]*100</f>
        <v>5.8000000000000007</v>
      </c>
    </row>
    <row r="84" spans="1:14" ht="12.5" x14ac:dyDescent="0.25">
      <c r="A84" s="4">
        <v>83</v>
      </c>
      <c r="B84" s="1" t="s">
        <v>201</v>
      </c>
      <c r="C84" s="1" t="s">
        <v>202</v>
      </c>
      <c r="D84" s="1" t="s">
        <v>20</v>
      </c>
      <c r="E84" s="1" t="s">
        <v>14</v>
      </c>
      <c r="F84" s="1" t="s">
        <v>47</v>
      </c>
      <c r="G84" s="1" t="s">
        <v>38</v>
      </c>
      <c r="H84" s="2">
        <v>44723</v>
      </c>
      <c r="I84" s="1" t="s">
        <v>39</v>
      </c>
      <c r="J84" s="1">
        <v>6600</v>
      </c>
      <c r="K84" s="1">
        <v>3300</v>
      </c>
      <c r="L84" s="1">
        <v>693</v>
      </c>
      <c r="M84" s="1">
        <v>382.8</v>
      </c>
      <c r="N84" s="7">
        <f>Cliente_Fortaleza[[#This Row],[Margem de Contribuição (R$)]]/Cliente_Fortaleza[[#This Row],[Valor Total da Venda(R$)]]*100</f>
        <v>5.8000000000000007</v>
      </c>
    </row>
    <row r="85" spans="1:14" ht="12.5" x14ac:dyDescent="0.25">
      <c r="A85" s="4">
        <v>84</v>
      </c>
      <c r="B85" s="1" t="s">
        <v>203</v>
      </c>
      <c r="C85" s="1" t="s">
        <v>204</v>
      </c>
      <c r="D85" s="1" t="s">
        <v>26</v>
      </c>
      <c r="E85" s="1" t="s">
        <v>14</v>
      </c>
      <c r="F85" s="1" t="s">
        <v>51</v>
      </c>
      <c r="G85" s="1" t="s">
        <v>52</v>
      </c>
      <c r="H85" s="2">
        <v>45131</v>
      </c>
      <c r="I85" s="1" t="s">
        <v>17</v>
      </c>
      <c r="J85" s="1">
        <v>5600</v>
      </c>
      <c r="K85" s="1">
        <v>1680</v>
      </c>
      <c r="L85" s="1">
        <v>352.8</v>
      </c>
      <c r="M85" s="1">
        <v>548.79999999999995</v>
      </c>
      <c r="N85" s="7">
        <f>Cliente_Fortaleza[[#This Row],[Margem de Contribuição (R$)]]/Cliente_Fortaleza[[#This Row],[Valor Total da Venda(R$)]]*100</f>
        <v>9.7999999999999989</v>
      </c>
    </row>
    <row r="86" spans="1:14" ht="12.5" x14ac:dyDescent="0.25">
      <c r="A86" s="4">
        <v>85</v>
      </c>
      <c r="B86" s="1" t="s">
        <v>205</v>
      </c>
      <c r="C86" s="1" t="s">
        <v>206</v>
      </c>
      <c r="D86" s="1" t="s">
        <v>32</v>
      </c>
      <c r="E86" s="1" t="s">
        <v>14</v>
      </c>
      <c r="F86" s="1" t="s">
        <v>56</v>
      </c>
      <c r="G86" s="1" t="s">
        <v>52</v>
      </c>
      <c r="H86" s="3">
        <v>45216</v>
      </c>
      <c r="I86" s="1" t="s">
        <v>29</v>
      </c>
      <c r="J86" s="1">
        <v>11000</v>
      </c>
      <c r="K86" s="1">
        <v>5500</v>
      </c>
      <c r="L86" s="1">
        <v>1155</v>
      </c>
      <c r="M86" s="1">
        <v>638</v>
      </c>
      <c r="N86" s="7">
        <f>Cliente_Fortaleza[[#This Row],[Margem de Contribuição (R$)]]/Cliente_Fortaleza[[#This Row],[Valor Total da Venda(R$)]]*100</f>
        <v>5.8000000000000007</v>
      </c>
    </row>
    <row r="87" spans="1:14" ht="12.5" x14ac:dyDescent="0.25">
      <c r="A87" s="4">
        <v>86</v>
      </c>
      <c r="B87" s="1" t="s">
        <v>207</v>
      </c>
      <c r="C87" s="1" t="s">
        <v>208</v>
      </c>
      <c r="D87" s="1" t="s">
        <v>36</v>
      </c>
      <c r="E87" s="1" t="s">
        <v>14</v>
      </c>
      <c r="F87" s="1" t="s">
        <v>15</v>
      </c>
      <c r="G87" s="1" t="s">
        <v>16</v>
      </c>
      <c r="H87" s="2">
        <v>44874</v>
      </c>
      <c r="I87" s="1" t="s">
        <v>23</v>
      </c>
      <c r="J87" s="1">
        <v>11600</v>
      </c>
      <c r="K87" s="1">
        <v>5800</v>
      </c>
      <c r="L87" s="1">
        <v>1218</v>
      </c>
      <c r="M87" s="1">
        <v>672.8</v>
      </c>
      <c r="N87" s="7">
        <f>Cliente_Fortaleza[[#This Row],[Margem de Contribuição (R$)]]/Cliente_Fortaleza[[#This Row],[Valor Total da Venda(R$)]]*100</f>
        <v>5.8</v>
      </c>
    </row>
    <row r="88" spans="1:14" ht="12.5" x14ac:dyDescent="0.25">
      <c r="A88" s="4">
        <v>87</v>
      </c>
      <c r="B88" s="1" t="s">
        <v>209</v>
      </c>
      <c r="C88" s="1" t="s">
        <v>210</v>
      </c>
      <c r="D88" s="1" t="s">
        <v>42</v>
      </c>
      <c r="E88" s="1" t="s">
        <v>14</v>
      </c>
      <c r="F88" s="1" t="s">
        <v>33</v>
      </c>
      <c r="G88" s="1" t="s">
        <v>16</v>
      </c>
      <c r="H88" s="2">
        <v>45154</v>
      </c>
      <c r="I88" s="1" t="s">
        <v>17</v>
      </c>
      <c r="J88" s="1">
        <v>4400</v>
      </c>
      <c r="K88" s="1">
        <v>2200</v>
      </c>
      <c r="L88" s="1">
        <v>462</v>
      </c>
      <c r="M88" s="1">
        <v>255.20000000000002</v>
      </c>
      <c r="N88" s="7">
        <f>Cliente_Fortaleza[[#This Row],[Margem de Contribuição (R$)]]/Cliente_Fortaleza[[#This Row],[Valor Total da Venda(R$)]]*100</f>
        <v>5.8000000000000007</v>
      </c>
    </row>
    <row r="89" spans="1:14" ht="12.5" x14ac:dyDescent="0.25">
      <c r="A89" s="4">
        <v>88</v>
      </c>
      <c r="B89" s="1" t="s">
        <v>211</v>
      </c>
      <c r="C89" s="1" t="s">
        <v>212</v>
      </c>
      <c r="D89" s="1" t="s">
        <v>46</v>
      </c>
      <c r="E89" s="1" t="s">
        <v>14</v>
      </c>
      <c r="F89" s="1" t="s">
        <v>37</v>
      </c>
      <c r="G89" s="1" t="s">
        <v>38</v>
      </c>
      <c r="H89" s="2">
        <v>45267</v>
      </c>
      <c r="I89" s="1" t="s">
        <v>29</v>
      </c>
      <c r="J89" s="1">
        <v>3000</v>
      </c>
      <c r="K89" s="1">
        <v>900</v>
      </c>
      <c r="L89" s="1">
        <v>189</v>
      </c>
      <c r="M89" s="1">
        <v>294</v>
      </c>
      <c r="N89" s="7">
        <f>Cliente_Fortaleza[[#This Row],[Margem de Contribuição (R$)]]/Cliente_Fortaleza[[#This Row],[Valor Total da Venda(R$)]]*100</f>
        <v>9.8000000000000007</v>
      </c>
    </row>
    <row r="90" spans="1:14" ht="12.5" x14ac:dyDescent="0.25">
      <c r="A90" s="4">
        <v>89</v>
      </c>
      <c r="B90" s="1" t="s">
        <v>213</v>
      </c>
      <c r="C90" s="1" t="s">
        <v>214</v>
      </c>
      <c r="D90" s="1" t="s">
        <v>50</v>
      </c>
      <c r="E90" s="1" t="s">
        <v>14</v>
      </c>
      <c r="F90" s="1" t="s">
        <v>27</v>
      </c>
      <c r="G90" s="1" t="s">
        <v>28</v>
      </c>
      <c r="H90" s="2">
        <v>44574</v>
      </c>
      <c r="I90" s="1" t="s">
        <v>39</v>
      </c>
      <c r="J90" s="1">
        <v>6600</v>
      </c>
      <c r="K90" s="1">
        <v>3300</v>
      </c>
      <c r="L90" s="1">
        <v>693</v>
      </c>
      <c r="M90" s="1">
        <v>382.8</v>
      </c>
      <c r="N90" s="7">
        <f>Cliente_Fortaleza[[#This Row],[Margem de Contribuição (R$)]]/Cliente_Fortaleza[[#This Row],[Valor Total da Venda(R$)]]*100</f>
        <v>5.8000000000000007</v>
      </c>
    </row>
    <row r="91" spans="1:14" ht="12.5" x14ac:dyDescent="0.25">
      <c r="A91" s="4">
        <v>90</v>
      </c>
      <c r="B91" s="1" t="s">
        <v>215</v>
      </c>
      <c r="C91" s="1" t="s">
        <v>216</v>
      </c>
      <c r="D91" s="1" t="s">
        <v>55</v>
      </c>
      <c r="E91" s="1" t="s">
        <v>14</v>
      </c>
      <c r="F91" s="1" t="s">
        <v>21</v>
      </c>
      <c r="G91" s="1" t="s">
        <v>22</v>
      </c>
      <c r="H91" s="2">
        <v>45106</v>
      </c>
      <c r="I91" s="1" t="s">
        <v>17</v>
      </c>
      <c r="J91" s="1">
        <v>3800</v>
      </c>
      <c r="K91" s="1">
        <v>1140</v>
      </c>
      <c r="L91" s="1">
        <v>239.39999999999998</v>
      </c>
      <c r="M91" s="1">
        <v>372.4</v>
      </c>
      <c r="N91" s="7">
        <f>Cliente_Fortaleza[[#This Row],[Margem de Contribuição (R$)]]/Cliente_Fortaleza[[#This Row],[Valor Total da Venda(R$)]]*100</f>
        <v>9.7999999999999989</v>
      </c>
    </row>
    <row r="92" spans="1:14" ht="12.5" x14ac:dyDescent="0.25">
      <c r="A92" s="4">
        <v>91</v>
      </c>
      <c r="B92" s="1" t="s">
        <v>217</v>
      </c>
      <c r="C92" s="1" t="s">
        <v>218</v>
      </c>
      <c r="D92" s="1" t="s">
        <v>13</v>
      </c>
      <c r="E92" s="1" t="s">
        <v>14</v>
      </c>
      <c r="F92" s="1" t="s">
        <v>43</v>
      </c>
      <c r="G92" s="1" t="s">
        <v>38</v>
      </c>
      <c r="H92" s="2">
        <v>44988</v>
      </c>
      <c r="I92" s="1" t="s">
        <v>29</v>
      </c>
      <c r="J92" s="1">
        <v>2400</v>
      </c>
      <c r="K92" s="1">
        <v>1200</v>
      </c>
      <c r="L92" s="1">
        <v>252</v>
      </c>
      <c r="M92" s="1">
        <v>139.19999999999999</v>
      </c>
      <c r="N92" s="7">
        <f>Cliente_Fortaleza[[#This Row],[Margem de Contribuição (R$)]]/Cliente_Fortaleza[[#This Row],[Valor Total da Venda(R$)]]*100</f>
        <v>5.8</v>
      </c>
    </row>
    <row r="93" spans="1:14" ht="12.5" x14ac:dyDescent="0.25">
      <c r="A93" s="4">
        <v>92</v>
      </c>
      <c r="B93" s="1" t="s">
        <v>219</v>
      </c>
      <c r="C93" s="1" t="s">
        <v>220</v>
      </c>
      <c r="D93" s="1" t="s">
        <v>20</v>
      </c>
      <c r="E93" s="1" t="s">
        <v>14</v>
      </c>
      <c r="F93" s="1" t="s">
        <v>47</v>
      </c>
      <c r="G93" s="1" t="s">
        <v>38</v>
      </c>
      <c r="H93" s="2">
        <v>44830</v>
      </c>
      <c r="I93" s="1" t="s">
        <v>23</v>
      </c>
      <c r="J93" s="1">
        <v>6800</v>
      </c>
      <c r="K93" s="1">
        <v>3400</v>
      </c>
      <c r="L93" s="1">
        <v>714</v>
      </c>
      <c r="M93" s="1">
        <v>394.40000000000003</v>
      </c>
      <c r="N93" s="7">
        <f>Cliente_Fortaleza[[#This Row],[Margem de Contribuição (R$)]]/Cliente_Fortaleza[[#This Row],[Valor Total da Venda(R$)]]*100</f>
        <v>5.8000000000000007</v>
      </c>
    </row>
    <row r="94" spans="1:14" ht="12.5" x14ac:dyDescent="0.25">
      <c r="A94" s="4">
        <v>93</v>
      </c>
      <c r="B94" s="1" t="s">
        <v>221</v>
      </c>
      <c r="C94" s="1" t="s">
        <v>222</v>
      </c>
      <c r="D94" s="1" t="s">
        <v>26</v>
      </c>
      <c r="E94" s="1" t="s">
        <v>14</v>
      </c>
      <c r="F94" s="1" t="s">
        <v>51</v>
      </c>
      <c r="G94" s="1" t="s">
        <v>52</v>
      </c>
      <c r="H94" s="2">
        <v>45203</v>
      </c>
      <c r="I94" s="1" t="s">
        <v>17</v>
      </c>
      <c r="J94" s="1">
        <v>5800</v>
      </c>
      <c r="K94" s="1">
        <v>1740</v>
      </c>
      <c r="L94" s="1">
        <v>365.4</v>
      </c>
      <c r="M94" s="1">
        <v>568.4</v>
      </c>
      <c r="N94" s="7">
        <f>Cliente_Fortaleza[[#This Row],[Margem de Contribuição (R$)]]/Cliente_Fortaleza[[#This Row],[Valor Total da Venda(R$)]]*100</f>
        <v>9.7999999999999989</v>
      </c>
    </row>
    <row r="95" spans="1:14" ht="12.5" x14ac:dyDescent="0.25">
      <c r="A95" s="4">
        <v>94</v>
      </c>
      <c r="B95" s="1" t="s">
        <v>223</v>
      </c>
      <c r="C95" s="1" t="s">
        <v>224</v>
      </c>
      <c r="D95" s="1" t="s">
        <v>32</v>
      </c>
      <c r="E95" s="1" t="s">
        <v>14</v>
      </c>
      <c r="F95" s="1" t="s">
        <v>56</v>
      </c>
      <c r="G95" s="1" t="s">
        <v>52</v>
      </c>
      <c r="H95" s="2">
        <v>45057</v>
      </c>
      <c r="I95" s="1" t="s">
        <v>29</v>
      </c>
      <c r="J95" s="1">
        <v>11200</v>
      </c>
      <c r="K95" s="1">
        <v>5600</v>
      </c>
      <c r="L95" s="1">
        <v>1176</v>
      </c>
      <c r="M95" s="1">
        <v>649.6</v>
      </c>
      <c r="N95" s="7">
        <f>Cliente_Fortaleza[[#This Row],[Margem de Contribuição (R$)]]/Cliente_Fortaleza[[#This Row],[Valor Total da Venda(R$)]]*100</f>
        <v>5.8000000000000007</v>
      </c>
    </row>
    <row r="96" spans="1:14" ht="12.5" x14ac:dyDescent="0.25">
      <c r="A96" s="4">
        <v>95</v>
      </c>
      <c r="B96" s="1" t="s">
        <v>225</v>
      </c>
      <c r="C96" s="1" t="s">
        <v>226</v>
      </c>
      <c r="D96" s="1" t="s">
        <v>36</v>
      </c>
      <c r="E96" s="1" t="s">
        <v>14</v>
      </c>
      <c r="F96" s="1" t="s">
        <v>15</v>
      </c>
      <c r="G96" s="1" t="s">
        <v>16</v>
      </c>
      <c r="H96" s="2">
        <v>44761</v>
      </c>
      <c r="I96" s="1" t="s">
        <v>39</v>
      </c>
      <c r="J96" s="1">
        <v>11400</v>
      </c>
      <c r="K96" s="1">
        <v>5700</v>
      </c>
      <c r="L96" s="1">
        <v>1197</v>
      </c>
      <c r="M96" s="1">
        <v>661.2</v>
      </c>
      <c r="N96" s="7">
        <f>Cliente_Fortaleza[[#This Row],[Margem de Contribuição (R$)]]/Cliente_Fortaleza[[#This Row],[Valor Total da Venda(R$)]]*100</f>
        <v>5.8000000000000007</v>
      </c>
    </row>
    <row r="97" spans="1:14" ht="12.5" x14ac:dyDescent="0.25">
      <c r="A97" s="4">
        <v>96</v>
      </c>
      <c r="B97" s="1" t="s">
        <v>227</v>
      </c>
      <c r="C97" s="1" t="s">
        <v>228</v>
      </c>
      <c r="D97" s="1" t="s">
        <v>42</v>
      </c>
      <c r="E97" s="1" t="s">
        <v>14</v>
      </c>
      <c r="F97" s="1" t="s">
        <v>33</v>
      </c>
      <c r="G97" s="1" t="s">
        <v>16</v>
      </c>
      <c r="H97" s="2">
        <v>45165</v>
      </c>
      <c r="I97" s="1" t="s">
        <v>17</v>
      </c>
      <c r="J97" s="1">
        <v>4600</v>
      </c>
      <c r="K97" s="1">
        <v>2300</v>
      </c>
      <c r="L97" s="1">
        <v>483</v>
      </c>
      <c r="M97" s="1">
        <v>266.8</v>
      </c>
      <c r="N97" s="7">
        <f>Cliente_Fortaleza[[#This Row],[Margem de Contribuição (R$)]]/Cliente_Fortaleza[[#This Row],[Valor Total da Venda(R$)]]*100</f>
        <v>5.8000000000000007</v>
      </c>
    </row>
    <row r="98" spans="1:14" ht="12.5" x14ac:dyDescent="0.25">
      <c r="A98" s="4">
        <v>97</v>
      </c>
      <c r="B98" s="1" t="s">
        <v>229</v>
      </c>
      <c r="C98" s="1" t="s">
        <v>230</v>
      </c>
      <c r="D98" s="1" t="s">
        <v>46</v>
      </c>
      <c r="E98" s="1" t="s">
        <v>14</v>
      </c>
      <c r="F98" s="1" t="s">
        <v>37</v>
      </c>
      <c r="G98" s="1" t="s">
        <v>38</v>
      </c>
      <c r="H98" s="2">
        <v>45266</v>
      </c>
      <c r="I98" s="1" t="s">
        <v>29</v>
      </c>
      <c r="J98" s="1">
        <v>3100</v>
      </c>
      <c r="K98" s="1">
        <v>930</v>
      </c>
      <c r="L98" s="1">
        <v>195.29999999999998</v>
      </c>
      <c r="M98" s="1">
        <v>303.8</v>
      </c>
      <c r="N98" s="7">
        <f>Cliente_Fortaleza[[#This Row],[Margem de Contribuição (R$)]]/Cliente_Fortaleza[[#This Row],[Valor Total da Venda(R$)]]*100</f>
        <v>9.8000000000000007</v>
      </c>
    </row>
    <row r="99" spans="1:14" ht="12.5" x14ac:dyDescent="0.25">
      <c r="A99" s="4">
        <v>98</v>
      </c>
      <c r="B99" s="1" t="s">
        <v>231</v>
      </c>
      <c r="C99" s="1" t="s">
        <v>232</v>
      </c>
      <c r="D99" s="1" t="s">
        <v>50</v>
      </c>
      <c r="E99" s="1" t="s">
        <v>14</v>
      </c>
      <c r="F99" s="1" t="s">
        <v>27</v>
      </c>
      <c r="G99" s="1" t="s">
        <v>28</v>
      </c>
      <c r="H99" s="2">
        <v>44612</v>
      </c>
      <c r="I99" s="1" t="s">
        <v>23</v>
      </c>
      <c r="J99" s="1">
        <v>6800</v>
      </c>
      <c r="K99" s="1">
        <v>3400</v>
      </c>
      <c r="L99" s="1">
        <v>714</v>
      </c>
      <c r="M99" s="1">
        <v>394.40000000000003</v>
      </c>
      <c r="N99" s="7">
        <f>Cliente_Fortaleza[[#This Row],[Margem de Contribuição (R$)]]/Cliente_Fortaleza[[#This Row],[Valor Total da Venda(R$)]]*100</f>
        <v>5.8000000000000007</v>
      </c>
    </row>
    <row r="100" spans="1:14" ht="12.5" x14ac:dyDescent="0.25">
      <c r="A100" s="4">
        <v>99</v>
      </c>
      <c r="B100" s="1" t="s">
        <v>233</v>
      </c>
      <c r="C100" s="1" t="s">
        <v>234</v>
      </c>
      <c r="D100" s="1" t="s">
        <v>55</v>
      </c>
      <c r="E100" s="1" t="s">
        <v>14</v>
      </c>
      <c r="F100" s="1" t="s">
        <v>21</v>
      </c>
      <c r="G100" s="1" t="s">
        <v>22</v>
      </c>
      <c r="H100" s="2">
        <v>45024</v>
      </c>
      <c r="I100" s="1" t="s">
        <v>17</v>
      </c>
      <c r="J100" s="1">
        <v>4000</v>
      </c>
      <c r="K100" s="1">
        <v>1200</v>
      </c>
      <c r="L100" s="1">
        <v>252</v>
      </c>
      <c r="M100" s="1">
        <v>392</v>
      </c>
      <c r="N100" s="7">
        <f>Cliente_Fortaleza[[#This Row],[Margem de Contribuição (R$)]]/Cliente_Fortaleza[[#This Row],[Valor Total da Venda(R$)]]*100</f>
        <v>9.8000000000000007</v>
      </c>
    </row>
    <row r="101" spans="1:14" ht="12.5" x14ac:dyDescent="0.25">
      <c r="A101" s="4">
        <v>100</v>
      </c>
      <c r="B101" s="1" t="s">
        <v>235</v>
      </c>
      <c r="C101" s="1" t="s">
        <v>236</v>
      </c>
      <c r="D101" s="1" t="s">
        <v>13</v>
      </c>
      <c r="E101" s="1" t="s">
        <v>14</v>
      </c>
      <c r="F101" s="1" t="s">
        <v>43</v>
      </c>
      <c r="G101" s="1" t="s">
        <v>38</v>
      </c>
      <c r="H101" s="2">
        <v>45000</v>
      </c>
      <c r="I101" s="1" t="s">
        <v>29</v>
      </c>
      <c r="J101" s="1">
        <v>2600</v>
      </c>
      <c r="K101" s="1">
        <v>1300</v>
      </c>
      <c r="L101" s="1">
        <v>273</v>
      </c>
      <c r="M101" s="1">
        <v>150.80000000000001</v>
      </c>
      <c r="N101" s="7">
        <f>Cliente_Fortaleza[[#This Row],[Margem de Contribuição (R$)]]/Cliente_Fortaleza[[#This Row],[Valor Total da Venda(R$)]]*100</f>
        <v>5.8000000000000007</v>
      </c>
    </row>
    <row r="102" spans="1:14" ht="15.75" customHeight="1" x14ac:dyDescent="0.25">
      <c r="A102" s="4"/>
      <c r="B102" s="1"/>
      <c r="C102" s="1"/>
      <c r="D102" s="1"/>
      <c r="E102" s="1"/>
      <c r="F102" s="1"/>
      <c r="G102" s="1"/>
      <c r="H102" s="2"/>
      <c r="I102" s="1"/>
      <c r="J102" s="1">
        <f>SUBTOTAL(109,Cliente_Fortaleza[Valor Total da Venda(R$)])</f>
        <v>558200</v>
      </c>
      <c r="K102" s="1"/>
      <c r="L102" s="1"/>
      <c r="M102" s="1"/>
      <c r="N102" s="6"/>
    </row>
    <row r="104" spans="1:14" ht="15.75" customHeight="1" x14ac:dyDescent="0.25">
      <c r="I104">
        <f>10000/Cliente_Fortaleza[[#Totals],[Valor Total da Venda(R$)]]*100</f>
        <v>1.791472590469366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 ficando muito bom. Para 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Pedro de Oliveira Souza</dc:creator>
  <cp:lastModifiedBy>Manoel Pedro de Oliveira Souza</cp:lastModifiedBy>
  <dcterms:created xsi:type="dcterms:W3CDTF">2025-09-06T00:12:05Z</dcterms:created>
  <dcterms:modified xsi:type="dcterms:W3CDTF">2025-09-06T14:59:06Z</dcterms:modified>
</cp:coreProperties>
</file>