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<sst xmlns="http://schemas.openxmlformats.org/spreadsheetml/2006/main" uniqueCount="21">
  <si/>
  <si>
    <t>Classification And Regression Trees</t>
  </si>
  <si>
    <t>X1</t>
  </si>
  <si>
    <t>X2</t>
  </si>
  <si>
    <t>Y</t>
  </si>
  <si>
    <t>Split #1</t>
  </si>
  <si>
    <t>Group</t>
  </si>
  <si>
    <t>RIGHT</t>
  </si>
  <si>
    <t>LEFT</t>
  </si>
  <si>
    <t>Class Counts</t>
  </si>
  <si>
    <t>Parent</t>
  </si>
  <si>
    <t>Y=0</t>
  </si>
  <si>
    <t>Y=1</t>
  </si>
  <si>
    <t>Counts</t>
  </si>
  <si>
    <t>Gini Index</t>
  </si>
  <si>
    <t>Gini LEFT</t>
  </si>
  <si>
    <t>Gini RIGHT</t>
  </si>
  <si>
    <t>Weight</t>
  </si>
  <si>
    <t>Split #2</t>
  </si>
  <si>
    <t>Test Dataset</t>
  </si>
  <si>
    <t>Prediction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</si>
</sst>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Verdana"/>
    </font>
    <font>
      <sz val="12"/>
      <color indexed="8"/>
      <name val="Helvetica Neue"/>
    </font>
    <font>
      <sz val="10"/>
      <color indexed="8"/>
      <name val="Calibri"/>
    </font>
    <font>
      <sz val="13"/>
      <color indexed="8"/>
      <name val="Verdana"/>
    </font>
    <font>
      <b val="1"/>
      <sz val="10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878787"/>
      <rgbColor rgb="ff3f80ce"/>
      <rgbColor rgb="ff4a7dbb"/>
      <rgbColor rgb="ffd1403c"/>
      <rgbColor rgb="ffbe4b48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667276"/>
          <c:y val="0.0538634"/>
          <c:w val="0.744165"/>
          <c:h val="0.846448"/>
        </c:manualLayout>
      </c:layout>
      <c:scatterChart>
        <c:scatterStyle val="lineMarker"/>
        <c:varyColors val="0"/>
        <c:ser>
          <c:idx val="0"/>
          <c:order val="0"/>
          <c:tx>
            <c:v>0</c:v>
          </c:tx>
          <c:spPr>
            <a:gradFill flip="none" rotWithShape="1">
              <a:gsLst>
                <a:gs pos="0">
                  <a:srgbClr val="3F80CE"/>
                </a:gs>
                <a:gs pos="100000">
                  <a:schemeClr val="accent1">
                    <a:hueOff val="357503"/>
                    <a:satOff val="54545"/>
                    <a:lumOff val="29273"/>
                  </a:schemeClr>
                </a:gs>
              </a:gsLst>
              <a:lin ang="16200000" scaled="0"/>
            </a:gradFill>
            <a:ln w="12700" cap="flat">
              <a:noFill/>
              <a:miter lim="400000"/>
            </a:ln>
            <a:effectLst/>
          </c:spPr>
          <c:marker>
            <c:symbol val="diamond"/>
            <c:size val="5"/>
            <c:spPr>
              <a:gradFill flip="none" rotWithShape="1">
                <a:gsLst>
                  <a:gs pos="0">
                    <a:srgbClr val="3F80CE"/>
                  </a:gs>
                  <a:gs pos="100000">
                    <a:schemeClr val="accent1">
                      <a:hueOff val="357503"/>
                      <a:satOff val="54545"/>
                      <a:lumOff val="29273"/>
                    </a:schemeClr>
                  </a:gs>
                </a:gsLst>
                <a:lin ang="16200000" scaled="0"/>
              </a:gra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'Sheet1'!$A$4:$A$8</c:f>
              <c:numCache>
                <c:ptCount val="5"/>
                <c:pt idx="0">
                  <c:v>2.771245</c:v>
                </c:pt>
                <c:pt idx="1">
                  <c:v>1.728571</c:v>
                </c:pt>
                <c:pt idx="2">
                  <c:v>3.678320</c:v>
                </c:pt>
                <c:pt idx="3">
                  <c:v>3.961043</c:v>
                </c:pt>
                <c:pt idx="4">
                  <c:v>2.999209</c:v>
                </c:pt>
              </c:numCache>
            </c:numRef>
          </c:xVal>
          <c:yVal>
            <c:numRef>
              <c:f>'Sheet1'!$B$4:$B$8</c:f>
              <c:numCache>
                <c:ptCount val="5"/>
                <c:pt idx="0">
                  <c:v>1.784784</c:v>
                </c:pt>
                <c:pt idx="1">
                  <c:v>1.169761</c:v>
                </c:pt>
                <c:pt idx="2">
                  <c:v>2.812814</c:v>
                </c:pt>
                <c:pt idx="3">
                  <c:v>2.619950</c:v>
                </c:pt>
                <c:pt idx="4">
                  <c:v>2.209014</c:v>
                </c:pt>
              </c:numCache>
            </c:numRef>
          </c:yVal>
          <c:smooth val="0"/>
        </c:ser>
        <c:ser>
          <c:idx val="1"/>
          <c:order val="1"/>
          <c:tx>
            <c:v>1</c:v>
          </c:tx>
          <c:spPr>
            <a:gradFill flip="none" rotWithShape="1">
              <a:gsLst>
                <a:gs pos="0">
                  <a:srgbClr val="D1403C"/>
                </a:gs>
                <a:gs pos="100000">
                  <a:schemeClr val="accent2">
                    <a:hueOff val="-39879"/>
                    <a:satOff val="52282"/>
                    <a:lumOff val="29251"/>
                  </a:schemeClr>
                </a:gs>
              </a:gsLst>
              <a:lin ang="16200000" scaled="0"/>
            </a:gradFill>
            <a:ln w="12700" cap="flat">
              <a:noFill/>
              <a:miter lim="400000"/>
            </a:ln>
            <a:effectLst/>
          </c:spPr>
          <c:marker>
            <c:symbol val="square"/>
            <c:size val="5"/>
            <c:spPr>
              <a:gradFill flip="none" rotWithShape="1">
                <a:gsLst>
                  <a:gs pos="0">
                    <a:srgbClr val="D1403C"/>
                  </a:gs>
                  <a:gs pos="100000">
                    <a:schemeClr val="accent2">
                      <a:hueOff val="-39879"/>
                      <a:satOff val="52282"/>
                      <a:lumOff val="29251"/>
                    </a:schemeClr>
                  </a:gs>
                </a:gsLst>
                <a:lin ang="16200000" scaled="0"/>
              </a:gra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'Sheet1'!$A$9:$A$13</c:f>
              <c:numCache>
                <c:ptCount val="5"/>
                <c:pt idx="0">
                  <c:v>7.497546</c:v>
                </c:pt>
                <c:pt idx="1">
                  <c:v>9.002203</c:v>
                </c:pt>
                <c:pt idx="2">
                  <c:v>7.444542</c:v>
                </c:pt>
                <c:pt idx="3">
                  <c:v>10.124939</c:v>
                </c:pt>
                <c:pt idx="4">
                  <c:v>6.642287</c:v>
                </c:pt>
              </c:numCache>
            </c:numRef>
          </c:xVal>
          <c:yVal>
            <c:numRef>
              <c:f>'Sheet1'!$B$9:$B$13</c:f>
              <c:numCache>
                <c:ptCount val="5"/>
                <c:pt idx="0">
                  <c:v>3.162954</c:v>
                </c:pt>
                <c:pt idx="1">
                  <c:v>3.339047</c:v>
                </c:pt>
                <c:pt idx="2">
                  <c:v>0.476683</c:v>
                </c:pt>
                <c:pt idx="3">
                  <c:v>3.234551</c:v>
                </c:pt>
                <c:pt idx="4">
                  <c:v>3.319984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2.75"/>
        <c:minorUnit val="1.37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71611"/>
          <c:y val="0.424857"/>
          <c:w val="0.128389"/>
          <c:h val="0.13272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222601</xdr:colOff>
      <xdr:row>1</xdr:row>
      <xdr:rowOff>38099</xdr:rowOff>
    </xdr:from>
    <xdr:to>
      <xdr:col>8</xdr:col>
      <xdr:colOff>736600</xdr:colOff>
      <xdr:row>16</xdr:row>
      <xdr:rowOff>155199</xdr:rowOff>
    </xdr:to>
    <xdr:graphicFrame>
      <xdr:nvGraphicFramePr>
        <xdr:cNvPr id="2" name="Chart 1"/>
        <xdr:cNvGraphicFramePr/>
      </xdr:nvGraphicFramePr>
      <xdr:xfrm>
        <a:off x="3524601" y="203199"/>
        <a:ext cx="3816000" cy="2593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84"/>
  <sheetViews>
    <sheetView workbookViewId="0" showGridLines="0" defaultGridColor="1"/>
  </sheetViews>
  <sheetFormatPr defaultColWidth="10.8333" defaultRowHeight="13" customHeight="1" outlineLevelRow="0" outlineLevelCol="0"/>
  <cols>
    <col min="1" max="1" width="10.8516" style="1" customWidth="1"/>
    <col min="2" max="2" width="10.8516" style="1" customWidth="1"/>
    <col min="3" max="3" width="10.8516" style="1" customWidth="1"/>
    <col min="4" max="4" width="10.8516" style="1" customWidth="1"/>
    <col min="5" max="5" width="10.8516" style="1" customWidth="1"/>
    <col min="6" max="6" width="10.8516" style="1" customWidth="1"/>
    <col min="7" max="7" width="10.8516" style="1" customWidth="1"/>
    <col min="8" max="8" width="10.8516" style="1" customWidth="1"/>
    <col min="9" max="9" width="10.8516" style="1" customWidth="1"/>
    <col min="10" max="10" width="10.8516" style="1" customWidth="1"/>
    <col min="11" max="256" width="10.8516" style="1" customWidth="1"/>
  </cols>
  <sheetData>
    <row r="1" ht="13" customHeight="1">
      <c r="A1" t="s" s="2">
        <v>1</v>
      </c>
      <c r="B1" s="3"/>
      <c r="C1" s="3"/>
      <c r="D1" s="3"/>
      <c r="E1" s="3"/>
      <c r="F1" s="3"/>
      <c r="G1" s="3"/>
      <c r="H1" s="3"/>
      <c r="I1" s="3"/>
      <c r="J1" s="3"/>
    </row>
    <row r="2" ht="13" customHeight="1">
      <c r="A2" s="3"/>
      <c r="B2" s="3"/>
      <c r="C2" s="3"/>
      <c r="D2" s="3"/>
      <c r="E2" s="3"/>
      <c r="F2" s="3"/>
      <c r="G2" s="3"/>
      <c r="H2" s="3"/>
      <c r="I2" s="3"/>
      <c r="J2" s="3"/>
    </row>
    <row r="3" ht="13" customHeight="1">
      <c r="A3" t="s" s="2">
        <v>2</v>
      </c>
      <c r="B3" t="s" s="2">
        <v>3</v>
      </c>
      <c r="C3" t="s" s="2">
        <v>4</v>
      </c>
      <c r="D3" s="3"/>
      <c r="E3" s="3"/>
      <c r="F3" s="3"/>
      <c r="G3" s="3"/>
      <c r="H3" s="3"/>
      <c r="I3" s="3"/>
      <c r="J3" s="3"/>
    </row>
    <row r="4" ht="13" customHeight="1">
      <c r="A4" s="4">
        <v>2.771244718</v>
      </c>
      <c r="B4" s="4">
        <v>1.784783929</v>
      </c>
      <c r="C4" s="4">
        <v>0</v>
      </c>
      <c r="D4" s="3"/>
      <c r="E4" s="3"/>
      <c r="F4" s="3"/>
      <c r="G4" s="3"/>
      <c r="H4" s="3"/>
      <c r="I4" s="3"/>
      <c r="J4" s="3"/>
    </row>
    <row r="5" ht="13" customHeight="1">
      <c r="A5" s="4">
        <v>1.728571309</v>
      </c>
      <c r="B5" s="4">
        <v>1.169761413</v>
      </c>
      <c r="C5" s="4">
        <v>0</v>
      </c>
      <c r="D5" s="3"/>
      <c r="E5" s="3"/>
      <c r="F5" s="3"/>
      <c r="G5" s="3"/>
      <c r="H5" s="3"/>
      <c r="I5" s="3"/>
      <c r="J5" s="3"/>
    </row>
    <row r="6" ht="13" customHeight="1">
      <c r="A6" s="4">
        <v>3.678319846</v>
      </c>
      <c r="B6" s="4">
        <v>2.81281357</v>
      </c>
      <c r="C6" s="4">
        <v>0</v>
      </c>
      <c r="D6" s="3"/>
      <c r="E6" s="3"/>
      <c r="F6" s="3"/>
      <c r="G6" s="3"/>
      <c r="H6" s="3"/>
      <c r="I6" s="3"/>
      <c r="J6" s="3"/>
    </row>
    <row r="7" ht="13" customHeight="1">
      <c r="A7" s="4">
        <v>3.961043357</v>
      </c>
      <c r="B7" s="4">
        <v>2.61995032</v>
      </c>
      <c r="C7" s="4">
        <v>0</v>
      </c>
      <c r="D7" s="3"/>
      <c r="E7" s="3"/>
      <c r="F7" s="3"/>
      <c r="G7" s="3"/>
      <c r="H7" s="3"/>
      <c r="I7" s="3"/>
      <c r="J7" s="3"/>
    </row>
    <row r="8" ht="13" customHeight="1">
      <c r="A8" s="4">
        <v>2.999208922</v>
      </c>
      <c r="B8" s="4">
        <v>2.209014212</v>
      </c>
      <c r="C8" s="4">
        <v>0</v>
      </c>
      <c r="D8" s="3"/>
      <c r="E8" s="3"/>
      <c r="F8" s="3"/>
      <c r="G8" s="3"/>
      <c r="H8" s="3"/>
      <c r="I8" s="3"/>
      <c r="J8" s="3"/>
    </row>
    <row r="9" ht="13" customHeight="1">
      <c r="A9" s="4">
        <v>7.497545867</v>
      </c>
      <c r="B9" s="4">
        <v>3.162953546</v>
      </c>
      <c r="C9" s="4">
        <v>1</v>
      </c>
      <c r="D9" s="3"/>
      <c r="E9" s="3"/>
      <c r="F9" s="3"/>
      <c r="G9" s="3"/>
      <c r="H9" s="3"/>
      <c r="I9" s="3"/>
      <c r="J9" s="3"/>
    </row>
    <row r="10" ht="13" customHeight="1">
      <c r="A10" s="4">
        <v>9.00220326</v>
      </c>
      <c r="B10" s="4">
        <v>3.339047188</v>
      </c>
      <c r="C10" s="4">
        <v>1</v>
      </c>
      <c r="D10" s="3"/>
      <c r="E10" s="3"/>
      <c r="F10" s="3"/>
      <c r="G10" s="3"/>
      <c r="H10" s="3"/>
      <c r="I10" s="3"/>
      <c r="J10" s="3"/>
    </row>
    <row r="11" ht="13" customHeight="1">
      <c r="A11" s="4">
        <v>7.444542326</v>
      </c>
      <c r="B11" s="4">
        <v>0.4766833754</v>
      </c>
      <c r="C11" s="4">
        <v>1</v>
      </c>
      <c r="D11" s="3"/>
      <c r="E11" s="3"/>
      <c r="F11" s="3"/>
      <c r="G11" s="3"/>
      <c r="H11" s="3"/>
      <c r="I11" s="3"/>
      <c r="J11" s="3"/>
    </row>
    <row r="12" ht="13" customHeight="1">
      <c r="A12" s="4">
        <v>10.12493903</v>
      </c>
      <c r="B12" s="4">
        <v>3.234550982</v>
      </c>
      <c r="C12" s="4">
        <v>1</v>
      </c>
      <c r="D12" s="3"/>
      <c r="E12" s="3"/>
      <c r="F12" s="3"/>
      <c r="G12" s="3"/>
      <c r="H12" s="3"/>
      <c r="I12" s="3"/>
      <c r="J12" s="3"/>
    </row>
    <row r="13" ht="13" customHeight="1">
      <c r="A13" s="4">
        <v>6.642287351</v>
      </c>
      <c r="B13" s="4">
        <v>3.319983761</v>
      </c>
      <c r="C13" s="4">
        <v>1</v>
      </c>
      <c r="D13" s="3"/>
      <c r="E13" s="3"/>
      <c r="F13" s="3"/>
      <c r="G13" s="3"/>
      <c r="H13" s="3"/>
      <c r="I13" s="3"/>
      <c r="J13" s="3"/>
    </row>
    <row r="14" ht="13" customHeight="1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ht="13" customHeight="1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ht="13" customHeight="1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ht="13" customHeight="1">
      <c r="A17" t="s" s="2">
        <v>5</v>
      </c>
      <c r="B17" s="3"/>
      <c r="C17" s="3"/>
      <c r="D17" s="3"/>
      <c r="E17" s="3"/>
      <c r="F17" s="3"/>
      <c r="G17" s="3"/>
      <c r="H17" s="3"/>
      <c r="I17" s="3"/>
      <c r="J17" s="3"/>
    </row>
    <row r="18" ht="13" customHeight="1">
      <c r="A18" s="4">
        <f>A4</f>
        <v>2.771244718</v>
      </c>
      <c r="B18" s="3"/>
      <c r="C18" s="3"/>
      <c r="D18" s="3"/>
      <c r="E18" s="3"/>
      <c r="F18" s="3"/>
      <c r="G18" s="3"/>
      <c r="H18" s="3"/>
      <c r="I18" s="3"/>
      <c r="J18" s="3"/>
    </row>
    <row r="19" ht="13" customHeight="1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ht="13" customHeight="1">
      <c r="A20" t="s" s="2">
        <v>2</v>
      </c>
      <c r="B20" t="s" s="2">
        <v>4</v>
      </c>
      <c r="C20" t="s" s="2">
        <v>6</v>
      </c>
      <c r="D20" s="3"/>
      <c r="E20" s="3"/>
      <c r="F20" s="3"/>
      <c r="G20" s="3"/>
      <c r="H20" s="3"/>
      <c r="I20" s="3"/>
      <c r="J20" s="3"/>
    </row>
    <row r="21" ht="13" customHeight="1">
      <c r="A21" s="4">
        <f>A4</f>
        <v>2.771244718</v>
      </c>
      <c r="B21" s="4">
        <f>C4</f>
        <v>0</v>
      </c>
      <c r="C21" t="s" s="5">
        <f>IF(A21&lt;$A$18,"LEFT","RIGHT")</f>
        <v>7</v>
      </c>
      <c r="D21" s="3"/>
      <c r="E21" s="3"/>
      <c r="F21" s="3"/>
      <c r="G21" s="3"/>
      <c r="H21" s="3"/>
      <c r="I21" s="3"/>
      <c r="J21" s="3"/>
    </row>
    <row r="22" ht="13" customHeight="1">
      <c r="A22" s="4">
        <f>A5</f>
        <v>1.728571309</v>
      </c>
      <c r="B22" s="4">
        <f>C5</f>
        <v>0</v>
      </c>
      <c r="C22" t="s" s="5">
        <f>IF(A22&lt;$A$18,"LEFT","RIGHT")</f>
        <v>8</v>
      </c>
      <c r="D22" s="3"/>
      <c r="E22" s="3"/>
      <c r="F22" s="3"/>
      <c r="G22" s="3"/>
      <c r="H22" s="3"/>
      <c r="I22" s="3"/>
      <c r="J22" s="3"/>
    </row>
    <row r="23" ht="13" customHeight="1">
      <c r="A23" s="4">
        <f>A6</f>
        <v>3.678319846</v>
      </c>
      <c r="B23" s="4">
        <f>C6</f>
        <v>0</v>
      </c>
      <c r="C23" t="s" s="5">
        <f>IF(A23&lt;$A$18,"LEFT","RIGHT")</f>
        <v>7</v>
      </c>
      <c r="D23" s="3"/>
      <c r="E23" s="3"/>
      <c r="F23" s="3"/>
      <c r="G23" s="3"/>
      <c r="H23" s="3"/>
      <c r="I23" s="3"/>
      <c r="J23" s="3"/>
    </row>
    <row r="24" ht="13" customHeight="1">
      <c r="A24" s="4">
        <f>A7</f>
        <v>3.961043357</v>
      </c>
      <c r="B24" s="4">
        <f>C7</f>
        <v>0</v>
      </c>
      <c r="C24" t="s" s="5">
        <f>IF(A24&lt;$A$18,"LEFT","RIGHT")</f>
        <v>7</v>
      </c>
      <c r="D24" s="3"/>
      <c r="E24" s="3"/>
      <c r="F24" s="3"/>
      <c r="G24" s="3"/>
      <c r="H24" s="3"/>
      <c r="I24" s="3"/>
      <c r="J24" s="3"/>
    </row>
    <row r="25" ht="13" customHeight="1">
      <c r="A25" s="4">
        <f>A8</f>
        <v>2.999208922</v>
      </c>
      <c r="B25" s="4">
        <f>C8</f>
        <v>0</v>
      </c>
      <c r="C25" t="s" s="5">
        <f>IF(A25&lt;$A$18,"LEFT","RIGHT")</f>
        <v>7</v>
      </c>
      <c r="D25" s="3"/>
      <c r="E25" s="3"/>
      <c r="F25" s="3"/>
      <c r="G25" s="3"/>
      <c r="H25" s="3"/>
      <c r="I25" s="3"/>
      <c r="J25" s="3"/>
    </row>
    <row r="26" ht="13" customHeight="1">
      <c r="A26" s="4">
        <f>A9</f>
        <v>7.497545867</v>
      </c>
      <c r="B26" s="4">
        <f>C9</f>
        <v>1</v>
      </c>
      <c r="C26" t="s" s="5">
        <f>IF(A26&lt;$A$18,"LEFT","RIGHT")</f>
        <v>7</v>
      </c>
      <c r="D26" s="3"/>
      <c r="E26" s="3"/>
      <c r="F26" s="3"/>
      <c r="G26" s="3"/>
      <c r="H26" s="3"/>
      <c r="I26" s="3"/>
      <c r="J26" s="3"/>
    </row>
    <row r="27" ht="13" customHeight="1">
      <c r="A27" s="4">
        <f>A10</f>
        <v>9.00220326</v>
      </c>
      <c r="B27" s="4">
        <f>C10</f>
        <v>1</v>
      </c>
      <c r="C27" t="s" s="5">
        <f>IF(A27&lt;$A$18,"LEFT","RIGHT")</f>
        <v>7</v>
      </c>
      <c r="D27" s="3"/>
      <c r="E27" s="3"/>
      <c r="F27" s="3"/>
      <c r="G27" s="3"/>
      <c r="H27" s="3"/>
      <c r="I27" s="3"/>
      <c r="J27" s="3"/>
    </row>
    <row r="28" ht="13" customHeight="1">
      <c r="A28" s="4">
        <f>A11</f>
        <v>7.444542326</v>
      </c>
      <c r="B28" s="4">
        <f>C11</f>
        <v>1</v>
      </c>
      <c r="C28" t="s" s="5">
        <f>IF(A28&lt;$A$18,"LEFT","RIGHT")</f>
        <v>7</v>
      </c>
      <c r="D28" s="3"/>
      <c r="E28" s="3"/>
      <c r="F28" s="3"/>
      <c r="G28" s="3"/>
      <c r="H28" s="3"/>
      <c r="I28" s="3"/>
      <c r="J28" s="3"/>
    </row>
    <row r="29" ht="13" customHeight="1">
      <c r="A29" s="4">
        <f>A12</f>
        <v>10.12493903</v>
      </c>
      <c r="B29" s="4">
        <f>C12</f>
        <v>1</v>
      </c>
      <c r="C29" t="s" s="5">
        <f>IF(A29&lt;$A$18,"LEFT","RIGHT")</f>
        <v>7</v>
      </c>
      <c r="D29" s="3"/>
      <c r="E29" s="3"/>
      <c r="F29" s="3"/>
      <c r="G29" s="3"/>
      <c r="H29" s="3"/>
      <c r="I29" s="3"/>
      <c r="J29" s="3"/>
    </row>
    <row r="30" ht="13" customHeight="1">
      <c r="A30" s="4">
        <f>A13</f>
        <v>6.642287351</v>
      </c>
      <c r="B30" s="4">
        <f>C13</f>
        <v>1</v>
      </c>
      <c r="C30" t="s" s="5">
        <f>IF(A30&lt;$A$18,"LEFT","RIGHT")</f>
        <v>7</v>
      </c>
      <c r="D30" s="3"/>
      <c r="E30" s="3"/>
      <c r="F30" s="3"/>
      <c r="G30" s="3"/>
      <c r="H30" s="3"/>
      <c r="I30" s="3"/>
      <c r="J30" s="3"/>
    </row>
    <row r="31" ht="13" customHeight="1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ht="13" customHeight="1">
      <c r="A32" t="s" s="2">
        <v>9</v>
      </c>
      <c r="B32" s="3"/>
      <c r="C32" s="3"/>
      <c r="D32" s="3"/>
      <c r="E32" s="3"/>
      <c r="F32" s="6"/>
      <c r="G32" s="3"/>
      <c r="H32" s="3"/>
      <c r="I32" s="3"/>
      <c r="J32" s="3"/>
    </row>
    <row r="33" ht="13" customHeight="1">
      <c r="A33" s="3"/>
      <c r="B33" t="s" s="5">
        <v>8</v>
      </c>
      <c r="C33" t="s" s="5">
        <v>7</v>
      </c>
      <c r="D33" t="s" s="5">
        <v>10</v>
      </c>
      <c r="E33" s="3"/>
      <c r="F33" s="3"/>
      <c r="G33" s="3"/>
      <c r="H33" s="3"/>
      <c r="I33" s="3"/>
      <c r="J33" s="3"/>
    </row>
    <row r="34" ht="13" customHeight="1">
      <c r="A34" t="s" s="5">
        <v>11</v>
      </c>
      <c r="B34" s="4">
        <v>1</v>
      </c>
      <c r="C34" s="4">
        <v>4</v>
      </c>
      <c r="D34" s="4">
        <f>SUM(B34:C34)</f>
        <v>5</v>
      </c>
      <c r="E34" s="3"/>
      <c r="F34" s="3"/>
      <c r="G34" s="3"/>
      <c r="H34" s="3"/>
      <c r="I34" s="3"/>
      <c r="J34" s="3"/>
    </row>
    <row r="35" ht="13" customHeight="1">
      <c r="A35" t="s" s="5">
        <v>12</v>
      </c>
      <c r="B35" s="4">
        <v>0</v>
      </c>
      <c r="C35" s="4">
        <v>5</v>
      </c>
      <c r="D35" s="4">
        <f>SUM(B35:C35)</f>
        <v>5</v>
      </c>
      <c r="E35" s="3"/>
      <c r="F35" s="3"/>
      <c r="G35" s="3"/>
      <c r="H35" s="3"/>
      <c r="I35" s="3"/>
      <c r="J35" s="3"/>
    </row>
    <row r="36" ht="13" customHeight="1">
      <c r="A36" t="s" s="5">
        <v>13</v>
      </c>
      <c r="B36" s="4">
        <f>SUM(B34:B35)</f>
        <v>1</v>
      </c>
      <c r="C36" s="4">
        <f>SUM(C34:C35)</f>
        <v>9</v>
      </c>
      <c r="D36" s="4">
        <f>SUM(B36:C36)</f>
        <v>10</v>
      </c>
      <c r="E36" s="3"/>
      <c r="F36" s="3"/>
      <c r="G36" s="3"/>
      <c r="H36" s="3"/>
      <c r="I36" s="3"/>
      <c r="J36" s="3"/>
    </row>
    <row r="37" ht="13" customHeight="1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ht="13" customHeight="1">
      <c r="A38" t="s" s="2">
        <v>14</v>
      </c>
      <c r="B38" s="3"/>
      <c r="C38" s="3"/>
      <c r="D38" s="3"/>
      <c r="E38" s="3"/>
      <c r="F38" s="3"/>
      <c r="G38" s="3"/>
      <c r="H38" s="3"/>
      <c r="I38" s="3"/>
      <c r="J38" s="3"/>
    </row>
    <row r="39" ht="13" customHeight="1">
      <c r="A39" s="3"/>
      <c r="B39" t="s" s="5">
        <v>8</v>
      </c>
      <c r="C39" t="s" s="5">
        <v>7</v>
      </c>
      <c r="D39" t="s" s="5">
        <v>15</v>
      </c>
      <c r="E39" t="s" s="5">
        <v>16</v>
      </c>
      <c r="F39" t="s" s="5">
        <v>15</v>
      </c>
      <c r="G39" s="3"/>
      <c r="H39" s="3"/>
      <c r="I39" s="3"/>
      <c r="J39" s="3"/>
    </row>
    <row r="40" ht="13" customHeight="1">
      <c r="A40" t="s" s="5">
        <v>11</v>
      </c>
      <c r="B40" s="4">
        <f>B34/B36</f>
        <v>1</v>
      </c>
      <c r="C40" s="4">
        <f>C34/C36</f>
        <v>0.4444444444444444</v>
      </c>
      <c r="D40" s="4">
        <f>(1-(B40^2+B41^2))*B42</f>
        <v>0</v>
      </c>
      <c r="E40" s="4">
        <f>(1-(C40^2+C41^2))*C42</f>
        <v>0.4444444444444444</v>
      </c>
      <c r="F40" s="4">
        <f>D40+E40</f>
        <v>0.4444444444444444</v>
      </c>
      <c r="G40" s="3"/>
      <c r="H40" s="3"/>
      <c r="I40" s="3"/>
      <c r="J40" s="3"/>
    </row>
    <row r="41" ht="13" customHeight="1">
      <c r="A41" t="s" s="5">
        <v>12</v>
      </c>
      <c r="B41" s="4">
        <f>B35/B36</f>
        <v>0</v>
      </c>
      <c r="C41" s="4">
        <f>C35/C36</f>
        <v>0.5555555555555556</v>
      </c>
      <c r="D41" s="3"/>
      <c r="E41" s="3"/>
      <c r="F41" s="3"/>
      <c r="G41" s="3"/>
      <c r="H41" s="3"/>
      <c r="I41" s="3"/>
      <c r="J41" s="3"/>
    </row>
    <row r="42" ht="13" customHeight="1">
      <c r="A42" t="s" s="5">
        <v>17</v>
      </c>
      <c r="B42" s="4">
        <f>B36/D36</f>
        <v>0.1</v>
      </c>
      <c r="C42" s="4">
        <f>C36/D36</f>
        <v>0.9</v>
      </c>
      <c r="D42" s="3"/>
      <c r="E42" s="3"/>
      <c r="F42" s="3"/>
      <c r="G42" s="3"/>
      <c r="H42" s="3"/>
      <c r="I42" s="3"/>
      <c r="J42" s="3"/>
    </row>
    <row r="43" ht="13" customHeight="1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ht="13" customHeight="1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ht="13" customHeight="1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ht="13" customHeight="1">
      <c r="A46" t="s" s="2">
        <v>18</v>
      </c>
      <c r="B46" s="3"/>
      <c r="C46" s="3"/>
      <c r="D46" s="3"/>
      <c r="E46" s="3"/>
      <c r="F46" s="3"/>
      <c r="G46" s="3"/>
      <c r="H46" s="3"/>
      <c r="I46" s="3"/>
      <c r="J46" s="3"/>
    </row>
    <row r="47" ht="13" customHeight="1">
      <c r="A47" s="4">
        <f>A13</f>
        <v>6.642287351</v>
      </c>
      <c r="B47" s="3"/>
      <c r="C47" s="3"/>
      <c r="D47" s="3"/>
      <c r="E47" s="3"/>
      <c r="F47" s="3"/>
      <c r="G47" s="3"/>
      <c r="H47" s="3"/>
      <c r="I47" s="3"/>
      <c r="J47" s="3"/>
    </row>
    <row r="48" ht="13" customHeight="1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ht="13" customHeight="1">
      <c r="A49" t="s" s="2">
        <v>2</v>
      </c>
      <c r="B49" t="s" s="2">
        <v>4</v>
      </c>
      <c r="C49" t="s" s="2">
        <v>6</v>
      </c>
      <c r="D49" s="3"/>
      <c r="E49" s="3"/>
      <c r="F49" s="3"/>
      <c r="G49" s="3"/>
      <c r="H49" s="3"/>
      <c r="I49" s="3"/>
      <c r="J49" s="3"/>
    </row>
    <row r="50" ht="13" customHeight="1">
      <c r="A50" s="4">
        <f>A4</f>
        <v>2.771244718</v>
      </c>
      <c r="B50" s="4">
        <f>C4</f>
        <v>0</v>
      </c>
      <c r="C50" t="s" s="5">
        <f>IF(A50&lt;$A$47,"LEFT","RIGHT")</f>
        <v>8</v>
      </c>
      <c r="D50" s="3"/>
      <c r="E50" s="3"/>
      <c r="F50" s="3"/>
      <c r="G50" s="3"/>
      <c r="H50" s="3"/>
      <c r="I50" s="3"/>
      <c r="J50" s="3"/>
    </row>
    <row r="51" ht="13" customHeight="1">
      <c r="A51" s="4">
        <f>A5</f>
        <v>1.728571309</v>
      </c>
      <c r="B51" s="4">
        <f>C5</f>
        <v>0</v>
      </c>
      <c r="C51" t="s" s="5">
        <f>IF(A51&lt;$A$47,"LEFT","RIGHT")</f>
        <v>8</v>
      </c>
      <c r="D51" s="3"/>
      <c r="E51" s="3"/>
      <c r="F51" s="3"/>
      <c r="G51" s="3"/>
      <c r="H51" s="3"/>
      <c r="I51" s="3"/>
      <c r="J51" s="3"/>
    </row>
    <row r="52" ht="13" customHeight="1">
      <c r="A52" s="4">
        <f>A6</f>
        <v>3.678319846</v>
      </c>
      <c r="B52" s="4">
        <f>C6</f>
        <v>0</v>
      </c>
      <c r="C52" t="s" s="5">
        <f>IF(A52&lt;$A$47,"LEFT","RIGHT")</f>
        <v>8</v>
      </c>
      <c r="D52" s="3"/>
      <c r="E52" s="3"/>
      <c r="F52" s="3"/>
      <c r="G52" s="3"/>
      <c r="H52" s="3"/>
      <c r="I52" s="3"/>
      <c r="J52" s="3"/>
    </row>
    <row r="53" ht="13" customHeight="1">
      <c r="A53" s="4">
        <f>A7</f>
        <v>3.961043357</v>
      </c>
      <c r="B53" s="4">
        <f>C7</f>
        <v>0</v>
      </c>
      <c r="C53" t="s" s="5">
        <f>IF(A53&lt;$A$47,"LEFT","RIGHT")</f>
        <v>8</v>
      </c>
      <c r="D53" s="3"/>
      <c r="E53" s="3"/>
      <c r="F53" s="3"/>
      <c r="G53" s="3"/>
      <c r="H53" s="3"/>
      <c r="I53" s="3"/>
      <c r="J53" s="3"/>
    </row>
    <row r="54" ht="13" customHeight="1">
      <c r="A54" s="4">
        <f>A8</f>
        <v>2.999208922</v>
      </c>
      <c r="B54" s="4">
        <f>C8</f>
        <v>0</v>
      </c>
      <c r="C54" t="s" s="5">
        <f>IF(A54&lt;$A$47,"LEFT","RIGHT")</f>
        <v>8</v>
      </c>
      <c r="D54" s="3"/>
      <c r="E54" s="3"/>
      <c r="F54" s="3"/>
      <c r="G54" s="3"/>
      <c r="H54" s="3"/>
      <c r="I54" s="3"/>
      <c r="J54" s="3"/>
    </row>
    <row r="55" ht="13" customHeight="1">
      <c r="A55" s="4">
        <f>A9</f>
        <v>7.497545867</v>
      </c>
      <c r="B55" s="4">
        <f>C9</f>
        <v>1</v>
      </c>
      <c r="C55" t="s" s="5">
        <f>IF(A55&lt;$A$47,"LEFT","RIGHT")</f>
        <v>7</v>
      </c>
      <c r="D55" s="3"/>
      <c r="E55" s="3"/>
      <c r="F55" s="3"/>
      <c r="G55" s="3"/>
      <c r="H55" s="3"/>
      <c r="I55" s="3"/>
      <c r="J55" s="3"/>
    </row>
    <row r="56" ht="13" customHeight="1">
      <c r="A56" s="4">
        <f>A10</f>
        <v>9.00220326</v>
      </c>
      <c r="B56" s="4">
        <f>C10</f>
        <v>1</v>
      </c>
      <c r="C56" t="s" s="5">
        <f>IF(A56&lt;$A$47,"LEFT","RIGHT")</f>
        <v>7</v>
      </c>
      <c r="D56" s="3"/>
      <c r="E56" s="3"/>
      <c r="F56" s="3"/>
      <c r="G56" s="3"/>
      <c r="H56" s="3"/>
      <c r="I56" s="3"/>
      <c r="J56" s="3"/>
    </row>
    <row r="57" ht="13" customHeight="1">
      <c r="A57" s="4">
        <f>A11</f>
        <v>7.444542326</v>
      </c>
      <c r="B57" s="4">
        <f>C11</f>
        <v>1</v>
      </c>
      <c r="C57" t="s" s="5">
        <f>IF(A57&lt;$A$47,"LEFT","RIGHT")</f>
        <v>7</v>
      </c>
      <c r="D57" s="3"/>
      <c r="E57" s="3"/>
      <c r="F57" s="3"/>
      <c r="G57" s="3"/>
      <c r="H57" s="3"/>
      <c r="I57" s="3"/>
      <c r="J57" s="3"/>
    </row>
    <row r="58" ht="13" customHeight="1">
      <c r="A58" s="4">
        <f>A12</f>
        <v>10.12493903</v>
      </c>
      <c r="B58" s="4">
        <f>C12</f>
        <v>1</v>
      </c>
      <c r="C58" t="s" s="5">
        <f>IF(A58&lt;$A$47,"LEFT","RIGHT")</f>
        <v>7</v>
      </c>
      <c r="D58" s="3"/>
      <c r="E58" s="3"/>
      <c r="F58" s="3"/>
      <c r="G58" s="3"/>
      <c r="H58" s="3"/>
      <c r="I58" s="3"/>
      <c r="J58" s="3"/>
    </row>
    <row r="59" ht="13" customHeight="1">
      <c r="A59" s="4">
        <f>A13</f>
        <v>6.642287351</v>
      </c>
      <c r="B59" s="4">
        <f>C13</f>
        <v>1</v>
      </c>
      <c r="C59" t="s" s="5">
        <f>IF(A59&lt;$A$47,"LEFT","RIGHT")</f>
        <v>7</v>
      </c>
      <c r="D59" s="3"/>
      <c r="E59" s="3"/>
      <c r="F59" s="3"/>
      <c r="G59" s="3"/>
      <c r="H59" s="3"/>
      <c r="I59" s="3"/>
      <c r="J59" s="3"/>
    </row>
    <row r="60" ht="13" customHeight="1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ht="13" customHeight="1">
      <c r="A61" t="s" s="2">
        <v>9</v>
      </c>
      <c r="B61" s="3"/>
      <c r="C61" s="3"/>
      <c r="D61" s="3"/>
      <c r="E61" s="3"/>
      <c r="F61" s="3"/>
      <c r="G61" s="3"/>
      <c r="H61" s="3"/>
      <c r="I61" s="3"/>
      <c r="J61" s="3"/>
    </row>
    <row r="62" ht="13" customHeight="1">
      <c r="A62" s="3"/>
      <c r="B62" t="s" s="5">
        <v>8</v>
      </c>
      <c r="C62" t="s" s="5">
        <v>7</v>
      </c>
      <c r="D62" t="s" s="5">
        <v>10</v>
      </c>
      <c r="E62" s="3"/>
      <c r="F62" s="3"/>
      <c r="G62" s="3"/>
      <c r="H62" s="3"/>
      <c r="I62" s="3"/>
      <c r="J62" s="3"/>
    </row>
    <row r="63" ht="13" customHeight="1">
      <c r="A63" t="s" s="5">
        <v>11</v>
      </c>
      <c r="B63" s="4">
        <v>5</v>
      </c>
      <c r="C63" s="4">
        <v>0</v>
      </c>
      <c r="D63" s="4">
        <f>SUM(B63:C63)</f>
        <v>5</v>
      </c>
      <c r="E63" s="3"/>
      <c r="F63" s="3"/>
      <c r="G63" s="3"/>
      <c r="H63" s="3"/>
      <c r="I63" s="3"/>
      <c r="J63" s="3"/>
    </row>
    <row r="64" ht="13" customHeight="1">
      <c r="A64" t="s" s="5">
        <v>12</v>
      </c>
      <c r="B64" s="4">
        <v>0</v>
      </c>
      <c r="C64" s="4">
        <v>5</v>
      </c>
      <c r="D64" s="4">
        <f>SUM(B64:C64)</f>
        <v>5</v>
      </c>
      <c r="E64" s="3"/>
      <c r="F64" s="3"/>
      <c r="G64" s="3"/>
      <c r="H64" s="3"/>
      <c r="I64" s="3"/>
      <c r="J64" s="3"/>
    </row>
    <row r="65" ht="13" customHeight="1">
      <c r="A65" t="s" s="5">
        <v>13</v>
      </c>
      <c r="B65" s="4">
        <f>SUM(B63:B64)</f>
        <v>5</v>
      </c>
      <c r="C65" s="4">
        <f>SUM(C63:C64)</f>
        <v>5</v>
      </c>
      <c r="D65" s="4">
        <f>SUM(D63:D64)</f>
        <v>10</v>
      </c>
      <c r="E65" s="3"/>
      <c r="F65" s="3"/>
      <c r="G65" s="3"/>
      <c r="H65" s="3"/>
      <c r="I65" s="3"/>
      <c r="J65" s="3"/>
    </row>
    <row r="66" ht="13" customHeight="1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ht="13" customHeight="1">
      <c r="A67" t="s" s="2">
        <v>14</v>
      </c>
      <c r="B67" s="3"/>
      <c r="C67" s="3"/>
      <c r="D67" s="3"/>
      <c r="E67" s="3"/>
      <c r="F67" s="3"/>
      <c r="G67" s="3"/>
      <c r="H67" s="3"/>
      <c r="I67" s="3"/>
      <c r="J67" s="3"/>
    </row>
    <row r="68" ht="13" customHeight="1">
      <c r="A68" s="3"/>
      <c r="B68" t="s" s="5">
        <v>8</v>
      </c>
      <c r="C68" t="s" s="5">
        <v>7</v>
      </c>
      <c r="D68" t="s" s="5">
        <v>15</v>
      </c>
      <c r="E68" t="s" s="5">
        <v>16</v>
      </c>
      <c r="F68" t="s" s="5">
        <v>15</v>
      </c>
      <c r="G68" s="3"/>
      <c r="H68" s="3"/>
      <c r="I68" s="3"/>
      <c r="J68" s="3"/>
    </row>
    <row r="69" ht="13" customHeight="1">
      <c r="A69" t="s" s="5">
        <v>11</v>
      </c>
      <c r="B69" s="4">
        <f>B63/B65</f>
        <v>1</v>
      </c>
      <c r="C69" s="4">
        <f>C63/C65</f>
        <v>0</v>
      </c>
      <c r="D69" s="4">
        <f>(1-(B69^2+B70^2))*B71</f>
        <v>0</v>
      </c>
      <c r="E69" s="4">
        <f>(1-(C69^2+C70^2))*C71</f>
        <v>0</v>
      </c>
      <c r="F69" s="4">
        <f>D69+E69</f>
        <v>0</v>
      </c>
      <c r="G69" s="3"/>
      <c r="H69" s="3"/>
      <c r="I69" s="3"/>
      <c r="J69" s="3"/>
    </row>
    <row r="70" ht="13" customHeight="1">
      <c r="A70" t="s" s="5">
        <v>12</v>
      </c>
      <c r="B70" s="4">
        <f>B64/B65</f>
        <v>0</v>
      </c>
      <c r="C70" s="4">
        <f>C64/C65</f>
        <v>1</v>
      </c>
      <c r="D70" s="3"/>
      <c r="E70" s="3"/>
      <c r="F70" s="3"/>
      <c r="G70" s="3"/>
      <c r="H70" s="3"/>
      <c r="I70" s="3"/>
      <c r="J70" s="3"/>
    </row>
    <row r="71" ht="13" customHeight="1">
      <c r="A71" t="s" s="5">
        <v>17</v>
      </c>
      <c r="B71" s="4">
        <f>B65/D65</f>
        <v>0.5</v>
      </c>
      <c r="C71" s="4">
        <f>C65/D65</f>
        <v>0.5</v>
      </c>
      <c r="D71" s="3"/>
      <c r="E71" s="3"/>
      <c r="F71" s="3"/>
      <c r="G71" s="3"/>
      <c r="H71" s="3"/>
      <c r="I71" s="3"/>
      <c r="J71" s="3"/>
    </row>
    <row r="72" ht="13" customHeight="1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ht="13" customHeight="1">
      <c r="A73" t="s" s="2">
        <v>19</v>
      </c>
      <c r="B73" s="3"/>
      <c r="C73" s="3"/>
      <c r="D73" s="3"/>
      <c r="E73" s="3"/>
      <c r="F73" s="3"/>
      <c r="G73" s="3"/>
      <c r="H73" s="3"/>
      <c r="I73" s="3"/>
      <c r="J73" s="3"/>
    </row>
    <row r="74" ht="13" customHeight="1">
      <c r="A74" t="s" s="2">
        <v>2</v>
      </c>
      <c r="B74" t="s" s="2">
        <v>3</v>
      </c>
      <c r="C74" t="s" s="2">
        <v>4</v>
      </c>
      <c r="D74" t="s" s="2">
        <v>20</v>
      </c>
      <c r="E74" s="3"/>
      <c r="F74" s="3"/>
      <c r="G74" s="3"/>
      <c r="H74" s="3"/>
      <c r="I74" s="3"/>
      <c r="J74" s="3"/>
    </row>
    <row r="75" ht="13" customHeight="1">
      <c r="A75" s="4">
        <v>2.343875381</v>
      </c>
      <c r="B75" s="4">
        <v>2.051757824</v>
      </c>
      <c r="C75" s="4">
        <v>0</v>
      </c>
      <c r="D75" s="4">
        <f>IF(A75&lt;$A$47,0,1)</f>
        <v>0</v>
      </c>
      <c r="E75" s="3"/>
      <c r="F75" s="3"/>
      <c r="G75" s="3"/>
      <c r="H75" s="3"/>
      <c r="I75" s="3"/>
      <c r="J75" s="3"/>
    </row>
    <row r="76" ht="13" customHeight="1">
      <c r="A76" s="4">
        <v>3.536904049</v>
      </c>
      <c r="B76" s="4">
        <v>3.032932531</v>
      </c>
      <c r="C76" s="4">
        <v>0</v>
      </c>
      <c r="D76" s="4">
        <f>IF(A76&lt;$A$47,0,1)</f>
        <v>0</v>
      </c>
      <c r="E76" s="3"/>
      <c r="F76" s="3"/>
      <c r="G76" s="3"/>
      <c r="H76" s="3"/>
      <c r="I76" s="3"/>
      <c r="J76" s="3"/>
    </row>
    <row r="77" ht="13" customHeight="1">
      <c r="A77" s="4">
        <v>2.801395588</v>
      </c>
      <c r="B77" s="4">
        <v>2.786327755</v>
      </c>
      <c r="C77" s="4">
        <v>0</v>
      </c>
      <c r="D77" s="4">
        <f>IF(A77&lt;$A$47,0,1)</f>
        <v>0</v>
      </c>
      <c r="E77" s="3"/>
      <c r="F77" s="3"/>
      <c r="G77" s="3"/>
      <c r="H77" s="3"/>
      <c r="I77" s="3"/>
      <c r="J77" s="3"/>
    </row>
    <row r="78" ht="13" customHeight="1">
      <c r="A78" s="4">
        <v>3.656342926</v>
      </c>
      <c r="B78" s="4">
        <v>2.581460765</v>
      </c>
      <c r="C78" s="4">
        <v>0</v>
      </c>
      <c r="D78" s="4">
        <f>IF(A78&lt;$A$47,0,1)</f>
        <v>0</v>
      </c>
      <c r="E78" s="3"/>
      <c r="F78" s="3"/>
      <c r="G78" s="3"/>
      <c r="H78" s="3"/>
      <c r="I78" s="3"/>
      <c r="J78" s="3"/>
    </row>
    <row r="79" ht="13" customHeight="1">
      <c r="A79" s="4">
        <v>2.853194386</v>
      </c>
      <c r="B79" s="4">
        <v>1.052331062</v>
      </c>
      <c r="C79" s="4">
        <v>0</v>
      </c>
      <c r="D79" s="4">
        <f>IF(A79&lt;$A$47,0,1)</f>
        <v>0</v>
      </c>
      <c r="E79" s="3"/>
      <c r="F79" s="3"/>
      <c r="G79" s="3"/>
      <c r="H79" s="3"/>
      <c r="I79" s="3"/>
      <c r="J79" s="3"/>
    </row>
    <row r="80" ht="13" customHeight="1">
      <c r="A80" s="4">
        <v>8.907647835000001</v>
      </c>
      <c r="B80" s="4">
        <v>3.730540859</v>
      </c>
      <c r="C80" s="4">
        <v>1</v>
      </c>
      <c r="D80" s="4">
        <f>IF(A80&lt;$A$47,0,1)</f>
        <v>1</v>
      </c>
      <c r="E80" s="3"/>
      <c r="F80" s="3"/>
      <c r="G80" s="3"/>
      <c r="H80" s="3"/>
      <c r="I80" s="3"/>
      <c r="J80" s="3"/>
    </row>
    <row r="81" ht="13" customHeight="1">
      <c r="A81" s="4">
        <v>9.752464513</v>
      </c>
      <c r="B81" s="4">
        <v>3.740754624</v>
      </c>
      <c r="C81" s="4">
        <v>1</v>
      </c>
      <c r="D81" s="4">
        <f>IF(A81&lt;$A$47,0,1)</f>
        <v>1</v>
      </c>
      <c r="E81" s="3"/>
      <c r="F81" s="3"/>
      <c r="G81" s="3"/>
      <c r="H81" s="3"/>
      <c r="I81" s="3"/>
      <c r="J81" s="3"/>
    </row>
    <row r="82" ht="13" customHeight="1">
      <c r="A82" s="4">
        <v>8.016361622</v>
      </c>
      <c r="B82" s="4">
        <v>3.013408249</v>
      </c>
      <c r="C82" s="4">
        <v>1</v>
      </c>
      <c r="D82" s="4">
        <f>IF(A82&lt;$A$47,0,1)</f>
        <v>1</v>
      </c>
      <c r="E82" s="3"/>
      <c r="F82" s="3"/>
      <c r="G82" s="3"/>
      <c r="H82" s="3"/>
      <c r="I82" s="3"/>
      <c r="J82" s="3"/>
    </row>
    <row r="83" ht="13" customHeight="1">
      <c r="A83" s="4">
        <v>6.58490395</v>
      </c>
      <c r="B83" s="4">
        <v>2.436333477</v>
      </c>
      <c r="C83" s="4">
        <v>1</v>
      </c>
      <c r="D83" s="4">
        <f>IF(A83&lt;$A$47,0,1)</f>
        <v>0</v>
      </c>
      <c r="E83" s="3"/>
      <c r="F83" s="3"/>
      <c r="G83" s="3"/>
      <c r="H83" s="3"/>
      <c r="I83" s="3"/>
      <c r="J83" s="3"/>
    </row>
    <row r="84" ht="13" customHeight="1">
      <c r="A84" s="4">
        <v>7.142525173</v>
      </c>
      <c r="B84" s="4">
        <v>3.650120799</v>
      </c>
      <c r="C84" s="4">
        <v>1</v>
      </c>
      <c r="D84" s="4">
        <f>IF(A84&lt;$A$47,0,1)</f>
        <v>1</v>
      </c>
      <c r="E84" s="3"/>
      <c r="F84" s="3"/>
      <c r="G84" s="3"/>
      <c r="H84" s="3"/>
      <c r="I84" s="3"/>
      <c r="J84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