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oj kumar\Desktop\training\Regression\"/>
    </mc:Choice>
  </mc:AlternateContent>
  <bookViews>
    <workbookView xWindow="0" yWindow="0" windowWidth="20490" windowHeight="8940" tabRatio="832" activeTab="6"/>
  </bookViews>
  <sheets>
    <sheet name="Data" sheetId="4" r:id="rId1"/>
    <sheet name="Data Definition" sheetId="5" r:id="rId2"/>
    <sheet name="Training Set" sheetId="30" r:id="rId3"/>
    <sheet name="Sheet1" sheetId="32" r:id="rId4"/>
    <sheet name="Sheet1 (2)" sheetId="33" r:id="rId5"/>
    <sheet name="Test-0" sheetId="35" r:id="rId6"/>
    <sheet name="Test-1" sheetId="34" r:id="rId7"/>
    <sheet name="Testing set" sheetId="31" r:id="rId8"/>
  </sheets>
  <definedNames>
    <definedName name="_xlnm._FilterDatabase" localSheetId="7" hidden="1">'Testing set'!$A$1:$L$291</definedName>
    <definedName name="_xlnm._FilterDatabase" localSheetId="2" hidden="1">'Training Set'!$A$1:$M$325</definedName>
    <definedName name="solver_adj" localSheetId="3" hidden="1">Sheet1!$AJ$8:$AU$8</definedName>
    <definedName name="solver_adj" localSheetId="4" hidden="1">'Sheet1 (2)'!$AJ$8:$AU$8</definedName>
    <definedName name="solver_adj" localSheetId="5" hidden="1">'Test-0'!$AJ$8:$AU$8</definedName>
    <definedName name="solver_adj" localSheetId="6" hidden="1">'Test-1'!$AJ$8:$AU$8</definedName>
    <definedName name="solver_adj" localSheetId="7" hidden="1">'Testing set'!#REF!</definedName>
    <definedName name="solver_adj" localSheetId="2" hidden="1">'Training Set'!#REF!</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cvg" localSheetId="7" hidden="1">0.0001</definedName>
    <definedName name="solver_cvg" localSheetId="2" hidden="1">0.0001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drv" localSheetId="7" hidden="1">1</definedName>
    <definedName name="solver_drv" localSheetId="2" hidden="1">1</definedName>
    <definedName name="solver_eng" localSheetId="3" hidden="1">1</definedName>
    <definedName name="solver_eng" localSheetId="4" hidden="1">1</definedName>
    <definedName name="solver_eng" localSheetId="5" hidden="1">1</definedName>
    <definedName name="solver_eng" localSheetId="6" hidden="1">1</definedName>
    <definedName name="solver_eng" localSheetId="7" hidden="1">1</definedName>
    <definedName name="solver_eng"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est" localSheetId="7" hidden="1">1</definedName>
    <definedName name="solver_est" localSheetId="2" hidden="1">1</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itr" localSheetId="7" hidden="1">2147483647</definedName>
    <definedName name="solver_itr"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ip" localSheetId="7" hidden="1">2147483647</definedName>
    <definedName name="solver_mip" localSheetId="2" hidden="1">2147483647</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ni" localSheetId="7" hidden="1">30</definedName>
    <definedName name="solver_mni" localSheetId="2" hidden="1">30</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rt" localSheetId="7" hidden="1">0.075</definedName>
    <definedName name="solver_mrt" localSheetId="2" hidden="1">0.075</definedName>
    <definedName name="solver_msl" localSheetId="3" hidden="1">2</definedName>
    <definedName name="solver_msl" localSheetId="4" hidden="1">2</definedName>
    <definedName name="solver_msl" localSheetId="5" hidden="1">2</definedName>
    <definedName name="solver_msl" localSheetId="6" hidden="1">2</definedName>
    <definedName name="solver_msl" localSheetId="7" hidden="1">2</definedName>
    <definedName name="solver_msl" localSheetId="2" hidden="1">2</definedName>
    <definedName name="solver_neg" localSheetId="3" hidden="1">2</definedName>
    <definedName name="solver_neg" localSheetId="4" hidden="1">2</definedName>
    <definedName name="solver_neg" localSheetId="5" hidden="1">2</definedName>
    <definedName name="solver_neg" localSheetId="6" hidden="1">2</definedName>
    <definedName name="solver_neg" localSheetId="7" hidden="1">2</definedName>
    <definedName name="solver_neg" localSheetId="2" hidden="1">2</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od" localSheetId="7" hidden="1">2147483647</definedName>
    <definedName name="solver_nod" localSheetId="2" hidden="1">2147483647</definedName>
    <definedName name="solver_num" localSheetId="3" hidden="1">0</definedName>
    <definedName name="solver_num" localSheetId="4" hidden="1">0</definedName>
    <definedName name="solver_num" localSheetId="5" hidden="1">0</definedName>
    <definedName name="solver_num" localSheetId="6" hidden="1">0</definedName>
    <definedName name="solver_num" localSheetId="7" hidden="1">0</definedName>
    <definedName name="solver_num" localSheetId="2" hidden="1">0</definedName>
    <definedName name="solver_nwt" localSheetId="3" hidden="1">1</definedName>
    <definedName name="solver_nwt" localSheetId="4" hidden="1">1</definedName>
    <definedName name="solver_nwt" localSheetId="5" hidden="1">1</definedName>
    <definedName name="solver_nwt" localSheetId="6" hidden="1">1</definedName>
    <definedName name="solver_nwt" localSheetId="7" hidden="1">1</definedName>
    <definedName name="solver_nwt" localSheetId="2" hidden="1">1</definedName>
    <definedName name="solver_opt" localSheetId="3" hidden="1">Sheet1!$AH$2</definedName>
    <definedName name="solver_opt" localSheetId="4" hidden="1">'Sheet1 (2)'!$AH$2</definedName>
    <definedName name="solver_opt" localSheetId="5" hidden="1">'Test-0'!$AH$2</definedName>
    <definedName name="solver_opt" localSheetId="6" hidden="1">'Test-1'!$AH$2</definedName>
    <definedName name="solver_opt" localSheetId="7" hidden="1">'Testing set'!#REF!</definedName>
    <definedName name="solver_opt" localSheetId="2" hidden="1">'Training Set'!#REF!</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pre" localSheetId="7" hidden="1">0.000001</definedName>
    <definedName name="solver_pre" localSheetId="2" hidden="1">0.000001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bv" localSheetId="7" hidden="1">1</definedName>
    <definedName name="solver_rbv" localSheetId="2" hidden="1">1</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lx" localSheetId="7" hidden="1">2</definedName>
    <definedName name="solver_rlx" localSheetId="2" hidden="1">2</definedName>
    <definedName name="solver_rsd" localSheetId="3" hidden="1">0</definedName>
    <definedName name="solver_rsd" localSheetId="4" hidden="1">0</definedName>
    <definedName name="solver_rsd" localSheetId="5" hidden="1">0</definedName>
    <definedName name="solver_rsd" localSheetId="6" hidden="1">0</definedName>
    <definedName name="solver_rsd" localSheetId="7" hidden="1">0</definedName>
    <definedName name="solver_rsd" localSheetId="2" hidden="1">0</definedName>
    <definedName name="solver_scl" localSheetId="3" hidden="1">1</definedName>
    <definedName name="solver_scl" localSheetId="4" hidden="1">1</definedName>
    <definedName name="solver_scl" localSheetId="5" hidden="1">1</definedName>
    <definedName name="solver_scl" localSheetId="6" hidden="1">1</definedName>
    <definedName name="solver_scl" localSheetId="7" hidden="1">1</definedName>
    <definedName name="solver_scl" localSheetId="2" hidden="1">1</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ho" localSheetId="7" hidden="1">2</definedName>
    <definedName name="solver_sho" localSheetId="2" hidden="1">2</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ssz" localSheetId="7" hidden="1">100</definedName>
    <definedName name="solver_ssz" localSheetId="2" hidden="1">100</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im" localSheetId="7" hidden="1">2147483647</definedName>
    <definedName name="solver_tim" localSheetId="2" hidden="1">2147483647</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ol" localSheetId="7" hidden="1">0.01</definedName>
    <definedName name="solver_tol" localSheetId="2" hidden="1">0.01</definedName>
    <definedName name="solver_typ" localSheetId="3" hidden="1">1</definedName>
    <definedName name="solver_typ" localSheetId="4" hidden="1">1</definedName>
    <definedName name="solver_typ" localSheetId="5" hidden="1">1</definedName>
    <definedName name="solver_typ" localSheetId="6" hidden="1">1</definedName>
    <definedName name="solver_typ" localSheetId="7" hidden="1">1</definedName>
    <definedName name="solver_typ" localSheetId="2" hidden="1">1</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al" localSheetId="7" hidden="1">0</definedName>
    <definedName name="solver_val" localSheetId="2" hidden="1">0</definedName>
    <definedName name="solver_ver" localSheetId="3" hidden="1">3</definedName>
    <definedName name="solver_ver" localSheetId="4" hidden="1">3</definedName>
    <definedName name="solver_ver" localSheetId="5" hidden="1">3</definedName>
    <definedName name="solver_ver" localSheetId="6" hidden="1">3</definedName>
    <definedName name="solver_ver" localSheetId="7" hidden="1">3</definedName>
    <definedName name="solver_ver" localSheetId="2" hidden="1">3</definedName>
  </definedNames>
  <calcPr calcId="162913"/>
</workbook>
</file>

<file path=xl/calcChain.xml><?xml version="1.0" encoding="utf-8"?>
<calcChain xmlns="http://schemas.openxmlformats.org/spreadsheetml/2006/main">
  <c r="X291" i="35" l="1"/>
  <c r="W291" i="35"/>
  <c r="V291" i="35"/>
  <c r="U291" i="35"/>
  <c r="T291" i="35"/>
  <c r="S291" i="35"/>
  <c r="R291" i="35"/>
  <c r="Q291" i="35"/>
  <c r="P291" i="35"/>
  <c r="O291" i="35"/>
  <c r="Y291" i="35" s="1"/>
  <c r="Z291" i="35" s="1"/>
  <c r="AA291" i="35" s="1"/>
  <c r="N291" i="35"/>
  <c r="X290" i="35"/>
  <c r="W290" i="35"/>
  <c r="V290" i="35"/>
  <c r="U290" i="35"/>
  <c r="T290" i="35"/>
  <c r="S290" i="35"/>
  <c r="R290" i="35"/>
  <c r="Q290" i="35"/>
  <c r="P290" i="35"/>
  <c r="O290" i="35"/>
  <c r="Y290" i="35" s="1"/>
  <c r="Z290" i="35" s="1"/>
  <c r="AA290" i="35" s="1"/>
  <c r="AC290" i="35" s="1"/>
  <c r="AD290" i="35" s="1"/>
  <c r="N290" i="35"/>
  <c r="X289" i="35"/>
  <c r="W289" i="35"/>
  <c r="V289" i="35"/>
  <c r="U289" i="35"/>
  <c r="T289" i="35"/>
  <c r="S289" i="35"/>
  <c r="R289" i="35"/>
  <c r="Q289" i="35"/>
  <c r="P289" i="35"/>
  <c r="O289" i="35"/>
  <c r="N289" i="35"/>
  <c r="X288" i="35"/>
  <c r="W288" i="35"/>
  <c r="V288" i="35"/>
  <c r="U288" i="35"/>
  <c r="T288" i="35"/>
  <c r="S288" i="35"/>
  <c r="R288" i="35"/>
  <c r="Q288" i="35"/>
  <c r="P288" i="35"/>
  <c r="O288" i="35"/>
  <c r="N288" i="35"/>
  <c r="X287" i="35"/>
  <c r="W287" i="35"/>
  <c r="V287" i="35"/>
  <c r="U287" i="35"/>
  <c r="T287" i="35"/>
  <c r="S287" i="35"/>
  <c r="R287" i="35"/>
  <c r="Q287" i="35"/>
  <c r="P287" i="35"/>
  <c r="O287" i="35"/>
  <c r="N287" i="35"/>
  <c r="X286" i="35"/>
  <c r="W286" i="35"/>
  <c r="V286" i="35"/>
  <c r="U286" i="35"/>
  <c r="T286" i="35"/>
  <c r="S286" i="35"/>
  <c r="R286" i="35"/>
  <c r="Q286" i="35"/>
  <c r="P286" i="35"/>
  <c r="O286" i="35"/>
  <c r="N286" i="35"/>
  <c r="X285" i="35"/>
  <c r="W285" i="35"/>
  <c r="V285" i="35"/>
  <c r="U285" i="35"/>
  <c r="T285" i="35"/>
  <c r="S285" i="35"/>
  <c r="R285" i="35"/>
  <c r="Q285" i="35"/>
  <c r="P285" i="35"/>
  <c r="O285" i="35"/>
  <c r="Y285" i="35" s="1"/>
  <c r="Z285" i="35" s="1"/>
  <c r="AA285" i="35" s="1"/>
  <c r="AC285" i="35" s="1"/>
  <c r="AD285" i="35" s="1"/>
  <c r="N285" i="35"/>
  <c r="X284" i="35"/>
  <c r="W284" i="35"/>
  <c r="V284" i="35"/>
  <c r="U284" i="35"/>
  <c r="T284" i="35"/>
  <c r="S284" i="35"/>
  <c r="R284" i="35"/>
  <c r="Q284" i="35"/>
  <c r="P284" i="35"/>
  <c r="O284" i="35"/>
  <c r="N284" i="35"/>
  <c r="X283" i="35"/>
  <c r="W283" i="35"/>
  <c r="V283" i="35"/>
  <c r="U283" i="35"/>
  <c r="T283" i="35"/>
  <c r="S283" i="35"/>
  <c r="R283" i="35"/>
  <c r="Q283" i="35"/>
  <c r="P283" i="35"/>
  <c r="O283" i="35"/>
  <c r="N283" i="35"/>
  <c r="X282" i="35"/>
  <c r="W282" i="35"/>
  <c r="V282" i="35"/>
  <c r="U282" i="35"/>
  <c r="T282" i="35"/>
  <c r="S282" i="35"/>
  <c r="R282" i="35"/>
  <c r="Q282" i="35"/>
  <c r="P282" i="35"/>
  <c r="O282" i="35"/>
  <c r="N282" i="35"/>
  <c r="X281" i="35"/>
  <c r="W281" i="35"/>
  <c r="V281" i="35"/>
  <c r="U281" i="35"/>
  <c r="T281" i="35"/>
  <c r="S281" i="35"/>
  <c r="R281" i="35"/>
  <c r="Q281" i="35"/>
  <c r="P281" i="35"/>
  <c r="Y281" i="35" s="1"/>
  <c r="Z281" i="35" s="1"/>
  <c r="AA281" i="35" s="1"/>
  <c r="AC281" i="35" s="1"/>
  <c r="AD281" i="35" s="1"/>
  <c r="O281" i="35"/>
  <c r="N281" i="35"/>
  <c r="X280" i="35"/>
  <c r="W280" i="35"/>
  <c r="V280" i="35"/>
  <c r="U280" i="35"/>
  <c r="T280" i="35"/>
  <c r="S280" i="35"/>
  <c r="R280" i="35"/>
  <c r="Q280" i="35"/>
  <c r="P280" i="35"/>
  <c r="O280" i="35"/>
  <c r="N280" i="35"/>
  <c r="X279" i="35"/>
  <c r="W279" i="35"/>
  <c r="V279" i="35"/>
  <c r="U279" i="35"/>
  <c r="T279" i="35"/>
  <c r="S279" i="35"/>
  <c r="R279" i="35"/>
  <c r="Q279" i="35"/>
  <c r="P279" i="35"/>
  <c r="O279" i="35"/>
  <c r="N279" i="35"/>
  <c r="X278" i="35"/>
  <c r="W278" i="35"/>
  <c r="V278" i="35"/>
  <c r="U278" i="35"/>
  <c r="T278" i="35"/>
  <c r="S278" i="35"/>
  <c r="R278" i="35"/>
  <c r="Q278" i="35"/>
  <c r="P278" i="35"/>
  <c r="O278" i="35"/>
  <c r="N278" i="35"/>
  <c r="X277" i="35"/>
  <c r="W277" i="35"/>
  <c r="V277" i="35"/>
  <c r="U277" i="35"/>
  <c r="T277" i="35"/>
  <c r="S277" i="35"/>
  <c r="R277" i="35"/>
  <c r="Q277" i="35"/>
  <c r="P277" i="35"/>
  <c r="O277" i="35"/>
  <c r="N277" i="35"/>
  <c r="X276" i="35"/>
  <c r="W276" i="35"/>
  <c r="V276" i="35"/>
  <c r="U276" i="35"/>
  <c r="T276" i="35"/>
  <c r="S276" i="35"/>
  <c r="R276" i="35"/>
  <c r="Q276" i="35"/>
  <c r="P276" i="35"/>
  <c r="O276" i="35"/>
  <c r="N276" i="35"/>
  <c r="X275" i="35"/>
  <c r="W275" i="35"/>
  <c r="V275" i="35"/>
  <c r="U275" i="35"/>
  <c r="T275" i="35"/>
  <c r="S275" i="35"/>
  <c r="R275" i="35"/>
  <c r="Q275" i="35"/>
  <c r="P275" i="35"/>
  <c r="O275" i="35"/>
  <c r="N275" i="35"/>
  <c r="X274" i="35"/>
  <c r="W274" i="35"/>
  <c r="V274" i="35"/>
  <c r="U274" i="35"/>
  <c r="T274" i="35"/>
  <c r="S274" i="35"/>
  <c r="R274" i="35"/>
  <c r="Q274" i="35"/>
  <c r="P274" i="35"/>
  <c r="O274" i="35"/>
  <c r="N274" i="35"/>
  <c r="X273" i="35"/>
  <c r="W273" i="35"/>
  <c r="V273" i="35"/>
  <c r="U273" i="35"/>
  <c r="T273" i="35"/>
  <c r="S273" i="35"/>
  <c r="R273" i="35"/>
  <c r="Q273" i="35"/>
  <c r="P273" i="35"/>
  <c r="O273" i="35"/>
  <c r="Y273" i="35" s="1"/>
  <c r="Z273" i="35" s="1"/>
  <c r="AA273" i="35" s="1"/>
  <c r="AC273" i="35" s="1"/>
  <c r="AD273" i="35" s="1"/>
  <c r="N273" i="35"/>
  <c r="X272" i="35"/>
  <c r="W272" i="35"/>
  <c r="V272" i="35"/>
  <c r="U272" i="35"/>
  <c r="T272" i="35"/>
  <c r="S272" i="35"/>
  <c r="R272" i="35"/>
  <c r="Q272" i="35"/>
  <c r="P272" i="35"/>
  <c r="O272" i="35"/>
  <c r="N272" i="35"/>
  <c r="X271" i="35"/>
  <c r="W271" i="35"/>
  <c r="V271" i="35"/>
  <c r="U271" i="35"/>
  <c r="T271" i="35"/>
  <c r="S271" i="35"/>
  <c r="R271" i="35"/>
  <c r="Q271" i="35"/>
  <c r="P271" i="35"/>
  <c r="O271" i="35"/>
  <c r="N271" i="35"/>
  <c r="X270" i="35"/>
  <c r="W270" i="35"/>
  <c r="V270" i="35"/>
  <c r="U270" i="35"/>
  <c r="T270" i="35"/>
  <c r="S270" i="35"/>
  <c r="R270" i="35"/>
  <c r="Q270" i="35"/>
  <c r="P270" i="35"/>
  <c r="O270" i="35"/>
  <c r="N270" i="35"/>
  <c r="X269" i="35"/>
  <c r="W269" i="35"/>
  <c r="V269" i="35"/>
  <c r="U269" i="35"/>
  <c r="T269" i="35"/>
  <c r="S269" i="35"/>
  <c r="R269" i="35"/>
  <c r="Q269" i="35"/>
  <c r="P269" i="35"/>
  <c r="O269" i="35"/>
  <c r="N269" i="35"/>
  <c r="X268" i="35"/>
  <c r="W268" i="35"/>
  <c r="V268" i="35"/>
  <c r="U268" i="35"/>
  <c r="T268" i="35"/>
  <c r="S268" i="35"/>
  <c r="R268" i="35"/>
  <c r="Q268" i="35"/>
  <c r="P268" i="35"/>
  <c r="O268" i="35"/>
  <c r="N268" i="35"/>
  <c r="X267" i="35"/>
  <c r="W267" i="35"/>
  <c r="V267" i="35"/>
  <c r="U267" i="35"/>
  <c r="T267" i="35"/>
  <c r="S267" i="35"/>
  <c r="R267" i="35"/>
  <c r="Q267" i="35"/>
  <c r="P267" i="35"/>
  <c r="O267" i="35"/>
  <c r="N267" i="35"/>
  <c r="X266" i="35"/>
  <c r="W266" i="35"/>
  <c r="V266" i="35"/>
  <c r="U266" i="35"/>
  <c r="T266" i="35"/>
  <c r="S266" i="35"/>
  <c r="R266" i="35"/>
  <c r="Q266" i="35"/>
  <c r="P266" i="35"/>
  <c r="O266" i="35"/>
  <c r="N266" i="35"/>
  <c r="Y266" i="35" s="1"/>
  <c r="Z266" i="35" s="1"/>
  <c r="AA266" i="35" s="1"/>
  <c r="AC266" i="35" s="1"/>
  <c r="AD266" i="35" s="1"/>
  <c r="X265" i="35"/>
  <c r="W265" i="35"/>
  <c r="V265" i="35"/>
  <c r="U265" i="35"/>
  <c r="T265" i="35"/>
  <c r="S265" i="35"/>
  <c r="R265" i="35"/>
  <c r="Q265" i="35"/>
  <c r="P265" i="35"/>
  <c r="O265" i="35"/>
  <c r="N265" i="35"/>
  <c r="X264" i="35"/>
  <c r="W264" i="35"/>
  <c r="V264" i="35"/>
  <c r="U264" i="35"/>
  <c r="T264" i="35"/>
  <c r="S264" i="35"/>
  <c r="R264" i="35"/>
  <c r="Q264" i="35"/>
  <c r="P264" i="35"/>
  <c r="Y264" i="35" s="1"/>
  <c r="Z264" i="35" s="1"/>
  <c r="AA264" i="35" s="1"/>
  <c r="AC264" i="35" s="1"/>
  <c r="AD264" i="35" s="1"/>
  <c r="O264" i="35"/>
  <c r="N264" i="35"/>
  <c r="X263" i="35"/>
  <c r="W263" i="35"/>
  <c r="V263" i="35"/>
  <c r="U263" i="35"/>
  <c r="T263" i="35"/>
  <c r="S263" i="35"/>
  <c r="R263" i="35"/>
  <c r="Q263" i="35"/>
  <c r="P263" i="35"/>
  <c r="O263" i="35"/>
  <c r="N263" i="35"/>
  <c r="X262" i="35"/>
  <c r="W262" i="35"/>
  <c r="V262" i="35"/>
  <c r="U262" i="35"/>
  <c r="T262" i="35"/>
  <c r="S262" i="35"/>
  <c r="R262" i="35"/>
  <c r="Q262" i="35"/>
  <c r="P262" i="35"/>
  <c r="Y262" i="35" s="1"/>
  <c r="Z262" i="35" s="1"/>
  <c r="AA262" i="35" s="1"/>
  <c r="O262" i="35"/>
  <c r="N262" i="35"/>
  <c r="X261" i="35"/>
  <c r="W261" i="35"/>
  <c r="V261" i="35"/>
  <c r="U261" i="35"/>
  <c r="T261" i="35"/>
  <c r="S261" i="35"/>
  <c r="R261" i="35"/>
  <c r="Q261" i="35"/>
  <c r="P261" i="35"/>
  <c r="O261" i="35"/>
  <c r="N261" i="35"/>
  <c r="X260" i="35"/>
  <c r="W260" i="35"/>
  <c r="V260" i="35"/>
  <c r="U260" i="35"/>
  <c r="T260" i="35"/>
  <c r="S260" i="35"/>
  <c r="R260" i="35"/>
  <c r="Q260" i="35"/>
  <c r="P260" i="35"/>
  <c r="O260" i="35"/>
  <c r="N260" i="35"/>
  <c r="X259" i="35"/>
  <c r="W259" i="35"/>
  <c r="V259" i="35"/>
  <c r="U259" i="35"/>
  <c r="T259" i="35"/>
  <c r="S259" i="35"/>
  <c r="R259" i="35"/>
  <c r="Q259" i="35"/>
  <c r="P259" i="35"/>
  <c r="O259" i="35"/>
  <c r="N259" i="35"/>
  <c r="X258" i="35"/>
  <c r="W258" i="35"/>
  <c r="V258" i="35"/>
  <c r="U258" i="35"/>
  <c r="T258" i="35"/>
  <c r="S258" i="35"/>
  <c r="R258" i="35"/>
  <c r="Q258" i="35"/>
  <c r="P258" i="35"/>
  <c r="O258" i="35"/>
  <c r="N258" i="35"/>
  <c r="X257" i="35"/>
  <c r="W257" i="35"/>
  <c r="V257" i="35"/>
  <c r="U257" i="35"/>
  <c r="T257" i="35"/>
  <c r="S257" i="35"/>
  <c r="R257" i="35"/>
  <c r="Q257" i="35"/>
  <c r="P257" i="35"/>
  <c r="O257" i="35"/>
  <c r="N257" i="35"/>
  <c r="X256" i="35"/>
  <c r="W256" i="35"/>
  <c r="V256" i="35"/>
  <c r="U256" i="35"/>
  <c r="T256" i="35"/>
  <c r="S256" i="35"/>
  <c r="R256" i="35"/>
  <c r="Q256" i="35"/>
  <c r="P256" i="35"/>
  <c r="O256" i="35"/>
  <c r="N256" i="35"/>
  <c r="Y256" i="35" s="1"/>
  <c r="Z256" i="35" s="1"/>
  <c r="AA256" i="35" s="1"/>
  <c r="AC256" i="35" s="1"/>
  <c r="AD256" i="35" s="1"/>
  <c r="X255" i="35"/>
  <c r="W255" i="35"/>
  <c r="V255" i="35"/>
  <c r="U255" i="35"/>
  <c r="T255" i="35"/>
  <c r="S255" i="35"/>
  <c r="R255" i="35"/>
  <c r="Q255" i="35"/>
  <c r="P255" i="35"/>
  <c r="O255" i="35"/>
  <c r="N255" i="35"/>
  <c r="X254" i="35"/>
  <c r="W254" i="35"/>
  <c r="V254" i="35"/>
  <c r="U254" i="35"/>
  <c r="T254" i="35"/>
  <c r="S254" i="35"/>
  <c r="R254" i="35"/>
  <c r="Q254" i="35"/>
  <c r="P254" i="35"/>
  <c r="O254" i="35"/>
  <c r="Y254" i="35" s="1"/>
  <c r="Z254" i="35" s="1"/>
  <c r="AA254" i="35" s="1"/>
  <c r="AC254" i="35" s="1"/>
  <c r="AD254" i="35" s="1"/>
  <c r="N254" i="35"/>
  <c r="X253" i="35"/>
  <c r="W253" i="35"/>
  <c r="V253" i="35"/>
  <c r="U253" i="35"/>
  <c r="T253" i="35"/>
  <c r="S253" i="35"/>
  <c r="R253" i="35"/>
  <c r="Q253" i="35"/>
  <c r="P253" i="35"/>
  <c r="O253" i="35"/>
  <c r="N253" i="35"/>
  <c r="X252" i="35"/>
  <c r="W252" i="35"/>
  <c r="V252" i="35"/>
  <c r="U252" i="35"/>
  <c r="T252" i="35"/>
  <c r="S252" i="35"/>
  <c r="R252" i="35"/>
  <c r="Q252" i="35"/>
  <c r="P252" i="35"/>
  <c r="O252" i="35"/>
  <c r="N252" i="35"/>
  <c r="X251" i="35"/>
  <c r="W251" i="35"/>
  <c r="V251" i="35"/>
  <c r="U251" i="35"/>
  <c r="T251" i="35"/>
  <c r="S251" i="35"/>
  <c r="R251" i="35"/>
  <c r="Q251" i="35"/>
  <c r="P251" i="35"/>
  <c r="O251" i="35"/>
  <c r="N251" i="35"/>
  <c r="X250" i="35"/>
  <c r="W250" i="35"/>
  <c r="V250" i="35"/>
  <c r="U250" i="35"/>
  <c r="T250" i="35"/>
  <c r="S250" i="35"/>
  <c r="R250" i="35"/>
  <c r="Q250" i="35"/>
  <c r="P250" i="35"/>
  <c r="O250" i="35"/>
  <c r="N250" i="35"/>
  <c r="X249" i="35"/>
  <c r="W249" i="35"/>
  <c r="V249" i="35"/>
  <c r="U249" i="35"/>
  <c r="T249" i="35"/>
  <c r="S249" i="35"/>
  <c r="R249" i="35"/>
  <c r="Q249" i="35"/>
  <c r="Y249" i="35" s="1"/>
  <c r="Z249" i="35" s="1"/>
  <c r="AA249" i="35" s="1"/>
  <c r="AC249" i="35" s="1"/>
  <c r="AD249" i="35" s="1"/>
  <c r="P249" i="35"/>
  <c r="O249" i="35"/>
  <c r="N249" i="35"/>
  <c r="X248" i="35"/>
  <c r="W248" i="35"/>
  <c r="V248" i="35"/>
  <c r="U248" i="35"/>
  <c r="T248" i="35"/>
  <c r="S248" i="35"/>
  <c r="R248" i="35"/>
  <c r="Q248" i="35"/>
  <c r="P248" i="35"/>
  <c r="O248" i="35"/>
  <c r="N248" i="35"/>
  <c r="X247" i="35"/>
  <c r="W247" i="35"/>
  <c r="V247" i="35"/>
  <c r="U247" i="35"/>
  <c r="T247" i="35"/>
  <c r="S247" i="35"/>
  <c r="R247" i="35"/>
  <c r="Q247" i="35"/>
  <c r="P247" i="35"/>
  <c r="O247" i="35"/>
  <c r="N247" i="35"/>
  <c r="X246" i="35"/>
  <c r="W246" i="35"/>
  <c r="V246" i="35"/>
  <c r="U246" i="35"/>
  <c r="T246" i="35"/>
  <c r="S246" i="35"/>
  <c r="R246" i="35"/>
  <c r="Q246" i="35"/>
  <c r="P246" i="35"/>
  <c r="O246" i="35"/>
  <c r="Y246" i="35" s="1"/>
  <c r="Z246" i="35" s="1"/>
  <c r="AA246" i="35" s="1"/>
  <c r="AC246" i="35" s="1"/>
  <c r="AD246" i="35" s="1"/>
  <c r="N246" i="35"/>
  <c r="X245" i="35"/>
  <c r="W245" i="35"/>
  <c r="V245" i="35"/>
  <c r="U245" i="35"/>
  <c r="T245" i="35"/>
  <c r="S245" i="35"/>
  <c r="R245" i="35"/>
  <c r="Q245" i="35"/>
  <c r="P245" i="35"/>
  <c r="O245" i="35"/>
  <c r="N245" i="35"/>
  <c r="X244" i="35"/>
  <c r="W244" i="35"/>
  <c r="V244" i="35"/>
  <c r="U244" i="35"/>
  <c r="T244" i="35"/>
  <c r="S244" i="35"/>
  <c r="R244" i="35"/>
  <c r="Q244" i="35"/>
  <c r="P244" i="35"/>
  <c r="O244" i="35"/>
  <c r="N244" i="35"/>
  <c r="X243" i="35"/>
  <c r="W243" i="35"/>
  <c r="V243" i="35"/>
  <c r="U243" i="35"/>
  <c r="T243" i="35"/>
  <c r="S243" i="35"/>
  <c r="R243" i="35"/>
  <c r="Q243" i="35"/>
  <c r="P243" i="35"/>
  <c r="O243" i="35"/>
  <c r="N243" i="35"/>
  <c r="X242" i="35"/>
  <c r="W242" i="35"/>
  <c r="V242" i="35"/>
  <c r="U242" i="35"/>
  <c r="T242" i="35"/>
  <c r="S242" i="35"/>
  <c r="R242" i="35"/>
  <c r="Q242" i="35"/>
  <c r="P242" i="35"/>
  <c r="O242" i="35"/>
  <c r="N242" i="35"/>
  <c r="X241" i="35"/>
  <c r="W241" i="35"/>
  <c r="V241" i="35"/>
  <c r="U241" i="35"/>
  <c r="T241" i="35"/>
  <c r="S241" i="35"/>
  <c r="R241" i="35"/>
  <c r="Q241" i="35"/>
  <c r="P241" i="35"/>
  <c r="O241" i="35"/>
  <c r="N241" i="35"/>
  <c r="X240" i="35"/>
  <c r="W240" i="35"/>
  <c r="V240" i="35"/>
  <c r="U240" i="35"/>
  <c r="T240" i="35"/>
  <c r="S240" i="35"/>
  <c r="R240" i="35"/>
  <c r="Q240" i="35"/>
  <c r="P240" i="35"/>
  <c r="O240" i="35"/>
  <c r="N240" i="35"/>
  <c r="X239" i="35"/>
  <c r="W239" i="35"/>
  <c r="V239" i="35"/>
  <c r="U239" i="35"/>
  <c r="T239" i="35"/>
  <c r="S239" i="35"/>
  <c r="R239" i="35"/>
  <c r="Q239" i="35"/>
  <c r="P239" i="35"/>
  <c r="O239" i="35"/>
  <c r="N239" i="35"/>
  <c r="X238" i="35"/>
  <c r="W238" i="35"/>
  <c r="V238" i="35"/>
  <c r="U238" i="35"/>
  <c r="T238" i="35"/>
  <c r="S238" i="35"/>
  <c r="R238" i="35"/>
  <c r="Q238" i="35"/>
  <c r="P238" i="35"/>
  <c r="O238" i="35"/>
  <c r="N238" i="35"/>
  <c r="X237" i="35"/>
  <c r="W237" i="35"/>
  <c r="V237" i="35"/>
  <c r="U237" i="35"/>
  <c r="T237" i="35"/>
  <c r="S237" i="35"/>
  <c r="R237" i="35"/>
  <c r="Q237" i="35"/>
  <c r="P237" i="35"/>
  <c r="O237" i="35"/>
  <c r="N237" i="35"/>
  <c r="X236" i="35"/>
  <c r="W236" i="35"/>
  <c r="V236" i="35"/>
  <c r="U236" i="35"/>
  <c r="T236" i="35"/>
  <c r="S236" i="35"/>
  <c r="R236" i="35"/>
  <c r="Q236" i="35"/>
  <c r="P236" i="35"/>
  <c r="O236" i="35"/>
  <c r="N236" i="35"/>
  <c r="X235" i="35"/>
  <c r="W235" i="35"/>
  <c r="V235" i="35"/>
  <c r="U235" i="35"/>
  <c r="T235" i="35"/>
  <c r="S235" i="35"/>
  <c r="R235" i="35"/>
  <c r="Q235" i="35"/>
  <c r="P235" i="35"/>
  <c r="O235" i="35"/>
  <c r="N235" i="35"/>
  <c r="X234" i="35"/>
  <c r="W234" i="35"/>
  <c r="V234" i="35"/>
  <c r="U234" i="35"/>
  <c r="T234" i="35"/>
  <c r="S234" i="35"/>
  <c r="R234" i="35"/>
  <c r="Q234" i="35"/>
  <c r="P234" i="35"/>
  <c r="O234" i="35"/>
  <c r="N234" i="35"/>
  <c r="X233" i="35"/>
  <c r="W233" i="35"/>
  <c r="V233" i="35"/>
  <c r="U233" i="35"/>
  <c r="T233" i="35"/>
  <c r="S233" i="35"/>
  <c r="R233" i="35"/>
  <c r="Q233" i="35"/>
  <c r="Y233" i="35" s="1"/>
  <c r="Z233" i="35" s="1"/>
  <c r="AA233" i="35" s="1"/>
  <c r="AC233" i="35" s="1"/>
  <c r="AD233" i="35" s="1"/>
  <c r="P233" i="35"/>
  <c r="O233" i="35"/>
  <c r="N233" i="35"/>
  <c r="X232" i="35"/>
  <c r="W232" i="35"/>
  <c r="V232" i="35"/>
  <c r="U232" i="35"/>
  <c r="T232" i="35"/>
  <c r="S232" i="35"/>
  <c r="R232" i="35"/>
  <c r="Q232" i="35"/>
  <c r="P232" i="35"/>
  <c r="O232" i="35"/>
  <c r="N232" i="35"/>
  <c r="X231" i="35"/>
  <c r="W231" i="35"/>
  <c r="V231" i="35"/>
  <c r="U231" i="35"/>
  <c r="T231" i="35"/>
  <c r="S231" i="35"/>
  <c r="R231" i="35"/>
  <c r="Q231" i="35"/>
  <c r="P231" i="35"/>
  <c r="O231" i="35"/>
  <c r="N231" i="35"/>
  <c r="X230" i="35"/>
  <c r="W230" i="35"/>
  <c r="V230" i="35"/>
  <c r="U230" i="35"/>
  <c r="T230" i="35"/>
  <c r="S230" i="35"/>
  <c r="R230" i="35"/>
  <c r="Q230" i="35"/>
  <c r="Y230" i="35" s="1"/>
  <c r="Z230" i="35" s="1"/>
  <c r="AA230" i="35" s="1"/>
  <c r="AC230" i="35" s="1"/>
  <c r="AD230" i="35" s="1"/>
  <c r="P230" i="35"/>
  <c r="O230" i="35"/>
  <c r="N230" i="35"/>
  <c r="X229" i="35"/>
  <c r="W229" i="35"/>
  <c r="V229" i="35"/>
  <c r="U229" i="35"/>
  <c r="T229" i="35"/>
  <c r="S229" i="35"/>
  <c r="R229" i="35"/>
  <c r="Q229" i="35"/>
  <c r="P229" i="35"/>
  <c r="O229" i="35"/>
  <c r="N229" i="35"/>
  <c r="X228" i="35"/>
  <c r="W228" i="35"/>
  <c r="V228" i="35"/>
  <c r="U228" i="35"/>
  <c r="T228" i="35"/>
  <c r="S228" i="35"/>
  <c r="R228" i="35"/>
  <c r="Q228" i="35"/>
  <c r="Y228" i="35" s="1"/>
  <c r="Z228" i="35" s="1"/>
  <c r="AA228" i="35" s="1"/>
  <c r="AC228" i="35" s="1"/>
  <c r="AD228" i="35" s="1"/>
  <c r="P228" i="35"/>
  <c r="O228" i="35"/>
  <c r="N228" i="35"/>
  <c r="X227" i="35"/>
  <c r="W227" i="35"/>
  <c r="V227" i="35"/>
  <c r="U227" i="35"/>
  <c r="T227" i="35"/>
  <c r="S227" i="35"/>
  <c r="R227" i="35"/>
  <c r="Q227" i="35"/>
  <c r="Y227" i="35" s="1"/>
  <c r="Z227" i="35" s="1"/>
  <c r="AA227" i="35" s="1"/>
  <c r="AC227" i="35" s="1"/>
  <c r="AD227" i="35" s="1"/>
  <c r="P227" i="35"/>
  <c r="O227" i="35"/>
  <c r="N227" i="35"/>
  <c r="X226" i="35"/>
  <c r="W226" i="35"/>
  <c r="V226" i="35"/>
  <c r="U226" i="35"/>
  <c r="T226" i="35"/>
  <c r="S226" i="35"/>
  <c r="R226" i="35"/>
  <c r="Q226" i="35"/>
  <c r="P226" i="35"/>
  <c r="O226" i="35"/>
  <c r="N226" i="35"/>
  <c r="X225" i="35"/>
  <c r="W225" i="35"/>
  <c r="V225" i="35"/>
  <c r="U225" i="35"/>
  <c r="T225" i="35"/>
  <c r="S225" i="35"/>
  <c r="R225" i="35"/>
  <c r="Q225" i="35"/>
  <c r="P225" i="35"/>
  <c r="O225" i="35"/>
  <c r="N225" i="35"/>
  <c r="X224" i="35"/>
  <c r="W224" i="35"/>
  <c r="V224" i="35"/>
  <c r="U224" i="35"/>
  <c r="T224" i="35"/>
  <c r="S224" i="35"/>
  <c r="R224" i="35"/>
  <c r="Q224" i="35"/>
  <c r="P224" i="35"/>
  <c r="O224" i="35"/>
  <c r="N224" i="35"/>
  <c r="Y224" i="35" s="1"/>
  <c r="Z224" i="35" s="1"/>
  <c r="AA224" i="35" s="1"/>
  <c r="AC224" i="35" s="1"/>
  <c r="AD224" i="35" s="1"/>
  <c r="X223" i="35"/>
  <c r="W223" i="35"/>
  <c r="V223" i="35"/>
  <c r="U223" i="35"/>
  <c r="T223" i="35"/>
  <c r="S223" i="35"/>
  <c r="R223" i="35"/>
  <c r="Q223" i="35"/>
  <c r="P223" i="35"/>
  <c r="O223" i="35"/>
  <c r="N223" i="35"/>
  <c r="X222" i="35"/>
  <c r="W222" i="35"/>
  <c r="V222" i="35"/>
  <c r="U222" i="35"/>
  <c r="T222" i="35"/>
  <c r="S222" i="35"/>
  <c r="R222" i="35"/>
  <c r="Q222" i="35"/>
  <c r="P222" i="35"/>
  <c r="O222" i="35"/>
  <c r="N222" i="35"/>
  <c r="X221" i="35"/>
  <c r="W221" i="35"/>
  <c r="V221" i="35"/>
  <c r="U221" i="35"/>
  <c r="T221" i="35"/>
  <c r="S221" i="35"/>
  <c r="R221" i="35"/>
  <c r="Q221" i="35"/>
  <c r="P221" i="35"/>
  <c r="O221" i="35"/>
  <c r="N221" i="35"/>
  <c r="X220" i="35"/>
  <c r="W220" i="35"/>
  <c r="V220" i="35"/>
  <c r="U220" i="35"/>
  <c r="T220" i="35"/>
  <c r="S220" i="35"/>
  <c r="R220" i="35"/>
  <c r="Q220" i="35"/>
  <c r="P220" i="35"/>
  <c r="O220" i="35"/>
  <c r="N220" i="35"/>
  <c r="X219" i="35"/>
  <c r="W219" i="35"/>
  <c r="V219" i="35"/>
  <c r="U219" i="35"/>
  <c r="T219" i="35"/>
  <c r="S219" i="35"/>
  <c r="R219" i="35"/>
  <c r="Q219" i="35"/>
  <c r="P219" i="35"/>
  <c r="O219" i="35"/>
  <c r="N219" i="35"/>
  <c r="X218" i="35"/>
  <c r="W218" i="35"/>
  <c r="V218" i="35"/>
  <c r="U218" i="35"/>
  <c r="T218" i="35"/>
  <c r="S218" i="35"/>
  <c r="R218" i="35"/>
  <c r="Q218" i="35"/>
  <c r="P218" i="35"/>
  <c r="O218" i="35"/>
  <c r="N218" i="35"/>
  <c r="X217" i="35"/>
  <c r="W217" i="35"/>
  <c r="V217" i="35"/>
  <c r="U217" i="35"/>
  <c r="T217" i="35"/>
  <c r="S217" i="35"/>
  <c r="R217" i="35"/>
  <c r="Q217" i="35"/>
  <c r="P217" i="35"/>
  <c r="O217" i="35"/>
  <c r="N217" i="35"/>
  <c r="X216" i="35"/>
  <c r="W216" i="35"/>
  <c r="V216" i="35"/>
  <c r="U216" i="35"/>
  <c r="T216" i="35"/>
  <c r="S216" i="35"/>
  <c r="R216" i="35"/>
  <c r="Q216" i="35"/>
  <c r="P216" i="35"/>
  <c r="O216" i="35"/>
  <c r="N216" i="35"/>
  <c r="X215" i="35"/>
  <c r="W215" i="35"/>
  <c r="V215" i="35"/>
  <c r="U215" i="35"/>
  <c r="T215" i="35"/>
  <c r="S215" i="35"/>
  <c r="R215" i="35"/>
  <c r="Q215" i="35"/>
  <c r="P215" i="35"/>
  <c r="O215" i="35"/>
  <c r="N215" i="35"/>
  <c r="X214" i="35"/>
  <c r="W214" i="35"/>
  <c r="V214" i="35"/>
  <c r="U214" i="35"/>
  <c r="T214" i="35"/>
  <c r="S214" i="35"/>
  <c r="R214" i="35"/>
  <c r="Q214" i="35"/>
  <c r="Y214" i="35" s="1"/>
  <c r="Z214" i="35" s="1"/>
  <c r="AA214" i="35" s="1"/>
  <c r="AC214" i="35" s="1"/>
  <c r="AD214" i="35" s="1"/>
  <c r="P214" i="35"/>
  <c r="O214" i="35"/>
  <c r="N214" i="35"/>
  <c r="X213" i="35"/>
  <c r="W213" i="35"/>
  <c r="V213" i="35"/>
  <c r="U213" i="35"/>
  <c r="T213" i="35"/>
  <c r="S213" i="35"/>
  <c r="R213" i="35"/>
  <c r="Q213" i="35"/>
  <c r="P213" i="35"/>
  <c r="O213" i="35"/>
  <c r="N213" i="35"/>
  <c r="X212" i="35"/>
  <c r="W212" i="35"/>
  <c r="V212" i="35"/>
  <c r="U212" i="35"/>
  <c r="T212" i="35"/>
  <c r="S212" i="35"/>
  <c r="R212" i="35"/>
  <c r="Q212" i="35"/>
  <c r="Y212" i="35" s="1"/>
  <c r="Z212" i="35" s="1"/>
  <c r="AA212" i="35" s="1"/>
  <c r="AC212" i="35" s="1"/>
  <c r="AD212" i="35" s="1"/>
  <c r="P212" i="35"/>
  <c r="O212" i="35"/>
  <c r="N212" i="35"/>
  <c r="X211" i="35"/>
  <c r="W211" i="35"/>
  <c r="V211" i="35"/>
  <c r="U211" i="35"/>
  <c r="T211" i="35"/>
  <c r="S211" i="35"/>
  <c r="R211" i="35"/>
  <c r="Q211" i="35"/>
  <c r="Y211" i="35" s="1"/>
  <c r="Z211" i="35" s="1"/>
  <c r="AA211" i="35" s="1"/>
  <c r="AC211" i="35" s="1"/>
  <c r="AD211" i="35" s="1"/>
  <c r="P211" i="35"/>
  <c r="O211" i="35"/>
  <c r="N211" i="35"/>
  <c r="X210" i="35"/>
  <c r="W210" i="35"/>
  <c r="V210" i="35"/>
  <c r="U210" i="35"/>
  <c r="T210" i="35"/>
  <c r="S210" i="35"/>
  <c r="R210" i="35"/>
  <c r="Q210" i="35"/>
  <c r="P210" i="35"/>
  <c r="O210" i="35"/>
  <c r="N210" i="35"/>
  <c r="X209" i="35"/>
  <c r="W209" i="35"/>
  <c r="V209" i="35"/>
  <c r="U209" i="35"/>
  <c r="T209" i="35"/>
  <c r="S209" i="35"/>
  <c r="R209" i="35"/>
  <c r="Q209" i="35"/>
  <c r="P209" i="35"/>
  <c r="O209" i="35"/>
  <c r="N209" i="35"/>
  <c r="X208" i="35"/>
  <c r="W208" i="35"/>
  <c r="V208" i="35"/>
  <c r="U208" i="35"/>
  <c r="T208" i="35"/>
  <c r="S208" i="35"/>
  <c r="R208" i="35"/>
  <c r="Q208" i="35"/>
  <c r="P208" i="35"/>
  <c r="O208" i="35"/>
  <c r="N208" i="35"/>
  <c r="X207" i="35"/>
  <c r="W207" i="35"/>
  <c r="V207" i="35"/>
  <c r="U207" i="35"/>
  <c r="T207" i="35"/>
  <c r="S207" i="35"/>
  <c r="R207" i="35"/>
  <c r="Q207" i="35"/>
  <c r="P207" i="35"/>
  <c r="O207" i="35"/>
  <c r="N207" i="35"/>
  <c r="X206" i="35"/>
  <c r="W206" i="35"/>
  <c r="V206" i="35"/>
  <c r="U206" i="35"/>
  <c r="T206" i="35"/>
  <c r="S206" i="35"/>
  <c r="R206" i="35"/>
  <c r="Q206" i="35"/>
  <c r="P206" i="35"/>
  <c r="O206" i="35"/>
  <c r="N206" i="35"/>
  <c r="Y206" i="35" s="1"/>
  <c r="Z206" i="35" s="1"/>
  <c r="AA206" i="35" s="1"/>
  <c r="AC206" i="35" s="1"/>
  <c r="AD206" i="35" s="1"/>
  <c r="X205" i="35"/>
  <c r="W205" i="35"/>
  <c r="V205" i="35"/>
  <c r="U205" i="35"/>
  <c r="T205" i="35"/>
  <c r="S205" i="35"/>
  <c r="R205" i="35"/>
  <c r="Q205" i="35"/>
  <c r="P205" i="35"/>
  <c r="O205" i="35"/>
  <c r="N205" i="35"/>
  <c r="X204" i="35"/>
  <c r="W204" i="35"/>
  <c r="V204" i="35"/>
  <c r="U204" i="35"/>
  <c r="T204" i="35"/>
  <c r="S204" i="35"/>
  <c r="R204" i="35"/>
  <c r="Q204" i="35"/>
  <c r="P204" i="35"/>
  <c r="O204" i="35"/>
  <c r="N204" i="35"/>
  <c r="X203" i="35"/>
  <c r="W203" i="35"/>
  <c r="V203" i="35"/>
  <c r="U203" i="35"/>
  <c r="T203" i="35"/>
  <c r="S203" i="35"/>
  <c r="R203" i="35"/>
  <c r="Q203" i="35"/>
  <c r="P203" i="35"/>
  <c r="O203" i="35"/>
  <c r="Y203" i="35" s="1"/>
  <c r="Z203" i="35" s="1"/>
  <c r="AA203" i="35" s="1"/>
  <c r="AC203" i="35" s="1"/>
  <c r="AD203" i="35" s="1"/>
  <c r="N203" i="35"/>
  <c r="X202" i="35"/>
  <c r="W202" i="35"/>
  <c r="V202" i="35"/>
  <c r="U202" i="35"/>
  <c r="T202" i="35"/>
  <c r="S202" i="35"/>
  <c r="R202" i="35"/>
  <c r="Q202" i="35"/>
  <c r="P202" i="35"/>
  <c r="O202" i="35"/>
  <c r="N202" i="35"/>
  <c r="X201" i="35"/>
  <c r="W201" i="35"/>
  <c r="V201" i="35"/>
  <c r="U201" i="35"/>
  <c r="T201" i="35"/>
  <c r="S201" i="35"/>
  <c r="R201" i="35"/>
  <c r="Q201" i="35"/>
  <c r="P201" i="35"/>
  <c r="O201" i="35"/>
  <c r="N201" i="35"/>
  <c r="X200" i="35"/>
  <c r="W200" i="35"/>
  <c r="V200" i="35"/>
  <c r="U200" i="35"/>
  <c r="T200" i="35"/>
  <c r="S200" i="35"/>
  <c r="R200" i="35"/>
  <c r="Q200" i="35"/>
  <c r="Y200" i="35" s="1"/>
  <c r="Z200" i="35" s="1"/>
  <c r="AA200" i="35" s="1"/>
  <c r="AC200" i="35" s="1"/>
  <c r="AD200" i="35" s="1"/>
  <c r="P200" i="35"/>
  <c r="O200" i="35"/>
  <c r="N200" i="35"/>
  <c r="X199" i="35"/>
  <c r="W199" i="35"/>
  <c r="V199" i="35"/>
  <c r="U199" i="35"/>
  <c r="T199" i="35"/>
  <c r="S199" i="35"/>
  <c r="R199" i="35"/>
  <c r="Q199" i="35"/>
  <c r="P199" i="35"/>
  <c r="O199" i="35"/>
  <c r="N199" i="35"/>
  <c r="X198" i="35"/>
  <c r="W198" i="35"/>
  <c r="V198" i="35"/>
  <c r="U198" i="35"/>
  <c r="T198" i="35"/>
  <c r="S198" i="35"/>
  <c r="R198" i="35"/>
  <c r="Q198" i="35"/>
  <c r="P198" i="35"/>
  <c r="O198" i="35"/>
  <c r="N198" i="35"/>
  <c r="X197" i="35"/>
  <c r="W197" i="35"/>
  <c r="V197" i="35"/>
  <c r="U197" i="35"/>
  <c r="T197" i="35"/>
  <c r="S197" i="35"/>
  <c r="R197" i="35"/>
  <c r="Q197" i="35"/>
  <c r="Y197" i="35" s="1"/>
  <c r="Z197" i="35" s="1"/>
  <c r="AA197" i="35" s="1"/>
  <c r="AC197" i="35" s="1"/>
  <c r="AD197" i="35" s="1"/>
  <c r="P197" i="35"/>
  <c r="O197" i="35"/>
  <c r="N197" i="35"/>
  <c r="X196" i="35"/>
  <c r="W196" i="35"/>
  <c r="V196" i="35"/>
  <c r="U196" i="35"/>
  <c r="T196" i="35"/>
  <c r="S196" i="35"/>
  <c r="R196" i="35"/>
  <c r="Q196" i="35"/>
  <c r="P196" i="35"/>
  <c r="O196" i="35"/>
  <c r="N196" i="35"/>
  <c r="X195" i="35"/>
  <c r="W195" i="35"/>
  <c r="V195" i="35"/>
  <c r="U195" i="35"/>
  <c r="T195" i="35"/>
  <c r="S195" i="35"/>
  <c r="R195" i="35"/>
  <c r="Q195" i="35"/>
  <c r="P195" i="35"/>
  <c r="O195" i="35"/>
  <c r="Y195" i="35" s="1"/>
  <c r="Z195" i="35" s="1"/>
  <c r="AA195" i="35" s="1"/>
  <c r="AC195" i="35" s="1"/>
  <c r="AD195" i="35" s="1"/>
  <c r="N195" i="35"/>
  <c r="X194" i="35"/>
  <c r="W194" i="35"/>
  <c r="V194" i="35"/>
  <c r="U194" i="35"/>
  <c r="T194" i="35"/>
  <c r="S194" i="35"/>
  <c r="R194" i="35"/>
  <c r="Q194" i="35"/>
  <c r="P194" i="35"/>
  <c r="O194" i="35"/>
  <c r="N194" i="35"/>
  <c r="X193" i="35"/>
  <c r="W193" i="35"/>
  <c r="V193" i="35"/>
  <c r="U193" i="35"/>
  <c r="T193" i="35"/>
  <c r="S193" i="35"/>
  <c r="R193" i="35"/>
  <c r="Q193" i="35"/>
  <c r="P193" i="35"/>
  <c r="O193" i="35"/>
  <c r="N193" i="35"/>
  <c r="X192" i="35"/>
  <c r="W192" i="35"/>
  <c r="V192" i="35"/>
  <c r="U192" i="35"/>
  <c r="T192" i="35"/>
  <c r="S192" i="35"/>
  <c r="R192" i="35"/>
  <c r="Q192" i="35"/>
  <c r="P192" i="35"/>
  <c r="O192" i="35"/>
  <c r="N192" i="35"/>
  <c r="X191" i="35"/>
  <c r="W191" i="35"/>
  <c r="V191" i="35"/>
  <c r="U191" i="35"/>
  <c r="T191" i="35"/>
  <c r="S191" i="35"/>
  <c r="R191" i="35"/>
  <c r="Q191" i="35"/>
  <c r="P191" i="35"/>
  <c r="O191" i="35"/>
  <c r="N191" i="35"/>
  <c r="X190" i="35"/>
  <c r="W190" i="35"/>
  <c r="V190" i="35"/>
  <c r="U190" i="35"/>
  <c r="T190" i="35"/>
  <c r="S190" i="35"/>
  <c r="R190" i="35"/>
  <c r="Q190" i="35"/>
  <c r="P190" i="35"/>
  <c r="O190" i="35"/>
  <c r="N190" i="35"/>
  <c r="X189" i="35"/>
  <c r="W189" i="35"/>
  <c r="V189" i="35"/>
  <c r="U189" i="35"/>
  <c r="T189" i="35"/>
  <c r="S189" i="35"/>
  <c r="R189" i="35"/>
  <c r="Q189" i="35"/>
  <c r="P189" i="35"/>
  <c r="O189" i="35"/>
  <c r="N189" i="35"/>
  <c r="X188" i="35"/>
  <c r="W188" i="35"/>
  <c r="V188" i="35"/>
  <c r="U188" i="35"/>
  <c r="T188" i="35"/>
  <c r="S188" i="35"/>
  <c r="R188" i="35"/>
  <c r="Q188" i="35"/>
  <c r="P188" i="35"/>
  <c r="O188" i="35"/>
  <c r="N188" i="35"/>
  <c r="Y188" i="35" s="1"/>
  <c r="Z188" i="35" s="1"/>
  <c r="AA188" i="35" s="1"/>
  <c r="AC188" i="35" s="1"/>
  <c r="AD188" i="35" s="1"/>
  <c r="X187" i="35"/>
  <c r="W187" i="35"/>
  <c r="V187" i="35"/>
  <c r="U187" i="35"/>
  <c r="T187" i="35"/>
  <c r="S187" i="35"/>
  <c r="R187" i="35"/>
  <c r="Q187" i="35"/>
  <c r="P187" i="35"/>
  <c r="O187" i="35"/>
  <c r="N187" i="35"/>
  <c r="X186" i="35"/>
  <c r="W186" i="35"/>
  <c r="V186" i="35"/>
  <c r="U186" i="35"/>
  <c r="T186" i="35"/>
  <c r="S186" i="35"/>
  <c r="R186" i="35"/>
  <c r="Q186" i="35"/>
  <c r="P186" i="35"/>
  <c r="O186" i="35"/>
  <c r="N186" i="35"/>
  <c r="X185" i="35"/>
  <c r="W185" i="35"/>
  <c r="V185" i="35"/>
  <c r="U185" i="35"/>
  <c r="T185" i="35"/>
  <c r="S185" i="35"/>
  <c r="R185" i="35"/>
  <c r="Q185" i="35"/>
  <c r="P185" i="35"/>
  <c r="O185" i="35"/>
  <c r="N185" i="35"/>
  <c r="X184" i="35"/>
  <c r="W184" i="35"/>
  <c r="V184" i="35"/>
  <c r="U184" i="35"/>
  <c r="T184" i="35"/>
  <c r="S184" i="35"/>
  <c r="R184" i="35"/>
  <c r="Q184" i="35"/>
  <c r="P184" i="35"/>
  <c r="O184" i="35"/>
  <c r="N184" i="35"/>
  <c r="Y184" i="35" s="1"/>
  <c r="Z184" i="35" s="1"/>
  <c r="AA184" i="35" s="1"/>
  <c r="AC184" i="35" s="1"/>
  <c r="AD184" i="35" s="1"/>
  <c r="X183" i="35"/>
  <c r="W183" i="35"/>
  <c r="V183" i="35"/>
  <c r="U183" i="35"/>
  <c r="T183" i="35"/>
  <c r="S183" i="35"/>
  <c r="R183" i="35"/>
  <c r="Q183" i="35"/>
  <c r="P183" i="35"/>
  <c r="O183" i="35"/>
  <c r="Y183" i="35" s="1"/>
  <c r="Z183" i="35" s="1"/>
  <c r="AA183" i="35" s="1"/>
  <c r="N183" i="35"/>
  <c r="X182" i="35"/>
  <c r="W182" i="35"/>
  <c r="V182" i="35"/>
  <c r="U182" i="35"/>
  <c r="T182" i="35"/>
  <c r="S182" i="35"/>
  <c r="R182" i="35"/>
  <c r="Q182" i="35"/>
  <c r="P182" i="35"/>
  <c r="O182" i="35"/>
  <c r="N182" i="35"/>
  <c r="X181" i="35"/>
  <c r="W181" i="35"/>
  <c r="V181" i="35"/>
  <c r="U181" i="35"/>
  <c r="T181" i="35"/>
  <c r="S181" i="35"/>
  <c r="R181" i="35"/>
  <c r="Q181" i="35"/>
  <c r="P181" i="35"/>
  <c r="O181" i="35"/>
  <c r="N181" i="35"/>
  <c r="X180" i="35"/>
  <c r="W180" i="35"/>
  <c r="V180" i="35"/>
  <c r="U180" i="35"/>
  <c r="T180" i="35"/>
  <c r="S180" i="35"/>
  <c r="R180" i="35"/>
  <c r="Q180" i="35"/>
  <c r="P180" i="35"/>
  <c r="O180" i="35"/>
  <c r="Y180" i="35" s="1"/>
  <c r="Z180" i="35" s="1"/>
  <c r="AA180" i="35" s="1"/>
  <c r="AC180" i="35" s="1"/>
  <c r="AD180" i="35" s="1"/>
  <c r="N180" i="35"/>
  <c r="X179" i="35"/>
  <c r="W179" i="35"/>
  <c r="V179" i="35"/>
  <c r="U179" i="35"/>
  <c r="T179" i="35"/>
  <c r="S179" i="35"/>
  <c r="R179" i="35"/>
  <c r="Q179" i="35"/>
  <c r="P179" i="35"/>
  <c r="O179" i="35"/>
  <c r="Y179" i="35" s="1"/>
  <c r="Z179" i="35" s="1"/>
  <c r="AA179" i="35" s="1"/>
  <c r="AC179" i="35" s="1"/>
  <c r="AD179" i="35" s="1"/>
  <c r="N179" i="35"/>
  <c r="X178" i="35"/>
  <c r="W178" i="35"/>
  <c r="V178" i="35"/>
  <c r="U178" i="35"/>
  <c r="T178" i="35"/>
  <c r="S178" i="35"/>
  <c r="R178" i="35"/>
  <c r="Q178" i="35"/>
  <c r="P178" i="35"/>
  <c r="O178" i="35"/>
  <c r="N178" i="35"/>
  <c r="X177" i="35"/>
  <c r="W177" i="35"/>
  <c r="V177" i="35"/>
  <c r="U177" i="35"/>
  <c r="T177" i="35"/>
  <c r="S177" i="35"/>
  <c r="R177" i="35"/>
  <c r="Q177" i="35"/>
  <c r="P177" i="35"/>
  <c r="O177" i="35"/>
  <c r="N177" i="35"/>
  <c r="X176" i="35"/>
  <c r="W176" i="35"/>
  <c r="V176" i="35"/>
  <c r="U176" i="35"/>
  <c r="T176" i="35"/>
  <c r="S176" i="35"/>
  <c r="R176" i="35"/>
  <c r="Q176" i="35"/>
  <c r="P176" i="35"/>
  <c r="O176" i="35"/>
  <c r="N176" i="35"/>
  <c r="X175" i="35"/>
  <c r="W175" i="35"/>
  <c r="V175" i="35"/>
  <c r="U175" i="35"/>
  <c r="T175" i="35"/>
  <c r="S175" i="35"/>
  <c r="R175" i="35"/>
  <c r="Q175" i="35"/>
  <c r="P175" i="35"/>
  <c r="O175" i="35"/>
  <c r="N175" i="35"/>
  <c r="X174" i="35"/>
  <c r="W174" i="35"/>
  <c r="V174" i="35"/>
  <c r="U174" i="35"/>
  <c r="T174" i="35"/>
  <c r="S174" i="35"/>
  <c r="R174" i="35"/>
  <c r="Q174" i="35"/>
  <c r="P174" i="35"/>
  <c r="O174" i="35"/>
  <c r="N174" i="35"/>
  <c r="X173" i="35"/>
  <c r="W173" i="35"/>
  <c r="V173" i="35"/>
  <c r="U173" i="35"/>
  <c r="T173" i="35"/>
  <c r="S173" i="35"/>
  <c r="R173" i="35"/>
  <c r="Q173" i="35"/>
  <c r="P173" i="35"/>
  <c r="O173" i="35"/>
  <c r="N173" i="35"/>
  <c r="X172" i="35"/>
  <c r="W172" i="35"/>
  <c r="V172" i="35"/>
  <c r="U172" i="35"/>
  <c r="T172" i="35"/>
  <c r="S172" i="35"/>
  <c r="R172" i="35"/>
  <c r="Q172" i="35"/>
  <c r="P172" i="35"/>
  <c r="O172" i="35"/>
  <c r="N172" i="35"/>
  <c r="X171" i="35"/>
  <c r="W171" i="35"/>
  <c r="V171" i="35"/>
  <c r="U171" i="35"/>
  <c r="T171" i="35"/>
  <c r="S171" i="35"/>
  <c r="R171" i="35"/>
  <c r="Q171" i="35"/>
  <c r="P171" i="35"/>
  <c r="O171" i="35"/>
  <c r="N171" i="35"/>
  <c r="X170" i="35"/>
  <c r="W170" i="35"/>
  <c r="V170" i="35"/>
  <c r="U170" i="35"/>
  <c r="T170" i="35"/>
  <c r="S170" i="35"/>
  <c r="R170" i="35"/>
  <c r="Q170" i="35"/>
  <c r="P170" i="35"/>
  <c r="O170" i="35"/>
  <c r="N170" i="35"/>
  <c r="X169" i="35"/>
  <c r="W169" i="35"/>
  <c r="V169" i="35"/>
  <c r="U169" i="35"/>
  <c r="T169" i="35"/>
  <c r="S169" i="35"/>
  <c r="R169" i="35"/>
  <c r="Q169" i="35"/>
  <c r="P169" i="35"/>
  <c r="O169" i="35"/>
  <c r="N169" i="35"/>
  <c r="X168" i="35"/>
  <c r="W168" i="35"/>
  <c r="V168" i="35"/>
  <c r="U168" i="35"/>
  <c r="T168" i="35"/>
  <c r="S168" i="35"/>
  <c r="R168" i="35"/>
  <c r="Q168" i="35"/>
  <c r="P168" i="35"/>
  <c r="O168" i="35"/>
  <c r="N168" i="35"/>
  <c r="X167" i="35"/>
  <c r="W167" i="35"/>
  <c r="V167" i="35"/>
  <c r="U167" i="35"/>
  <c r="T167" i="35"/>
  <c r="S167" i="35"/>
  <c r="R167" i="35"/>
  <c r="Q167" i="35"/>
  <c r="P167" i="35"/>
  <c r="O167" i="35"/>
  <c r="Y167" i="35" s="1"/>
  <c r="Z167" i="35" s="1"/>
  <c r="AA167" i="35" s="1"/>
  <c r="AC167" i="35" s="1"/>
  <c r="AD167" i="35" s="1"/>
  <c r="N167" i="35"/>
  <c r="X166" i="35"/>
  <c r="W166" i="35"/>
  <c r="V166" i="35"/>
  <c r="U166" i="35"/>
  <c r="T166" i="35"/>
  <c r="S166" i="35"/>
  <c r="R166" i="35"/>
  <c r="Q166" i="35"/>
  <c r="P166" i="35"/>
  <c r="O166" i="35"/>
  <c r="N166" i="35"/>
  <c r="Y166" i="35" s="1"/>
  <c r="Z166" i="35" s="1"/>
  <c r="AA166" i="35" s="1"/>
  <c r="AC166" i="35" s="1"/>
  <c r="AD166" i="35" s="1"/>
  <c r="X165" i="35"/>
  <c r="W165" i="35"/>
  <c r="V165" i="35"/>
  <c r="U165" i="35"/>
  <c r="T165" i="35"/>
  <c r="S165" i="35"/>
  <c r="R165" i="35"/>
  <c r="Q165" i="35"/>
  <c r="P165" i="35"/>
  <c r="O165" i="35"/>
  <c r="N165" i="35"/>
  <c r="X164" i="35"/>
  <c r="W164" i="35"/>
  <c r="V164" i="35"/>
  <c r="U164" i="35"/>
  <c r="T164" i="35"/>
  <c r="S164" i="35"/>
  <c r="R164" i="35"/>
  <c r="Q164" i="35"/>
  <c r="P164" i="35"/>
  <c r="O164" i="35"/>
  <c r="N164" i="35"/>
  <c r="X163" i="35"/>
  <c r="W163" i="35"/>
  <c r="V163" i="35"/>
  <c r="U163" i="35"/>
  <c r="T163" i="35"/>
  <c r="S163" i="35"/>
  <c r="R163" i="35"/>
  <c r="Q163" i="35"/>
  <c r="P163" i="35"/>
  <c r="O163" i="35"/>
  <c r="N163" i="35"/>
  <c r="X162" i="35"/>
  <c r="W162" i="35"/>
  <c r="V162" i="35"/>
  <c r="U162" i="35"/>
  <c r="T162" i="35"/>
  <c r="S162" i="35"/>
  <c r="R162" i="35"/>
  <c r="Q162" i="35"/>
  <c r="P162" i="35"/>
  <c r="O162" i="35"/>
  <c r="N162" i="35"/>
  <c r="X161" i="35"/>
  <c r="W161" i="35"/>
  <c r="V161" i="35"/>
  <c r="U161" i="35"/>
  <c r="T161" i="35"/>
  <c r="S161" i="35"/>
  <c r="R161" i="35"/>
  <c r="Q161" i="35"/>
  <c r="P161" i="35"/>
  <c r="O161" i="35"/>
  <c r="N161" i="35"/>
  <c r="X160" i="35"/>
  <c r="W160" i="35"/>
  <c r="V160" i="35"/>
  <c r="U160" i="35"/>
  <c r="T160" i="35"/>
  <c r="S160" i="35"/>
  <c r="R160" i="35"/>
  <c r="Q160" i="35"/>
  <c r="P160" i="35"/>
  <c r="O160" i="35"/>
  <c r="N160" i="35"/>
  <c r="X159" i="35"/>
  <c r="W159" i="35"/>
  <c r="V159" i="35"/>
  <c r="U159" i="35"/>
  <c r="T159" i="35"/>
  <c r="S159" i="35"/>
  <c r="R159" i="35"/>
  <c r="Q159" i="35"/>
  <c r="P159" i="35"/>
  <c r="O159" i="35"/>
  <c r="N159" i="35"/>
  <c r="X158" i="35"/>
  <c r="W158" i="35"/>
  <c r="V158" i="35"/>
  <c r="U158" i="35"/>
  <c r="T158" i="35"/>
  <c r="S158" i="35"/>
  <c r="R158" i="35"/>
  <c r="Q158" i="35"/>
  <c r="Y158" i="35" s="1"/>
  <c r="Z158" i="35" s="1"/>
  <c r="AA158" i="35" s="1"/>
  <c r="AC158" i="35" s="1"/>
  <c r="AD158" i="35" s="1"/>
  <c r="P158" i="35"/>
  <c r="O158" i="35"/>
  <c r="N158" i="35"/>
  <c r="X157" i="35"/>
  <c r="W157" i="35"/>
  <c r="V157" i="35"/>
  <c r="U157" i="35"/>
  <c r="T157" i="35"/>
  <c r="S157" i="35"/>
  <c r="R157" i="35"/>
  <c r="Q157" i="35"/>
  <c r="Y157" i="35" s="1"/>
  <c r="Z157" i="35" s="1"/>
  <c r="AA157" i="35" s="1"/>
  <c r="AC157" i="35" s="1"/>
  <c r="AD157" i="35" s="1"/>
  <c r="P157" i="35"/>
  <c r="O157" i="35"/>
  <c r="N157" i="35"/>
  <c r="X156" i="35"/>
  <c r="W156" i="35"/>
  <c r="V156" i="35"/>
  <c r="U156" i="35"/>
  <c r="T156" i="35"/>
  <c r="S156" i="35"/>
  <c r="R156" i="35"/>
  <c r="Q156" i="35"/>
  <c r="P156" i="35"/>
  <c r="O156" i="35"/>
  <c r="N156" i="35"/>
  <c r="X155" i="35"/>
  <c r="W155" i="35"/>
  <c r="V155" i="35"/>
  <c r="U155" i="35"/>
  <c r="T155" i="35"/>
  <c r="S155" i="35"/>
  <c r="R155" i="35"/>
  <c r="Q155" i="35"/>
  <c r="P155" i="35"/>
  <c r="O155" i="35"/>
  <c r="Y155" i="35" s="1"/>
  <c r="Z155" i="35" s="1"/>
  <c r="AA155" i="35" s="1"/>
  <c r="AC155" i="35" s="1"/>
  <c r="AD155" i="35" s="1"/>
  <c r="N155" i="35"/>
  <c r="X154" i="35"/>
  <c r="W154" i="35"/>
  <c r="V154" i="35"/>
  <c r="U154" i="35"/>
  <c r="T154" i="35"/>
  <c r="S154" i="35"/>
  <c r="R154" i="35"/>
  <c r="Q154" i="35"/>
  <c r="P154" i="35"/>
  <c r="O154" i="35"/>
  <c r="N154" i="35"/>
  <c r="X153" i="35"/>
  <c r="W153" i="35"/>
  <c r="V153" i="35"/>
  <c r="U153" i="35"/>
  <c r="T153" i="35"/>
  <c r="S153" i="35"/>
  <c r="R153" i="35"/>
  <c r="Q153" i="35"/>
  <c r="P153" i="35"/>
  <c r="O153" i="35"/>
  <c r="N153" i="35"/>
  <c r="X152" i="35"/>
  <c r="W152" i="35"/>
  <c r="V152" i="35"/>
  <c r="U152" i="35"/>
  <c r="T152" i="35"/>
  <c r="S152" i="35"/>
  <c r="R152" i="35"/>
  <c r="Q152" i="35"/>
  <c r="P152" i="35"/>
  <c r="O152" i="35"/>
  <c r="Y152" i="35" s="1"/>
  <c r="Z152" i="35" s="1"/>
  <c r="AA152" i="35" s="1"/>
  <c r="AC152" i="35" s="1"/>
  <c r="AD152" i="35" s="1"/>
  <c r="N152" i="35"/>
  <c r="X151" i="35"/>
  <c r="W151" i="35"/>
  <c r="V151" i="35"/>
  <c r="U151" i="35"/>
  <c r="T151" i="35"/>
  <c r="S151" i="35"/>
  <c r="R151" i="35"/>
  <c r="Q151" i="35"/>
  <c r="P151" i="35"/>
  <c r="O151" i="35"/>
  <c r="N151" i="35"/>
  <c r="X150" i="35"/>
  <c r="W150" i="35"/>
  <c r="V150" i="35"/>
  <c r="U150" i="35"/>
  <c r="T150" i="35"/>
  <c r="S150" i="35"/>
  <c r="R150" i="35"/>
  <c r="Q150" i="35"/>
  <c r="P150" i="35"/>
  <c r="O150" i="35"/>
  <c r="N150" i="35"/>
  <c r="X149" i="35"/>
  <c r="W149" i="35"/>
  <c r="V149" i="35"/>
  <c r="U149" i="35"/>
  <c r="T149" i="35"/>
  <c r="S149" i="35"/>
  <c r="R149" i="35"/>
  <c r="Q149" i="35"/>
  <c r="P149" i="35"/>
  <c r="O149" i="35"/>
  <c r="N149" i="35"/>
  <c r="X148" i="35"/>
  <c r="W148" i="35"/>
  <c r="V148" i="35"/>
  <c r="U148" i="35"/>
  <c r="T148" i="35"/>
  <c r="S148" i="35"/>
  <c r="R148" i="35"/>
  <c r="Q148" i="35"/>
  <c r="P148" i="35"/>
  <c r="O148" i="35"/>
  <c r="N148" i="35"/>
  <c r="X147" i="35"/>
  <c r="W147" i="35"/>
  <c r="V147" i="35"/>
  <c r="U147" i="35"/>
  <c r="T147" i="35"/>
  <c r="S147" i="35"/>
  <c r="R147" i="35"/>
  <c r="Q147" i="35"/>
  <c r="P147" i="35"/>
  <c r="O147" i="35"/>
  <c r="N147" i="35"/>
  <c r="X146" i="35"/>
  <c r="W146" i="35"/>
  <c r="V146" i="35"/>
  <c r="U146" i="35"/>
  <c r="T146" i="35"/>
  <c r="S146" i="35"/>
  <c r="R146" i="35"/>
  <c r="Q146" i="35"/>
  <c r="P146" i="35"/>
  <c r="O146" i="35"/>
  <c r="N146" i="35"/>
  <c r="X145" i="35"/>
  <c r="W145" i="35"/>
  <c r="V145" i="35"/>
  <c r="U145" i="35"/>
  <c r="T145" i="35"/>
  <c r="S145" i="35"/>
  <c r="R145" i="35"/>
  <c r="Q145" i="35"/>
  <c r="P145" i="35"/>
  <c r="O145" i="35"/>
  <c r="N145" i="35"/>
  <c r="X144" i="35"/>
  <c r="W144" i="35"/>
  <c r="V144" i="35"/>
  <c r="U144" i="35"/>
  <c r="T144" i="35"/>
  <c r="S144" i="35"/>
  <c r="R144" i="35"/>
  <c r="Q144" i="35"/>
  <c r="P144" i="35"/>
  <c r="O144" i="35"/>
  <c r="N144" i="35"/>
  <c r="X143" i="35"/>
  <c r="W143" i="35"/>
  <c r="V143" i="35"/>
  <c r="U143" i="35"/>
  <c r="T143" i="35"/>
  <c r="S143" i="35"/>
  <c r="R143" i="35"/>
  <c r="Q143" i="35"/>
  <c r="P143" i="35"/>
  <c r="O143" i="35"/>
  <c r="N143" i="35"/>
  <c r="X142" i="35"/>
  <c r="W142" i="35"/>
  <c r="V142" i="35"/>
  <c r="U142" i="35"/>
  <c r="T142" i="35"/>
  <c r="S142" i="35"/>
  <c r="R142" i="35"/>
  <c r="Q142" i="35"/>
  <c r="P142" i="35"/>
  <c r="O142" i="35"/>
  <c r="N142" i="35"/>
  <c r="X141" i="35"/>
  <c r="W141" i="35"/>
  <c r="V141" i="35"/>
  <c r="U141" i="35"/>
  <c r="T141" i="35"/>
  <c r="S141" i="35"/>
  <c r="R141" i="35"/>
  <c r="Q141" i="35"/>
  <c r="P141" i="35"/>
  <c r="Y141" i="35" s="1"/>
  <c r="Z141" i="35" s="1"/>
  <c r="AA141" i="35" s="1"/>
  <c r="AC141" i="35" s="1"/>
  <c r="AD141" i="35" s="1"/>
  <c r="O141" i="35"/>
  <c r="N141" i="35"/>
  <c r="X140" i="35"/>
  <c r="W140" i="35"/>
  <c r="V140" i="35"/>
  <c r="U140" i="35"/>
  <c r="T140" i="35"/>
  <c r="S140" i="35"/>
  <c r="R140" i="35"/>
  <c r="Q140" i="35"/>
  <c r="P140" i="35"/>
  <c r="O140" i="35"/>
  <c r="N140" i="35"/>
  <c r="X139" i="35"/>
  <c r="W139" i="35"/>
  <c r="V139" i="35"/>
  <c r="U139" i="35"/>
  <c r="T139" i="35"/>
  <c r="S139" i="35"/>
  <c r="R139" i="35"/>
  <c r="Q139" i="35"/>
  <c r="P139" i="35"/>
  <c r="O139" i="35"/>
  <c r="N139" i="35"/>
  <c r="X138" i="35"/>
  <c r="W138" i="35"/>
  <c r="V138" i="35"/>
  <c r="U138" i="35"/>
  <c r="T138" i="35"/>
  <c r="S138" i="35"/>
  <c r="R138" i="35"/>
  <c r="Q138" i="35"/>
  <c r="P138" i="35"/>
  <c r="O138" i="35"/>
  <c r="N138" i="35"/>
  <c r="X137" i="35"/>
  <c r="W137" i="35"/>
  <c r="V137" i="35"/>
  <c r="U137" i="35"/>
  <c r="T137" i="35"/>
  <c r="S137" i="35"/>
  <c r="R137" i="35"/>
  <c r="Q137" i="35"/>
  <c r="P137" i="35"/>
  <c r="O137" i="35"/>
  <c r="N137" i="35"/>
  <c r="X136" i="35"/>
  <c r="W136" i="35"/>
  <c r="V136" i="35"/>
  <c r="U136" i="35"/>
  <c r="T136" i="35"/>
  <c r="S136" i="35"/>
  <c r="R136" i="35"/>
  <c r="Q136" i="35"/>
  <c r="P136" i="35"/>
  <c r="O136" i="35"/>
  <c r="N136" i="35"/>
  <c r="X135" i="35"/>
  <c r="W135" i="35"/>
  <c r="V135" i="35"/>
  <c r="U135" i="35"/>
  <c r="T135" i="35"/>
  <c r="S135" i="35"/>
  <c r="R135" i="35"/>
  <c r="Q135" i="35"/>
  <c r="P135" i="35"/>
  <c r="O135" i="35"/>
  <c r="N135" i="35"/>
  <c r="X134" i="35"/>
  <c r="W134" i="35"/>
  <c r="V134" i="35"/>
  <c r="U134" i="35"/>
  <c r="T134" i="35"/>
  <c r="S134" i="35"/>
  <c r="R134" i="35"/>
  <c r="Q134" i="35"/>
  <c r="P134" i="35"/>
  <c r="O134" i="35"/>
  <c r="N134" i="35"/>
  <c r="X133" i="35"/>
  <c r="W133" i="35"/>
  <c r="V133" i="35"/>
  <c r="U133" i="35"/>
  <c r="T133" i="35"/>
  <c r="S133" i="35"/>
  <c r="R133" i="35"/>
  <c r="Q133" i="35"/>
  <c r="P133" i="35"/>
  <c r="Y133" i="35" s="1"/>
  <c r="Z133" i="35" s="1"/>
  <c r="AA133" i="35" s="1"/>
  <c r="AC133" i="35" s="1"/>
  <c r="AD133" i="35" s="1"/>
  <c r="O133" i="35"/>
  <c r="N133" i="35"/>
  <c r="X132" i="35"/>
  <c r="W132" i="35"/>
  <c r="V132" i="35"/>
  <c r="U132" i="35"/>
  <c r="T132" i="35"/>
  <c r="S132" i="35"/>
  <c r="R132" i="35"/>
  <c r="Q132" i="35"/>
  <c r="P132" i="35"/>
  <c r="O132" i="35"/>
  <c r="N132" i="35"/>
  <c r="X131" i="35"/>
  <c r="W131" i="35"/>
  <c r="V131" i="35"/>
  <c r="U131" i="35"/>
  <c r="T131" i="35"/>
  <c r="S131" i="35"/>
  <c r="R131" i="35"/>
  <c r="Q131" i="35"/>
  <c r="Y131" i="35" s="1"/>
  <c r="Z131" i="35" s="1"/>
  <c r="AA131" i="35" s="1"/>
  <c r="AC131" i="35" s="1"/>
  <c r="AD131" i="35" s="1"/>
  <c r="P131" i="35"/>
  <c r="O131" i="35"/>
  <c r="N131" i="35"/>
  <c r="X130" i="35"/>
  <c r="W130" i="35"/>
  <c r="V130" i="35"/>
  <c r="U130" i="35"/>
  <c r="T130" i="35"/>
  <c r="S130" i="35"/>
  <c r="R130" i="35"/>
  <c r="Q130" i="35"/>
  <c r="P130" i="35"/>
  <c r="O130" i="35"/>
  <c r="N130" i="35"/>
  <c r="X129" i="35"/>
  <c r="W129" i="35"/>
  <c r="V129" i="35"/>
  <c r="U129" i="35"/>
  <c r="T129" i="35"/>
  <c r="S129" i="35"/>
  <c r="R129" i="35"/>
  <c r="Q129" i="35"/>
  <c r="P129" i="35"/>
  <c r="O129" i="35"/>
  <c r="N129" i="35"/>
  <c r="X128" i="35"/>
  <c r="W128" i="35"/>
  <c r="V128" i="35"/>
  <c r="U128" i="35"/>
  <c r="T128" i="35"/>
  <c r="S128" i="35"/>
  <c r="R128" i="35"/>
  <c r="Q128" i="35"/>
  <c r="P128" i="35"/>
  <c r="O128" i="35"/>
  <c r="N128" i="35"/>
  <c r="X127" i="35"/>
  <c r="W127" i="35"/>
  <c r="V127" i="35"/>
  <c r="U127" i="35"/>
  <c r="T127" i="35"/>
  <c r="S127" i="35"/>
  <c r="R127" i="35"/>
  <c r="Q127" i="35"/>
  <c r="P127" i="35"/>
  <c r="O127" i="35"/>
  <c r="Y127" i="35" s="1"/>
  <c r="Z127" i="35" s="1"/>
  <c r="AA127" i="35" s="1"/>
  <c r="AC127" i="35" s="1"/>
  <c r="AD127" i="35" s="1"/>
  <c r="N127" i="35"/>
  <c r="X126" i="35"/>
  <c r="W126" i="35"/>
  <c r="V126" i="35"/>
  <c r="U126" i="35"/>
  <c r="T126" i="35"/>
  <c r="S126" i="35"/>
  <c r="R126" i="35"/>
  <c r="Q126" i="35"/>
  <c r="P126" i="35"/>
  <c r="O126" i="35"/>
  <c r="N126" i="35"/>
  <c r="X125" i="35"/>
  <c r="W125" i="35"/>
  <c r="V125" i="35"/>
  <c r="U125" i="35"/>
  <c r="T125" i="35"/>
  <c r="S125" i="35"/>
  <c r="R125" i="35"/>
  <c r="Q125" i="35"/>
  <c r="P125" i="35"/>
  <c r="O125" i="35"/>
  <c r="N125" i="35"/>
  <c r="X124" i="35"/>
  <c r="W124" i="35"/>
  <c r="V124" i="35"/>
  <c r="U124" i="35"/>
  <c r="T124" i="35"/>
  <c r="S124" i="35"/>
  <c r="R124" i="35"/>
  <c r="Q124" i="35"/>
  <c r="P124" i="35"/>
  <c r="O124" i="35"/>
  <c r="N124" i="35"/>
  <c r="Y124" i="35" s="1"/>
  <c r="Z124" i="35" s="1"/>
  <c r="AA124" i="35" s="1"/>
  <c r="AC124" i="35" s="1"/>
  <c r="AD124" i="35" s="1"/>
  <c r="X123" i="35"/>
  <c r="W123" i="35"/>
  <c r="V123" i="35"/>
  <c r="U123" i="35"/>
  <c r="T123" i="35"/>
  <c r="S123" i="35"/>
  <c r="R123" i="35"/>
  <c r="Q123" i="35"/>
  <c r="P123" i="35"/>
  <c r="O123" i="35"/>
  <c r="N123" i="35"/>
  <c r="X122" i="35"/>
  <c r="W122" i="35"/>
  <c r="V122" i="35"/>
  <c r="U122" i="35"/>
  <c r="T122" i="35"/>
  <c r="S122" i="35"/>
  <c r="R122" i="35"/>
  <c r="Q122" i="35"/>
  <c r="P122" i="35"/>
  <c r="O122" i="35"/>
  <c r="N122" i="35"/>
  <c r="X121" i="35"/>
  <c r="W121" i="35"/>
  <c r="V121" i="35"/>
  <c r="U121" i="35"/>
  <c r="T121" i="35"/>
  <c r="S121" i="35"/>
  <c r="R121" i="35"/>
  <c r="Q121" i="35"/>
  <c r="P121" i="35"/>
  <c r="O121" i="35"/>
  <c r="N121" i="35"/>
  <c r="X120" i="35"/>
  <c r="W120" i="35"/>
  <c r="V120" i="35"/>
  <c r="U120" i="35"/>
  <c r="T120" i="35"/>
  <c r="S120" i="35"/>
  <c r="R120" i="35"/>
  <c r="Q120" i="35"/>
  <c r="P120" i="35"/>
  <c r="O120" i="35"/>
  <c r="N120" i="35"/>
  <c r="X119" i="35"/>
  <c r="W119" i="35"/>
  <c r="V119" i="35"/>
  <c r="U119" i="35"/>
  <c r="T119" i="35"/>
  <c r="S119" i="35"/>
  <c r="R119" i="35"/>
  <c r="Q119" i="35"/>
  <c r="P119" i="35"/>
  <c r="O119" i="35"/>
  <c r="N119" i="35"/>
  <c r="X118" i="35"/>
  <c r="W118" i="35"/>
  <c r="V118" i="35"/>
  <c r="U118" i="35"/>
  <c r="T118" i="35"/>
  <c r="S118" i="35"/>
  <c r="R118" i="35"/>
  <c r="Q118" i="35"/>
  <c r="P118" i="35"/>
  <c r="O118" i="35"/>
  <c r="N118" i="35"/>
  <c r="Y118" i="35" s="1"/>
  <c r="Z118" i="35" s="1"/>
  <c r="AA118" i="35" s="1"/>
  <c r="AC118" i="35" s="1"/>
  <c r="AD118" i="35" s="1"/>
  <c r="X117" i="35"/>
  <c r="W117" i="35"/>
  <c r="V117" i="35"/>
  <c r="U117" i="35"/>
  <c r="T117" i="35"/>
  <c r="S117" i="35"/>
  <c r="R117" i="35"/>
  <c r="Q117" i="35"/>
  <c r="P117" i="35"/>
  <c r="O117" i="35"/>
  <c r="N117" i="35"/>
  <c r="X116" i="35"/>
  <c r="W116" i="35"/>
  <c r="V116" i="35"/>
  <c r="U116" i="35"/>
  <c r="T116" i="35"/>
  <c r="S116" i="35"/>
  <c r="R116" i="35"/>
  <c r="Q116" i="35"/>
  <c r="P116" i="35"/>
  <c r="O116" i="35"/>
  <c r="N116" i="35"/>
  <c r="X115" i="35"/>
  <c r="W115" i="35"/>
  <c r="V115" i="35"/>
  <c r="U115" i="35"/>
  <c r="T115" i="35"/>
  <c r="S115" i="35"/>
  <c r="R115" i="35"/>
  <c r="Q115" i="35"/>
  <c r="P115" i="35"/>
  <c r="O115" i="35"/>
  <c r="N115" i="35"/>
  <c r="X114" i="35"/>
  <c r="W114" i="35"/>
  <c r="V114" i="35"/>
  <c r="U114" i="35"/>
  <c r="T114" i="35"/>
  <c r="S114" i="35"/>
  <c r="R114" i="35"/>
  <c r="Q114" i="35"/>
  <c r="P114" i="35"/>
  <c r="O114" i="35"/>
  <c r="N114" i="35"/>
  <c r="X113" i="35"/>
  <c r="W113" i="35"/>
  <c r="V113" i="35"/>
  <c r="U113" i="35"/>
  <c r="T113" i="35"/>
  <c r="S113" i="35"/>
  <c r="R113" i="35"/>
  <c r="Q113" i="35"/>
  <c r="P113" i="35"/>
  <c r="O113" i="35"/>
  <c r="N113" i="35"/>
  <c r="X112" i="35"/>
  <c r="W112" i="35"/>
  <c r="V112" i="35"/>
  <c r="U112" i="35"/>
  <c r="T112" i="35"/>
  <c r="S112" i="35"/>
  <c r="R112" i="35"/>
  <c r="Q112" i="35"/>
  <c r="P112" i="35"/>
  <c r="O112" i="35"/>
  <c r="N112" i="35"/>
  <c r="X111" i="35"/>
  <c r="W111" i="35"/>
  <c r="V111" i="35"/>
  <c r="U111" i="35"/>
  <c r="T111" i="35"/>
  <c r="S111" i="35"/>
  <c r="R111" i="35"/>
  <c r="Q111" i="35"/>
  <c r="P111" i="35"/>
  <c r="O111" i="35"/>
  <c r="N111" i="35"/>
  <c r="X110" i="35"/>
  <c r="W110" i="35"/>
  <c r="V110" i="35"/>
  <c r="U110" i="35"/>
  <c r="T110" i="35"/>
  <c r="S110" i="35"/>
  <c r="R110" i="35"/>
  <c r="Q110" i="35"/>
  <c r="P110" i="35"/>
  <c r="O110" i="35"/>
  <c r="N110" i="35"/>
  <c r="X109" i="35"/>
  <c r="W109" i="35"/>
  <c r="V109" i="35"/>
  <c r="U109" i="35"/>
  <c r="T109" i="35"/>
  <c r="S109" i="35"/>
  <c r="R109" i="35"/>
  <c r="Q109" i="35"/>
  <c r="P109" i="35"/>
  <c r="O109" i="35"/>
  <c r="N109" i="35"/>
  <c r="X108" i="35"/>
  <c r="W108" i="35"/>
  <c r="V108" i="35"/>
  <c r="U108" i="35"/>
  <c r="T108" i="35"/>
  <c r="S108" i="35"/>
  <c r="R108" i="35"/>
  <c r="Q108" i="35"/>
  <c r="Y108" i="35" s="1"/>
  <c r="Z108" i="35" s="1"/>
  <c r="AA108" i="35" s="1"/>
  <c r="AC108" i="35" s="1"/>
  <c r="AD108" i="35" s="1"/>
  <c r="P108" i="35"/>
  <c r="O108" i="35"/>
  <c r="N108" i="35"/>
  <c r="X107" i="35"/>
  <c r="W107" i="35"/>
  <c r="V107" i="35"/>
  <c r="U107" i="35"/>
  <c r="T107" i="35"/>
  <c r="S107" i="35"/>
  <c r="R107" i="35"/>
  <c r="Q107" i="35"/>
  <c r="P107" i="35"/>
  <c r="O107" i="35"/>
  <c r="N107" i="35"/>
  <c r="Y107" i="35" s="1"/>
  <c r="Z107" i="35" s="1"/>
  <c r="AA107" i="35" s="1"/>
  <c r="AC107" i="35" s="1"/>
  <c r="AD107" i="35" s="1"/>
  <c r="X106" i="35"/>
  <c r="W106" i="35"/>
  <c r="V106" i="35"/>
  <c r="U106" i="35"/>
  <c r="T106" i="35"/>
  <c r="S106" i="35"/>
  <c r="R106" i="35"/>
  <c r="Q106" i="35"/>
  <c r="P106" i="35"/>
  <c r="O106" i="35"/>
  <c r="N106" i="35"/>
  <c r="X105" i="35"/>
  <c r="W105" i="35"/>
  <c r="V105" i="35"/>
  <c r="U105" i="35"/>
  <c r="T105" i="35"/>
  <c r="S105" i="35"/>
  <c r="R105" i="35"/>
  <c r="Q105" i="35"/>
  <c r="P105" i="35"/>
  <c r="O105" i="35"/>
  <c r="Y105" i="35" s="1"/>
  <c r="Z105" i="35" s="1"/>
  <c r="AA105" i="35" s="1"/>
  <c r="N105" i="35"/>
  <c r="X104" i="35"/>
  <c r="W104" i="35"/>
  <c r="V104" i="35"/>
  <c r="U104" i="35"/>
  <c r="T104" i="35"/>
  <c r="S104" i="35"/>
  <c r="R104" i="35"/>
  <c r="Q104" i="35"/>
  <c r="P104" i="35"/>
  <c r="O104" i="35"/>
  <c r="Y104" i="35" s="1"/>
  <c r="Z104" i="35" s="1"/>
  <c r="AA104" i="35" s="1"/>
  <c r="AC104" i="35" s="1"/>
  <c r="AD104" i="35" s="1"/>
  <c r="N104" i="35"/>
  <c r="X103" i="35"/>
  <c r="W103" i="35"/>
  <c r="V103" i="35"/>
  <c r="U103" i="35"/>
  <c r="T103" i="35"/>
  <c r="S103" i="35"/>
  <c r="R103" i="35"/>
  <c r="Q103" i="35"/>
  <c r="P103" i="35"/>
  <c r="O103" i="35"/>
  <c r="N103" i="35"/>
  <c r="X102" i="35"/>
  <c r="W102" i="35"/>
  <c r="V102" i="35"/>
  <c r="U102" i="35"/>
  <c r="T102" i="35"/>
  <c r="S102" i="35"/>
  <c r="R102" i="35"/>
  <c r="Q102" i="35"/>
  <c r="P102" i="35"/>
  <c r="O102" i="35"/>
  <c r="N102" i="35"/>
  <c r="X101" i="35"/>
  <c r="W101" i="35"/>
  <c r="V101" i="35"/>
  <c r="U101" i="35"/>
  <c r="T101" i="35"/>
  <c r="S101" i="35"/>
  <c r="R101" i="35"/>
  <c r="Q101" i="35"/>
  <c r="P101" i="35"/>
  <c r="O101" i="35"/>
  <c r="N101" i="35"/>
  <c r="X100" i="35"/>
  <c r="W100" i="35"/>
  <c r="V100" i="35"/>
  <c r="U100" i="35"/>
  <c r="T100" i="35"/>
  <c r="S100" i="35"/>
  <c r="R100" i="35"/>
  <c r="Q100" i="35"/>
  <c r="P100" i="35"/>
  <c r="O100" i="35"/>
  <c r="N100" i="35"/>
  <c r="X99" i="35"/>
  <c r="W99" i="35"/>
  <c r="V99" i="35"/>
  <c r="U99" i="35"/>
  <c r="T99" i="35"/>
  <c r="S99" i="35"/>
  <c r="R99" i="35"/>
  <c r="Q99" i="35"/>
  <c r="P99" i="35"/>
  <c r="O99" i="35"/>
  <c r="N99" i="35"/>
  <c r="X98" i="35"/>
  <c r="W98" i="35"/>
  <c r="V98" i="35"/>
  <c r="U98" i="35"/>
  <c r="T98" i="35"/>
  <c r="S98" i="35"/>
  <c r="R98" i="35"/>
  <c r="Q98" i="35"/>
  <c r="P98" i="35"/>
  <c r="O98" i="35"/>
  <c r="N98" i="35"/>
  <c r="X97" i="35"/>
  <c r="W97" i="35"/>
  <c r="V97" i="35"/>
  <c r="U97" i="35"/>
  <c r="T97" i="35"/>
  <c r="S97" i="35"/>
  <c r="R97" i="35"/>
  <c r="Q97" i="35"/>
  <c r="P97" i="35"/>
  <c r="O97" i="35"/>
  <c r="N97" i="35"/>
  <c r="Y97" i="35" s="1"/>
  <c r="Z97" i="35" s="1"/>
  <c r="AA97" i="35" s="1"/>
  <c r="AC97" i="35" s="1"/>
  <c r="AD97" i="35" s="1"/>
  <c r="X96" i="35"/>
  <c r="W96" i="35"/>
  <c r="V96" i="35"/>
  <c r="U96" i="35"/>
  <c r="T96" i="35"/>
  <c r="S96" i="35"/>
  <c r="R96" i="35"/>
  <c r="Q96" i="35"/>
  <c r="P96" i="35"/>
  <c r="O96" i="35"/>
  <c r="N96" i="35"/>
  <c r="X95" i="35"/>
  <c r="W95" i="35"/>
  <c r="V95" i="35"/>
  <c r="U95" i="35"/>
  <c r="T95" i="35"/>
  <c r="S95" i="35"/>
  <c r="R95" i="35"/>
  <c r="Q95" i="35"/>
  <c r="P95" i="35"/>
  <c r="O95" i="35"/>
  <c r="N95" i="35"/>
  <c r="X94" i="35"/>
  <c r="W94" i="35"/>
  <c r="V94" i="35"/>
  <c r="U94" i="35"/>
  <c r="T94" i="35"/>
  <c r="S94" i="35"/>
  <c r="R94" i="35"/>
  <c r="Q94" i="35"/>
  <c r="P94" i="35"/>
  <c r="O94" i="35"/>
  <c r="N94" i="35"/>
  <c r="X93" i="35"/>
  <c r="W93" i="35"/>
  <c r="V93" i="35"/>
  <c r="U93" i="35"/>
  <c r="T93" i="35"/>
  <c r="S93" i="35"/>
  <c r="R93" i="35"/>
  <c r="Q93" i="35"/>
  <c r="P93" i="35"/>
  <c r="O93" i="35"/>
  <c r="N93" i="35"/>
  <c r="X92" i="35"/>
  <c r="W92" i="35"/>
  <c r="V92" i="35"/>
  <c r="U92" i="35"/>
  <c r="T92" i="35"/>
  <c r="S92" i="35"/>
  <c r="R92" i="35"/>
  <c r="Q92" i="35"/>
  <c r="P92" i="35"/>
  <c r="O92" i="35"/>
  <c r="N92" i="35"/>
  <c r="X91" i="35"/>
  <c r="W91" i="35"/>
  <c r="V91" i="35"/>
  <c r="U91" i="35"/>
  <c r="T91" i="35"/>
  <c r="S91" i="35"/>
  <c r="R91" i="35"/>
  <c r="Q91" i="35"/>
  <c r="P91" i="35"/>
  <c r="O91" i="35"/>
  <c r="N91" i="35"/>
  <c r="X90" i="35"/>
  <c r="W90" i="35"/>
  <c r="V90" i="35"/>
  <c r="U90" i="35"/>
  <c r="T90" i="35"/>
  <c r="S90" i="35"/>
  <c r="R90" i="35"/>
  <c r="Q90" i="35"/>
  <c r="P90" i="35"/>
  <c r="O90" i="35"/>
  <c r="N90" i="35"/>
  <c r="X89" i="35"/>
  <c r="W89" i="35"/>
  <c r="V89" i="35"/>
  <c r="U89" i="35"/>
  <c r="T89" i="35"/>
  <c r="S89" i="35"/>
  <c r="R89" i="35"/>
  <c r="Q89" i="35"/>
  <c r="P89" i="35"/>
  <c r="O89" i="35"/>
  <c r="N89" i="35"/>
  <c r="Y89" i="35" s="1"/>
  <c r="Z89" i="35" s="1"/>
  <c r="AA89" i="35" s="1"/>
  <c r="AC89" i="35" s="1"/>
  <c r="AD89" i="35" s="1"/>
  <c r="X88" i="35"/>
  <c r="W88" i="35"/>
  <c r="V88" i="35"/>
  <c r="U88" i="35"/>
  <c r="T88" i="35"/>
  <c r="S88" i="35"/>
  <c r="R88" i="35"/>
  <c r="Q88" i="35"/>
  <c r="P88" i="35"/>
  <c r="O88" i="35"/>
  <c r="N88" i="35"/>
  <c r="X87" i="35"/>
  <c r="W87" i="35"/>
  <c r="V87" i="35"/>
  <c r="U87" i="35"/>
  <c r="T87" i="35"/>
  <c r="S87" i="35"/>
  <c r="R87" i="35"/>
  <c r="Q87" i="35"/>
  <c r="P87" i="35"/>
  <c r="O87" i="35"/>
  <c r="N87" i="35"/>
  <c r="X86" i="35"/>
  <c r="W86" i="35"/>
  <c r="V86" i="35"/>
  <c r="U86" i="35"/>
  <c r="T86" i="35"/>
  <c r="S86" i="35"/>
  <c r="R86" i="35"/>
  <c r="Q86" i="35"/>
  <c r="P86" i="35"/>
  <c r="O86" i="35"/>
  <c r="N86" i="35"/>
  <c r="X85" i="35"/>
  <c r="W85" i="35"/>
  <c r="V85" i="35"/>
  <c r="U85" i="35"/>
  <c r="T85" i="35"/>
  <c r="S85" i="35"/>
  <c r="R85" i="35"/>
  <c r="Q85" i="35"/>
  <c r="P85" i="35"/>
  <c r="O85" i="35"/>
  <c r="N85" i="35"/>
  <c r="X84" i="35"/>
  <c r="W84" i="35"/>
  <c r="V84" i="35"/>
  <c r="U84" i="35"/>
  <c r="T84" i="35"/>
  <c r="S84" i="35"/>
  <c r="R84" i="35"/>
  <c r="Q84" i="35"/>
  <c r="P84" i="35"/>
  <c r="O84" i="35"/>
  <c r="N84" i="35"/>
  <c r="X83" i="35"/>
  <c r="W83" i="35"/>
  <c r="V83" i="35"/>
  <c r="U83" i="35"/>
  <c r="T83" i="35"/>
  <c r="S83" i="35"/>
  <c r="R83" i="35"/>
  <c r="Q83" i="35"/>
  <c r="P83" i="35"/>
  <c r="O83" i="35"/>
  <c r="N83" i="35"/>
  <c r="X82" i="35"/>
  <c r="W82" i="35"/>
  <c r="V82" i="35"/>
  <c r="U82" i="35"/>
  <c r="T82" i="35"/>
  <c r="S82" i="35"/>
  <c r="R82" i="35"/>
  <c r="Q82" i="35"/>
  <c r="P82" i="35"/>
  <c r="O82" i="35"/>
  <c r="N82" i="35"/>
  <c r="X81" i="35"/>
  <c r="W81" i="35"/>
  <c r="V81" i="35"/>
  <c r="U81" i="35"/>
  <c r="T81" i="35"/>
  <c r="S81" i="35"/>
  <c r="R81" i="35"/>
  <c r="Q81" i="35"/>
  <c r="P81" i="35"/>
  <c r="O81" i="35"/>
  <c r="N81" i="35"/>
  <c r="Y81" i="35" s="1"/>
  <c r="Z81" i="35" s="1"/>
  <c r="AA81" i="35" s="1"/>
  <c r="AC81" i="35" s="1"/>
  <c r="AD81" i="35" s="1"/>
  <c r="X80" i="35"/>
  <c r="W80" i="35"/>
  <c r="V80" i="35"/>
  <c r="U80" i="35"/>
  <c r="T80" i="35"/>
  <c r="S80" i="35"/>
  <c r="R80" i="35"/>
  <c r="Q80" i="35"/>
  <c r="P80" i="35"/>
  <c r="O80" i="35"/>
  <c r="N80" i="35"/>
  <c r="X79" i="35"/>
  <c r="W79" i="35"/>
  <c r="V79" i="35"/>
  <c r="U79" i="35"/>
  <c r="T79" i="35"/>
  <c r="S79" i="35"/>
  <c r="R79" i="35"/>
  <c r="Q79" i="35"/>
  <c r="P79" i="35"/>
  <c r="O79" i="35"/>
  <c r="N79" i="35"/>
  <c r="X78" i="35"/>
  <c r="W78" i="35"/>
  <c r="V78" i="35"/>
  <c r="U78" i="35"/>
  <c r="T78" i="35"/>
  <c r="S78" i="35"/>
  <c r="R78" i="35"/>
  <c r="Q78" i="35"/>
  <c r="P78" i="35"/>
  <c r="O78" i="35"/>
  <c r="N78" i="35"/>
  <c r="X77" i="35"/>
  <c r="W77" i="35"/>
  <c r="V77" i="35"/>
  <c r="U77" i="35"/>
  <c r="T77" i="35"/>
  <c r="S77" i="35"/>
  <c r="R77" i="35"/>
  <c r="Q77" i="35"/>
  <c r="P77" i="35"/>
  <c r="O77" i="35"/>
  <c r="N77" i="35"/>
  <c r="X76" i="35"/>
  <c r="W76" i="35"/>
  <c r="V76" i="35"/>
  <c r="U76" i="35"/>
  <c r="T76" i="35"/>
  <c r="S76" i="35"/>
  <c r="R76" i="35"/>
  <c r="Q76" i="35"/>
  <c r="P76" i="35"/>
  <c r="O76" i="35"/>
  <c r="N76" i="35"/>
  <c r="X75" i="35"/>
  <c r="W75" i="35"/>
  <c r="V75" i="35"/>
  <c r="U75" i="35"/>
  <c r="T75" i="35"/>
  <c r="S75" i="35"/>
  <c r="R75" i="35"/>
  <c r="Q75" i="35"/>
  <c r="P75" i="35"/>
  <c r="O75" i="35"/>
  <c r="N75" i="35"/>
  <c r="X74" i="35"/>
  <c r="W74" i="35"/>
  <c r="V74" i="35"/>
  <c r="U74" i="35"/>
  <c r="T74" i="35"/>
  <c r="S74" i="35"/>
  <c r="R74" i="35"/>
  <c r="Q74" i="35"/>
  <c r="P74" i="35"/>
  <c r="O74" i="35"/>
  <c r="N74" i="35"/>
  <c r="X73" i="35"/>
  <c r="W73" i="35"/>
  <c r="V73" i="35"/>
  <c r="U73" i="35"/>
  <c r="T73" i="35"/>
  <c r="S73" i="35"/>
  <c r="R73" i="35"/>
  <c r="Q73" i="35"/>
  <c r="P73" i="35"/>
  <c r="O73" i="35"/>
  <c r="N73" i="35"/>
  <c r="Y73" i="35" s="1"/>
  <c r="Z73" i="35" s="1"/>
  <c r="AA73" i="35" s="1"/>
  <c r="AC73" i="35" s="1"/>
  <c r="AD73" i="35" s="1"/>
  <c r="X72" i="35"/>
  <c r="W72" i="35"/>
  <c r="V72" i="35"/>
  <c r="U72" i="35"/>
  <c r="T72" i="35"/>
  <c r="S72" i="35"/>
  <c r="R72" i="35"/>
  <c r="Q72" i="35"/>
  <c r="P72" i="35"/>
  <c r="O72" i="35"/>
  <c r="N72" i="35"/>
  <c r="X71" i="35"/>
  <c r="W71" i="35"/>
  <c r="V71" i="35"/>
  <c r="U71" i="35"/>
  <c r="T71" i="35"/>
  <c r="S71" i="35"/>
  <c r="R71" i="35"/>
  <c r="Q71" i="35"/>
  <c r="P71" i="35"/>
  <c r="O71" i="35"/>
  <c r="N71" i="35"/>
  <c r="X70" i="35"/>
  <c r="W70" i="35"/>
  <c r="V70" i="35"/>
  <c r="U70" i="35"/>
  <c r="T70" i="35"/>
  <c r="S70" i="35"/>
  <c r="R70" i="35"/>
  <c r="Q70" i="35"/>
  <c r="P70" i="35"/>
  <c r="Y70" i="35" s="1"/>
  <c r="Z70" i="35" s="1"/>
  <c r="AA70" i="35" s="1"/>
  <c r="AC70" i="35" s="1"/>
  <c r="AD70" i="35" s="1"/>
  <c r="O70" i="35"/>
  <c r="N70" i="35"/>
  <c r="X69" i="35"/>
  <c r="W69" i="35"/>
  <c r="V69" i="35"/>
  <c r="U69" i="35"/>
  <c r="T69" i="35"/>
  <c r="S69" i="35"/>
  <c r="R69" i="35"/>
  <c r="Q69" i="35"/>
  <c r="P69" i="35"/>
  <c r="O69" i="35"/>
  <c r="N69" i="35"/>
  <c r="X68" i="35"/>
  <c r="W68" i="35"/>
  <c r="V68" i="35"/>
  <c r="U68" i="35"/>
  <c r="T68" i="35"/>
  <c r="S68" i="35"/>
  <c r="R68" i="35"/>
  <c r="Q68" i="35"/>
  <c r="P68" i="35"/>
  <c r="Y68" i="35" s="1"/>
  <c r="Z68" i="35" s="1"/>
  <c r="AA68" i="35" s="1"/>
  <c r="AC68" i="35" s="1"/>
  <c r="AD68" i="35" s="1"/>
  <c r="O68" i="35"/>
  <c r="N68" i="35"/>
  <c r="X67" i="35"/>
  <c r="W67" i="35"/>
  <c r="V67" i="35"/>
  <c r="U67" i="35"/>
  <c r="T67" i="35"/>
  <c r="S67" i="35"/>
  <c r="R67" i="35"/>
  <c r="Q67" i="35"/>
  <c r="P67" i="35"/>
  <c r="O67" i="35"/>
  <c r="N67" i="35"/>
  <c r="X66" i="35"/>
  <c r="W66" i="35"/>
  <c r="V66" i="35"/>
  <c r="U66" i="35"/>
  <c r="T66" i="35"/>
  <c r="S66" i="35"/>
  <c r="R66" i="35"/>
  <c r="Q66" i="35"/>
  <c r="P66" i="35"/>
  <c r="Y66" i="35" s="1"/>
  <c r="Z66" i="35" s="1"/>
  <c r="AA66" i="35" s="1"/>
  <c r="AC66" i="35" s="1"/>
  <c r="AD66" i="35" s="1"/>
  <c r="O66" i="35"/>
  <c r="N66" i="35"/>
  <c r="X65" i="35"/>
  <c r="W65" i="35"/>
  <c r="V65" i="35"/>
  <c r="U65" i="35"/>
  <c r="T65" i="35"/>
  <c r="S65" i="35"/>
  <c r="R65" i="35"/>
  <c r="Q65" i="35"/>
  <c r="P65" i="35"/>
  <c r="O65" i="35"/>
  <c r="N65" i="35"/>
  <c r="X64" i="35"/>
  <c r="W64" i="35"/>
  <c r="V64" i="35"/>
  <c r="U64" i="35"/>
  <c r="T64" i="35"/>
  <c r="S64" i="35"/>
  <c r="R64" i="35"/>
  <c r="Q64" i="35"/>
  <c r="P64" i="35"/>
  <c r="O64" i="35"/>
  <c r="N64" i="35"/>
  <c r="X63" i="35"/>
  <c r="W63" i="35"/>
  <c r="V63" i="35"/>
  <c r="U63" i="35"/>
  <c r="T63" i="35"/>
  <c r="S63" i="35"/>
  <c r="R63" i="35"/>
  <c r="Q63" i="35"/>
  <c r="P63" i="35"/>
  <c r="O63" i="35"/>
  <c r="N63" i="35"/>
  <c r="X62" i="35"/>
  <c r="W62" i="35"/>
  <c r="V62" i="35"/>
  <c r="U62" i="35"/>
  <c r="T62" i="35"/>
  <c r="S62" i="35"/>
  <c r="R62" i="35"/>
  <c r="Q62" i="35"/>
  <c r="P62" i="35"/>
  <c r="Y62" i="35" s="1"/>
  <c r="Z62" i="35" s="1"/>
  <c r="AA62" i="35" s="1"/>
  <c r="AC62" i="35" s="1"/>
  <c r="AD62" i="35" s="1"/>
  <c r="O62" i="35"/>
  <c r="N62" i="35"/>
  <c r="X61" i="35"/>
  <c r="W61" i="35"/>
  <c r="V61" i="35"/>
  <c r="U61" i="35"/>
  <c r="T61" i="35"/>
  <c r="S61" i="35"/>
  <c r="R61" i="35"/>
  <c r="Q61" i="35"/>
  <c r="P61" i="35"/>
  <c r="O61" i="35"/>
  <c r="N61" i="35"/>
  <c r="X60" i="35"/>
  <c r="W60" i="35"/>
  <c r="V60" i="35"/>
  <c r="U60" i="35"/>
  <c r="T60" i="35"/>
  <c r="S60" i="35"/>
  <c r="R60" i="35"/>
  <c r="Q60" i="35"/>
  <c r="P60" i="35"/>
  <c r="O60" i="35"/>
  <c r="N60" i="35"/>
  <c r="X59" i="35"/>
  <c r="W59" i="35"/>
  <c r="V59" i="35"/>
  <c r="U59" i="35"/>
  <c r="T59" i="35"/>
  <c r="S59" i="35"/>
  <c r="R59" i="35"/>
  <c r="Q59" i="35"/>
  <c r="P59" i="35"/>
  <c r="O59" i="35"/>
  <c r="N59" i="35"/>
  <c r="X58" i="35"/>
  <c r="W58" i="35"/>
  <c r="V58" i="35"/>
  <c r="U58" i="35"/>
  <c r="T58" i="35"/>
  <c r="S58" i="35"/>
  <c r="R58" i="35"/>
  <c r="Q58" i="35"/>
  <c r="P58" i="35"/>
  <c r="O58" i="35"/>
  <c r="N58" i="35"/>
  <c r="X57" i="35"/>
  <c r="W57" i="35"/>
  <c r="V57" i="35"/>
  <c r="U57" i="35"/>
  <c r="T57" i="35"/>
  <c r="S57" i="35"/>
  <c r="R57" i="35"/>
  <c r="Q57" i="35"/>
  <c r="P57" i="35"/>
  <c r="O57" i="35"/>
  <c r="N57" i="35"/>
  <c r="X56" i="35"/>
  <c r="W56" i="35"/>
  <c r="V56" i="35"/>
  <c r="U56" i="35"/>
  <c r="T56" i="35"/>
  <c r="S56" i="35"/>
  <c r="R56" i="35"/>
  <c r="Q56" i="35"/>
  <c r="P56" i="35"/>
  <c r="O56" i="35"/>
  <c r="N56" i="35"/>
  <c r="X55" i="35"/>
  <c r="W55" i="35"/>
  <c r="V55" i="35"/>
  <c r="U55" i="35"/>
  <c r="T55" i="35"/>
  <c r="S55" i="35"/>
  <c r="R55" i="35"/>
  <c r="Q55" i="35"/>
  <c r="P55" i="35"/>
  <c r="O55" i="35"/>
  <c r="N55" i="35"/>
  <c r="Y55" i="35" s="1"/>
  <c r="Z55" i="35" s="1"/>
  <c r="AA55" i="35" s="1"/>
  <c r="AC55" i="35" s="1"/>
  <c r="AD55" i="35" s="1"/>
  <c r="X54" i="35"/>
  <c r="W54" i="35"/>
  <c r="V54" i="35"/>
  <c r="U54" i="35"/>
  <c r="T54" i="35"/>
  <c r="S54" i="35"/>
  <c r="R54" i="35"/>
  <c r="Q54" i="35"/>
  <c r="P54" i="35"/>
  <c r="O54" i="35"/>
  <c r="N54" i="35"/>
  <c r="X53" i="35"/>
  <c r="W53" i="35"/>
  <c r="V53" i="35"/>
  <c r="U53" i="35"/>
  <c r="T53" i="35"/>
  <c r="S53" i="35"/>
  <c r="R53" i="35"/>
  <c r="Q53" i="35"/>
  <c r="P53" i="35"/>
  <c r="O53" i="35"/>
  <c r="N53" i="35"/>
  <c r="X52" i="35"/>
  <c r="W52" i="35"/>
  <c r="V52" i="35"/>
  <c r="U52" i="35"/>
  <c r="T52" i="35"/>
  <c r="S52" i="35"/>
  <c r="R52" i="35"/>
  <c r="Q52" i="35"/>
  <c r="P52" i="35"/>
  <c r="O52" i="35"/>
  <c r="N52" i="35"/>
  <c r="X51" i="35"/>
  <c r="W51" i="35"/>
  <c r="V51" i="35"/>
  <c r="U51" i="35"/>
  <c r="T51" i="35"/>
  <c r="S51" i="35"/>
  <c r="R51" i="35"/>
  <c r="Q51" i="35"/>
  <c r="P51" i="35"/>
  <c r="O51" i="35"/>
  <c r="N51" i="35"/>
  <c r="X50" i="35"/>
  <c r="W50" i="35"/>
  <c r="V50" i="35"/>
  <c r="U50" i="35"/>
  <c r="T50" i="35"/>
  <c r="S50" i="35"/>
  <c r="R50" i="35"/>
  <c r="Q50" i="35"/>
  <c r="P50" i="35"/>
  <c r="Y50" i="35" s="1"/>
  <c r="Z50" i="35" s="1"/>
  <c r="AA50" i="35" s="1"/>
  <c r="O50" i="35"/>
  <c r="N50" i="35"/>
  <c r="X49" i="35"/>
  <c r="W49" i="35"/>
  <c r="V49" i="35"/>
  <c r="U49" i="35"/>
  <c r="T49" i="35"/>
  <c r="S49" i="35"/>
  <c r="R49" i="35"/>
  <c r="Q49" i="35"/>
  <c r="P49" i="35"/>
  <c r="O49" i="35"/>
  <c r="N49" i="35"/>
  <c r="X48" i="35"/>
  <c r="W48" i="35"/>
  <c r="V48" i="35"/>
  <c r="U48" i="35"/>
  <c r="T48" i="35"/>
  <c r="S48" i="35"/>
  <c r="R48" i="35"/>
  <c r="Q48" i="35"/>
  <c r="P48" i="35"/>
  <c r="O48" i="35"/>
  <c r="N48" i="35"/>
  <c r="X47" i="35"/>
  <c r="W47" i="35"/>
  <c r="V47" i="35"/>
  <c r="U47" i="35"/>
  <c r="T47" i="35"/>
  <c r="S47" i="35"/>
  <c r="R47" i="35"/>
  <c r="Q47" i="35"/>
  <c r="P47" i="35"/>
  <c r="O47" i="35"/>
  <c r="N47" i="35"/>
  <c r="X46" i="35"/>
  <c r="W46" i="35"/>
  <c r="V46" i="35"/>
  <c r="U46" i="35"/>
  <c r="T46" i="35"/>
  <c r="S46" i="35"/>
  <c r="R46" i="35"/>
  <c r="Q46" i="35"/>
  <c r="P46" i="35"/>
  <c r="O46" i="35"/>
  <c r="N46" i="35"/>
  <c r="X45" i="35"/>
  <c r="W45" i="35"/>
  <c r="V45" i="35"/>
  <c r="U45" i="35"/>
  <c r="T45" i="35"/>
  <c r="S45" i="35"/>
  <c r="R45" i="35"/>
  <c r="Q45" i="35"/>
  <c r="P45" i="35"/>
  <c r="O45" i="35"/>
  <c r="N45" i="35"/>
  <c r="X44" i="35"/>
  <c r="W44" i="35"/>
  <c r="V44" i="35"/>
  <c r="U44" i="35"/>
  <c r="T44" i="35"/>
  <c r="S44" i="35"/>
  <c r="R44" i="35"/>
  <c r="Q44" i="35"/>
  <c r="Y44" i="35" s="1"/>
  <c r="Z44" i="35" s="1"/>
  <c r="AA44" i="35" s="1"/>
  <c r="P44" i="35"/>
  <c r="O44" i="35"/>
  <c r="N44" i="35"/>
  <c r="X43" i="35"/>
  <c r="W43" i="35"/>
  <c r="V43" i="35"/>
  <c r="U43" i="35"/>
  <c r="T43" i="35"/>
  <c r="S43" i="35"/>
  <c r="R43" i="35"/>
  <c r="Q43" i="35"/>
  <c r="P43" i="35"/>
  <c r="O43" i="35"/>
  <c r="N43" i="35"/>
  <c r="Y43" i="35" s="1"/>
  <c r="Z43" i="35" s="1"/>
  <c r="AA43" i="35" s="1"/>
  <c r="AC43" i="35" s="1"/>
  <c r="AD43" i="35" s="1"/>
  <c r="X42" i="35"/>
  <c r="W42" i="35"/>
  <c r="V42" i="35"/>
  <c r="U42" i="35"/>
  <c r="T42" i="35"/>
  <c r="S42" i="35"/>
  <c r="R42" i="35"/>
  <c r="Q42" i="35"/>
  <c r="P42" i="35"/>
  <c r="O42" i="35"/>
  <c r="N42" i="35"/>
  <c r="X41" i="35"/>
  <c r="W41" i="35"/>
  <c r="V41" i="35"/>
  <c r="U41" i="35"/>
  <c r="T41" i="35"/>
  <c r="S41" i="35"/>
  <c r="R41" i="35"/>
  <c r="Q41" i="35"/>
  <c r="P41" i="35"/>
  <c r="O41" i="35"/>
  <c r="N41" i="35"/>
  <c r="X40" i="35"/>
  <c r="W40" i="35"/>
  <c r="V40" i="35"/>
  <c r="U40" i="35"/>
  <c r="T40" i="35"/>
  <c r="S40" i="35"/>
  <c r="R40" i="35"/>
  <c r="Q40" i="35"/>
  <c r="P40" i="35"/>
  <c r="O40" i="35"/>
  <c r="N40" i="35"/>
  <c r="X39" i="35"/>
  <c r="W39" i="35"/>
  <c r="V39" i="35"/>
  <c r="U39" i="35"/>
  <c r="T39" i="35"/>
  <c r="S39" i="35"/>
  <c r="R39" i="35"/>
  <c r="Q39" i="35"/>
  <c r="P39" i="35"/>
  <c r="O39" i="35"/>
  <c r="N39" i="35"/>
  <c r="X38" i="35"/>
  <c r="W38" i="35"/>
  <c r="V38" i="35"/>
  <c r="U38" i="35"/>
  <c r="T38" i="35"/>
  <c r="S38" i="35"/>
  <c r="R38" i="35"/>
  <c r="Q38" i="35"/>
  <c r="P38" i="35"/>
  <c r="O38" i="35"/>
  <c r="N38" i="35"/>
  <c r="X37" i="35"/>
  <c r="W37" i="35"/>
  <c r="V37" i="35"/>
  <c r="U37" i="35"/>
  <c r="T37" i="35"/>
  <c r="S37" i="35"/>
  <c r="R37" i="35"/>
  <c r="Q37" i="35"/>
  <c r="P37" i="35"/>
  <c r="O37" i="35"/>
  <c r="N37" i="35"/>
  <c r="X36" i="35"/>
  <c r="W36" i="35"/>
  <c r="V36" i="35"/>
  <c r="U36" i="35"/>
  <c r="T36" i="35"/>
  <c r="S36" i="35"/>
  <c r="R36" i="35"/>
  <c r="Q36" i="35"/>
  <c r="P36" i="35"/>
  <c r="O36" i="35"/>
  <c r="N36" i="35"/>
  <c r="X35" i="35"/>
  <c r="W35" i="35"/>
  <c r="V35" i="35"/>
  <c r="U35" i="35"/>
  <c r="T35" i="35"/>
  <c r="S35" i="35"/>
  <c r="R35" i="35"/>
  <c r="Q35" i="35"/>
  <c r="P35" i="35"/>
  <c r="O35" i="35"/>
  <c r="N35" i="35"/>
  <c r="X34" i="35"/>
  <c r="W34" i="35"/>
  <c r="V34" i="35"/>
  <c r="U34" i="35"/>
  <c r="T34" i="35"/>
  <c r="S34" i="35"/>
  <c r="R34" i="35"/>
  <c r="Q34" i="35"/>
  <c r="P34" i="35"/>
  <c r="Y34" i="35" s="1"/>
  <c r="Z34" i="35" s="1"/>
  <c r="AA34" i="35" s="1"/>
  <c r="O34" i="35"/>
  <c r="N34" i="35"/>
  <c r="X33" i="35"/>
  <c r="W33" i="35"/>
  <c r="V33" i="35"/>
  <c r="U33" i="35"/>
  <c r="T33" i="35"/>
  <c r="S33" i="35"/>
  <c r="R33" i="35"/>
  <c r="Q33" i="35"/>
  <c r="P33" i="35"/>
  <c r="O33" i="35"/>
  <c r="N33" i="35"/>
  <c r="X32" i="35"/>
  <c r="W32" i="35"/>
  <c r="V32" i="35"/>
  <c r="U32" i="35"/>
  <c r="T32" i="35"/>
  <c r="S32" i="35"/>
  <c r="R32" i="35"/>
  <c r="Q32" i="35"/>
  <c r="P32" i="35"/>
  <c r="O32" i="35"/>
  <c r="N32" i="35"/>
  <c r="X31" i="35"/>
  <c r="W31" i="35"/>
  <c r="V31" i="35"/>
  <c r="U31" i="35"/>
  <c r="T31" i="35"/>
  <c r="S31" i="35"/>
  <c r="R31" i="35"/>
  <c r="Q31" i="35"/>
  <c r="P31" i="35"/>
  <c r="O31" i="35"/>
  <c r="N31" i="35"/>
  <c r="X30" i="35"/>
  <c r="W30" i="35"/>
  <c r="V30" i="35"/>
  <c r="U30" i="35"/>
  <c r="T30" i="35"/>
  <c r="S30" i="35"/>
  <c r="R30" i="35"/>
  <c r="Q30" i="35"/>
  <c r="P30" i="35"/>
  <c r="O30" i="35"/>
  <c r="N30" i="35"/>
  <c r="X29" i="35"/>
  <c r="W29" i="35"/>
  <c r="V29" i="35"/>
  <c r="U29" i="35"/>
  <c r="T29" i="35"/>
  <c r="S29" i="35"/>
  <c r="R29" i="35"/>
  <c r="Q29" i="35"/>
  <c r="P29" i="35"/>
  <c r="O29" i="35"/>
  <c r="N29" i="35"/>
  <c r="X28" i="35"/>
  <c r="W28" i="35"/>
  <c r="V28" i="35"/>
  <c r="U28" i="35"/>
  <c r="T28" i="35"/>
  <c r="S28" i="35"/>
  <c r="R28" i="35"/>
  <c r="Q28" i="35"/>
  <c r="Y28" i="35" s="1"/>
  <c r="Z28" i="35" s="1"/>
  <c r="AA28" i="35" s="1"/>
  <c r="P28" i="35"/>
  <c r="O28" i="35"/>
  <c r="N28" i="35"/>
  <c r="X27" i="35"/>
  <c r="W27" i="35"/>
  <c r="V27" i="35"/>
  <c r="U27" i="35"/>
  <c r="T27" i="35"/>
  <c r="S27" i="35"/>
  <c r="R27" i="35"/>
  <c r="Q27" i="35"/>
  <c r="P27" i="35"/>
  <c r="O27" i="35"/>
  <c r="N27" i="35"/>
  <c r="Y27" i="35" s="1"/>
  <c r="Z27" i="35" s="1"/>
  <c r="AA27" i="35" s="1"/>
  <c r="AC27" i="35" s="1"/>
  <c r="AD27" i="35" s="1"/>
  <c r="X26" i="35"/>
  <c r="W26" i="35"/>
  <c r="V26" i="35"/>
  <c r="U26" i="35"/>
  <c r="T26" i="35"/>
  <c r="S26" i="35"/>
  <c r="R26" i="35"/>
  <c r="Q26" i="35"/>
  <c r="P26" i="35"/>
  <c r="O26" i="35"/>
  <c r="N26" i="35"/>
  <c r="X25" i="35"/>
  <c r="W25" i="35"/>
  <c r="V25" i="35"/>
  <c r="U25" i="35"/>
  <c r="T25" i="35"/>
  <c r="S25" i="35"/>
  <c r="R25" i="35"/>
  <c r="Q25" i="35"/>
  <c r="P25" i="35"/>
  <c r="O25" i="35"/>
  <c r="N25" i="35"/>
  <c r="X24" i="35"/>
  <c r="W24" i="35"/>
  <c r="V24" i="35"/>
  <c r="U24" i="35"/>
  <c r="T24" i="35"/>
  <c r="S24" i="35"/>
  <c r="R24" i="35"/>
  <c r="Q24" i="35"/>
  <c r="P24" i="35"/>
  <c r="O24" i="35"/>
  <c r="N24" i="35"/>
  <c r="X23" i="35"/>
  <c r="W23" i="35"/>
  <c r="V23" i="35"/>
  <c r="U23" i="35"/>
  <c r="T23" i="35"/>
  <c r="S23" i="35"/>
  <c r="R23" i="35"/>
  <c r="Q23" i="35"/>
  <c r="P23" i="35"/>
  <c r="O23" i="35"/>
  <c r="N23" i="35"/>
  <c r="X22" i="35"/>
  <c r="W22" i="35"/>
  <c r="V22" i="35"/>
  <c r="U22" i="35"/>
  <c r="T22" i="35"/>
  <c r="S22" i="35"/>
  <c r="R22" i="35"/>
  <c r="Q22" i="35"/>
  <c r="P22" i="35"/>
  <c r="O22" i="35"/>
  <c r="N22" i="35"/>
  <c r="AS21" i="35"/>
  <c r="AR21" i="35"/>
  <c r="AQ21" i="35"/>
  <c r="AP21" i="35"/>
  <c r="AO21" i="35"/>
  <c r="AN21" i="35"/>
  <c r="AM21" i="35"/>
  <c r="AL21" i="35"/>
  <c r="AK21" i="35"/>
  <c r="AJ21" i="35"/>
  <c r="X21" i="35"/>
  <c r="W21" i="35"/>
  <c r="V21" i="35"/>
  <c r="U21" i="35"/>
  <c r="T21" i="35"/>
  <c r="S21" i="35"/>
  <c r="R21" i="35"/>
  <c r="Q21" i="35"/>
  <c r="P21" i="35"/>
  <c r="O21" i="35"/>
  <c r="N21" i="35"/>
  <c r="Y21" i="35" s="1"/>
  <c r="Z21" i="35" s="1"/>
  <c r="AA21" i="35" s="1"/>
  <c r="AC21" i="35" s="1"/>
  <c r="AD21" i="35" s="1"/>
  <c r="X20" i="35"/>
  <c r="W20" i="35"/>
  <c r="V20" i="35"/>
  <c r="U20" i="35"/>
  <c r="T20" i="35"/>
  <c r="S20" i="35"/>
  <c r="R20" i="35"/>
  <c r="Q20" i="35"/>
  <c r="P20" i="35"/>
  <c r="O20" i="35"/>
  <c r="N20" i="35"/>
  <c r="X19" i="35"/>
  <c r="W19" i="35"/>
  <c r="V19" i="35"/>
  <c r="U19" i="35"/>
  <c r="T19" i="35"/>
  <c r="S19" i="35"/>
  <c r="R19" i="35"/>
  <c r="Q19" i="35"/>
  <c r="P19" i="35"/>
  <c r="O19" i="35"/>
  <c r="N19" i="35"/>
  <c r="X18" i="35"/>
  <c r="W18" i="35"/>
  <c r="V18" i="35"/>
  <c r="U18" i="35"/>
  <c r="T18" i="35"/>
  <c r="S18" i="35"/>
  <c r="R18" i="35"/>
  <c r="Q18" i="35"/>
  <c r="P18" i="35"/>
  <c r="O18" i="35"/>
  <c r="N18" i="35"/>
  <c r="Y18" i="35" s="1"/>
  <c r="Z18" i="35" s="1"/>
  <c r="AA18" i="35" s="1"/>
  <c r="AC18" i="35" s="1"/>
  <c r="AD18" i="35" s="1"/>
  <c r="X17" i="35"/>
  <c r="W17" i="35"/>
  <c r="V17" i="35"/>
  <c r="U17" i="35"/>
  <c r="T17" i="35"/>
  <c r="S17" i="35"/>
  <c r="R17" i="35"/>
  <c r="Q17" i="35"/>
  <c r="P17" i="35"/>
  <c r="O17" i="35"/>
  <c r="N17" i="35"/>
  <c r="X16" i="35"/>
  <c r="W16" i="35"/>
  <c r="V16" i="35"/>
  <c r="U16" i="35"/>
  <c r="T16" i="35"/>
  <c r="S16" i="35"/>
  <c r="R16" i="35"/>
  <c r="Q16" i="35"/>
  <c r="P16" i="35"/>
  <c r="O16" i="35"/>
  <c r="N16" i="35"/>
  <c r="X15" i="35"/>
  <c r="W15" i="35"/>
  <c r="V15" i="35"/>
  <c r="U15" i="35"/>
  <c r="T15" i="35"/>
  <c r="S15" i="35"/>
  <c r="R15" i="35"/>
  <c r="Q15" i="35"/>
  <c r="P15" i="35"/>
  <c r="O15" i="35"/>
  <c r="N15" i="35"/>
  <c r="X14" i="35"/>
  <c r="W14" i="35"/>
  <c r="V14" i="35"/>
  <c r="U14" i="35"/>
  <c r="T14" i="35"/>
  <c r="S14" i="35"/>
  <c r="R14" i="35"/>
  <c r="Q14" i="35"/>
  <c r="P14" i="35"/>
  <c r="O14" i="35"/>
  <c r="N14" i="35"/>
  <c r="X13" i="35"/>
  <c r="W13" i="35"/>
  <c r="V13" i="35"/>
  <c r="U13" i="35"/>
  <c r="T13" i="35"/>
  <c r="S13" i="35"/>
  <c r="R13" i="35"/>
  <c r="Q13" i="35"/>
  <c r="P13" i="35"/>
  <c r="O13" i="35"/>
  <c r="N13" i="35"/>
  <c r="X12" i="35"/>
  <c r="W12" i="35"/>
  <c r="V12" i="35"/>
  <c r="U12" i="35"/>
  <c r="T12" i="35"/>
  <c r="S12" i="35"/>
  <c r="R12" i="35"/>
  <c r="Q12" i="35"/>
  <c r="P12" i="35"/>
  <c r="O12" i="35"/>
  <c r="N12" i="35"/>
  <c r="X11" i="35"/>
  <c r="W11" i="35"/>
  <c r="V11" i="35"/>
  <c r="U11" i="35"/>
  <c r="T11" i="35"/>
  <c r="S11" i="35"/>
  <c r="R11" i="35"/>
  <c r="Q11" i="35"/>
  <c r="P11" i="35"/>
  <c r="O11" i="35"/>
  <c r="N11" i="35"/>
  <c r="X10" i="35"/>
  <c r="W10" i="35"/>
  <c r="V10" i="35"/>
  <c r="U10" i="35"/>
  <c r="T10" i="35"/>
  <c r="S10" i="35"/>
  <c r="R10" i="35"/>
  <c r="Q10" i="35"/>
  <c r="P10" i="35"/>
  <c r="O10" i="35"/>
  <c r="N10" i="35"/>
  <c r="X9" i="35"/>
  <c r="W9" i="35"/>
  <c r="V9" i="35"/>
  <c r="U9" i="35"/>
  <c r="T9" i="35"/>
  <c r="S9" i="35"/>
  <c r="R9" i="35"/>
  <c r="Q9" i="35"/>
  <c r="P9" i="35"/>
  <c r="O9" i="35"/>
  <c r="N9" i="35"/>
  <c r="Y9" i="35" s="1"/>
  <c r="Z9" i="35" s="1"/>
  <c r="AA9" i="35" s="1"/>
  <c r="AC9" i="35" s="1"/>
  <c r="AD9" i="35" s="1"/>
  <c r="X8" i="35"/>
  <c r="W8" i="35"/>
  <c r="V8" i="35"/>
  <c r="U8" i="35"/>
  <c r="T8" i="35"/>
  <c r="S8" i="35"/>
  <c r="R8" i="35"/>
  <c r="Q8" i="35"/>
  <c r="P8" i="35"/>
  <c r="O8" i="35"/>
  <c r="N8" i="35"/>
  <c r="X7" i="35"/>
  <c r="W7" i="35"/>
  <c r="V7" i="35"/>
  <c r="U7" i="35"/>
  <c r="T7" i="35"/>
  <c r="S7" i="35"/>
  <c r="R7" i="35"/>
  <c r="Q7" i="35"/>
  <c r="P7" i="35"/>
  <c r="O7" i="35"/>
  <c r="N7" i="35"/>
  <c r="X6" i="35"/>
  <c r="W6" i="35"/>
  <c r="V6" i="35"/>
  <c r="U6" i="35"/>
  <c r="T6" i="35"/>
  <c r="S6" i="35"/>
  <c r="R6" i="35"/>
  <c r="Q6" i="35"/>
  <c r="P6" i="35"/>
  <c r="O6" i="35"/>
  <c r="N6" i="35"/>
  <c r="X5" i="35"/>
  <c r="W5" i="35"/>
  <c r="V5" i="35"/>
  <c r="U5" i="35"/>
  <c r="T5" i="35"/>
  <c r="S5" i="35"/>
  <c r="R5" i="35"/>
  <c r="Q5" i="35"/>
  <c r="P5" i="35"/>
  <c r="O5" i="35"/>
  <c r="N5" i="35"/>
  <c r="Y5" i="35" s="1"/>
  <c r="Z5" i="35" s="1"/>
  <c r="AA5" i="35" s="1"/>
  <c r="AC5" i="35" s="1"/>
  <c r="AD5" i="35" s="1"/>
  <c r="X4" i="35"/>
  <c r="W4" i="35"/>
  <c r="V4" i="35"/>
  <c r="U4" i="35"/>
  <c r="T4" i="35"/>
  <c r="S4" i="35"/>
  <c r="R4" i="35"/>
  <c r="Q4" i="35"/>
  <c r="P4" i="35"/>
  <c r="O4" i="35"/>
  <c r="N4" i="35"/>
  <c r="X3" i="35"/>
  <c r="W3" i="35"/>
  <c r="V3" i="35"/>
  <c r="U3" i="35"/>
  <c r="T3" i="35"/>
  <c r="S3" i="35"/>
  <c r="R3" i="35"/>
  <c r="Q3" i="35"/>
  <c r="P3" i="35"/>
  <c r="O3" i="35"/>
  <c r="N3" i="35"/>
  <c r="X2" i="35"/>
  <c r="W2" i="35"/>
  <c r="V2" i="35"/>
  <c r="U2" i="35"/>
  <c r="T2" i="35"/>
  <c r="S2" i="35"/>
  <c r="R2" i="35"/>
  <c r="Q2" i="35"/>
  <c r="P2" i="35"/>
  <c r="O2" i="35"/>
  <c r="N2" i="35"/>
  <c r="T3" i="34"/>
  <c r="T4" i="34"/>
  <c r="T5" i="34"/>
  <c r="T6" i="34"/>
  <c r="T7" i="34"/>
  <c r="T8" i="34"/>
  <c r="T9" i="34"/>
  <c r="T10" i="34"/>
  <c r="T11" i="34"/>
  <c r="T12" i="34"/>
  <c r="T13" i="34"/>
  <c r="T14" i="34"/>
  <c r="T15" i="34"/>
  <c r="T16" i="34"/>
  <c r="T17" i="34"/>
  <c r="T18" i="34"/>
  <c r="T19" i="34"/>
  <c r="T20" i="34"/>
  <c r="T21" i="34"/>
  <c r="T22" i="34"/>
  <c r="T23" i="34"/>
  <c r="T24" i="34"/>
  <c r="T25" i="34"/>
  <c r="T26" i="34"/>
  <c r="T27" i="34"/>
  <c r="T28" i="34"/>
  <c r="T29" i="34"/>
  <c r="T30" i="34"/>
  <c r="T31" i="34"/>
  <c r="T32" i="34"/>
  <c r="T33" i="34"/>
  <c r="T34" i="34"/>
  <c r="T35" i="34"/>
  <c r="T36" i="34"/>
  <c r="T37" i="34"/>
  <c r="T38" i="34"/>
  <c r="T39" i="34"/>
  <c r="T40" i="34"/>
  <c r="T41" i="34"/>
  <c r="T42" i="34"/>
  <c r="T43" i="34"/>
  <c r="T44" i="34"/>
  <c r="T45" i="34"/>
  <c r="T46" i="34"/>
  <c r="T47" i="34"/>
  <c r="T48" i="34"/>
  <c r="T49" i="34"/>
  <c r="T50" i="34"/>
  <c r="T51" i="34"/>
  <c r="T52" i="34"/>
  <c r="T53" i="34"/>
  <c r="T54" i="34"/>
  <c r="T55" i="34"/>
  <c r="T56" i="34"/>
  <c r="T57" i="34"/>
  <c r="T58" i="34"/>
  <c r="T59" i="34"/>
  <c r="T60" i="34"/>
  <c r="T61" i="34"/>
  <c r="T62" i="34"/>
  <c r="T63" i="34"/>
  <c r="T64" i="34"/>
  <c r="T65" i="34"/>
  <c r="T66" i="34"/>
  <c r="T67" i="34"/>
  <c r="T68" i="34"/>
  <c r="T69" i="34"/>
  <c r="T70" i="34"/>
  <c r="T71" i="34"/>
  <c r="T72" i="34"/>
  <c r="T73" i="34"/>
  <c r="T74" i="34"/>
  <c r="T75" i="34"/>
  <c r="T76" i="34"/>
  <c r="T77" i="34"/>
  <c r="T78" i="34"/>
  <c r="T79" i="34"/>
  <c r="T80" i="34"/>
  <c r="T81" i="34"/>
  <c r="T82" i="34"/>
  <c r="T83" i="34"/>
  <c r="T84" i="34"/>
  <c r="T85" i="34"/>
  <c r="T86" i="34"/>
  <c r="T87" i="34"/>
  <c r="T88" i="34"/>
  <c r="T89" i="34"/>
  <c r="T90" i="34"/>
  <c r="T91" i="34"/>
  <c r="T92" i="34"/>
  <c r="T93" i="34"/>
  <c r="T94" i="34"/>
  <c r="T95" i="34"/>
  <c r="T96" i="34"/>
  <c r="T97" i="34"/>
  <c r="T98" i="34"/>
  <c r="T99" i="34"/>
  <c r="T100" i="34"/>
  <c r="T101" i="34"/>
  <c r="T102" i="34"/>
  <c r="T103" i="34"/>
  <c r="T104" i="34"/>
  <c r="T105" i="34"/>
  <c r="T106" i="34"/>
  <c r="T107" i="34"/>
  <c r="T108" i="34"/>
  <c r="T109" i="34"/>
  <c r="T110" i="34"/>
  <c r="T111" i="34"/>
  <c r="T112" i="34"/>
  <c r="T113" i="34"/>
  <c r="T114" i="34"/>
  <c r="T115" i="34"/>
  <c r="T116" i="34"/>
  <c r="T117" i="34"/>
  <c r="T118" i="34"/>
  <c r="T119" i="34"/>
  <c r="T120" i="34"/>
  <c r="T121" i="34"/>
  <c r="T122" i="34"/>
  <c r="T123" i="34"/>
  <c r="T124" i="34"/>
  <c r="T125" i="34"/>
  <c r="T126" i="34"/>
  <c r="T127" i="34"/>
  <c r="T128" i="34"/>
  <c r="T129" i="34"/>
  <c r="T130" i="34"/>
  <c r="T131" i="34"/>
  <c r="T132" i="34"/>
  <c r="T133" i="34"/>
  <c r="T134" i="34"/>
  <c r="T135" i="34"/>
  <c r="T136" i="34"/>
  <c r="T137" i="34"/>
  <c r="T138" i="34"/>
  <c r="T139" i="34"/>
  <c r="T140" i="34"/>
  <c r="T141" i="34"/>
  <c r="T142" i="34"/>
  <c r="T143" i="34"/>
  <c r="T144" i="34"/>
  <c r="T145" i="34"/>
  <c r="T146" i="34"/>
  <c r="T147" i="34"/>
  <c r="T148" i="34"/>
  <c r="T149" i="34"/>
  <c r="T150" i="34"/>
  <c r="T151" i="34"/>
  <c r="T152" i="34"/>
  <c r="T153" i="34"/>
  <c r="T154" i="34"/>
  <c r="T155" i="34"/>
  <c r="T156" i="34"/>
  <c r="T157" i="34"/>
  <c r="T158" i="34"/>
  <c r="T159" i="34"/>
  <c r="T160" i="34"/>
  <c r="T161" i="34"/>
  <c r="T162" i="34"/>
  <c r="T163" i="34"/>
  <c r="T164" i="34"/>
  <c r="T165" i="34"/>
  <c r="T166" i="34"/>
  <c r="T167" i="34"/>
  <c r="T168" i="34"/>
  <c r="T169" i="34"/>
  <c r="T170" i="34"/>
  <c r="T171" i="34"/>
  <c r="T172" i="34"/>
  <c r="T173" i="34"/>
  <c r="T174" i="34"/>
  <c r="T175" i="34"/>
  <c r="T176" i="34"/>
  <c r="T177" i="34"/>
  <c r="T178" i="34"/>
  <c r="T179" i="34"/>
  <c r="T180" i="34"/>
  <c r="T181" i="34"/>
  <c r="T182" i="34"/>
  <c r="T183" i="34"/>
  <c r="T184" i="34"/>
  <c r="T185" i="34"/>
  <c r="T186" i="34"/>
  <c r="T187" i="34"/>
  <c r="T188" i="34"/>
  <c r="T189" i="34"/>
  <c r="T190" i="34"/>
  <c r="T191" i="34"/>
  <c r="T192" i="34"/>
  <c r="T193" i="34"/>
  <c r="T194" i="34"/>
  <c r="T195" i="34"/>
  <c r="T196" i="34"/>
  <c r="T197" i="34"/>
  <c r="T198" i="34"/>
  <c r="T199" i="34"/>
  <c r="T200" i="34"/>
  <c r="T201" i="34"/>
  <c r="T202" i="34"/>
  <c r="T203" i="34"/>
  <c r="T204" i="34"/>
  <c r="T205" i="34"/>
  <c r="T206" i="34"/>
  <c r="T207" i="34"/>
  <c r="T208" i="34"/>
  <c r="T209" i="34"/>
  <c r="T210" i="34"/>
  <c r="T211" i="34"/>
  <c r="T212" i="34"/>
  <c r="T213" i="34"/>
  <c r="T214" i="34"/>
  <c r="T215" i="34"/>
  <c r="T216" i="34"/>
  <c r="T217" i="34"/>
  <c r="T218" i="34"/>
  <c r="T219" i="34"/>
  <c r="T220" i="34"/>
  <c r="T221" i="34"/>
  <c r="T222" i="34"/>
  <c r="T223" i="34"/>
  <c r="T224" i="34"/>
  <c r="T225" i="34"/>
  <c r="T226" i="34"/>
  <c r="T227" i="34"/>
  <c r="T228" i="34"/>
  <c r="T229" i="34"/>
  <c r="T230" i="34"/>
  <c r="T231" i="34"/>
  <c r="T232" i="34"/>
  <c r="T233" i="34"/>
  <c r="T234" i="34"/>
  <c r="T235" i="34"/>
  <c r="T236" i="34"/>
  <c r="T237" i="34"/>
  <c r="T238" i="34"/>
  <c r="T239" i="34"/>
  <c r="T240" i="34"/>
  <c r="T241" i="34"/>
  <c r="T242" i="34"/>
  <c r="T243" i="34"/>
  <c r="T244" i="34"/>
  <c r="T245" i="34"/>
  <c r="T246" i="34"/>
  <c r="T247" i="34"/>
  <c r="T248" i="34"/>
  <c r="T249" i="34"/>
  <c r="T250" i="34"/>
  <c r="T251" i="34"/>
  <c r="T252" i="34"/>
  <c r="T253" i="34"/>
  <c r="T254" i="34"/>
  <c r="T255" i="34"/>
  <c r="T256" i="34"/>
  <c r="T257" i="34"/>
  <c r="T258" i="34"/>
  <c r="T259" i="34"/>
  <c r="T260" i="34"/>
  <c r="T261" i="34"/>
  <c r="T262" i="34"/>
  <c r="T263" i="34"/>
  <c r="T264" i="34"/>
  <c r="T265" i="34"/>
  <c r="T266" i="34"/>
  <c r="T267" i="34"/>
  <c r="T268" i="34"/>
  <c r="T269" i="34"/>
  <c r="T270" i="34"/>
  <c r="T271" i="34"/>
  <c r="T272" i="34"/>
  <c r="T273" i="34"/>
  <c r="T274" i="34"/>
  <c r="T275" i="34"/>
  <c r="T276" i="34"/>
  <c r="T277" i="34"/>
  <c r="T278" i="34"/>
  <c r="T279" i="34"/>
  <c r="T280" i="34"/>
  <c r="T281" i="34"/>
  <c r="T282" i="34"/>
  <c r="T283" i="34"/>
  <c r="T284" i="34"/>
  <c r="T285" i="34"/>
  <c r="T286" i="34"/>
  <c r="T287" i="34"/>
  <c r="T288" i="34"/>
  <c r="T289" i="34"/>
  <c r="T290" i="34"/>
  <c r="T291" i="34"/>
  <c r="T2" i="34"/>
  <c r="X291" i="34"/>
  <c r="W291" i="34"/>
  <c r="V291" i="34"/>
  <c r="U291" i="34"/>
  <c r="S291" i="34"/>
  <c r="R291" i="34"/>
  <c r="Q291" i="34"/>
  <c r="P291" i="34"/>
  <c r="O291" i="34"/>
  <c r="N291" i="34"/>
  <c r="X290" i="34"/>
  <c r="W290" i="34"/>
  <c r="V290" i="34"/>
  <c r="U290" i="34"/>
  <c r="S290" i="34"/>
  <c r="R290" i="34"/>
  <c r="Q290" i="34"/>
  <c r="P290" i="34"/>
  <c r="O290" i="34"/>
  <c r="N290" i="34"/>
  <c r="X289" i="34"/>
  <c r="W289" i="34"/>
  <c r="V289" i="34"/>
  <c r="U289" i="34"/>
  <c r="S289" i="34"/>
  <c r="R289" i="34"/>
  <c r="Q289" i="34"/>
  <c r="P289" i="34"/>
  <c r="O289" i="34"/>
  <c r="N289" i="34"/>
  <c r="X288" i="34"/>
  <c r="W288" i="34"/>
  <c r="V288" i="34"/>
  <c r="U288" i="34"/>
  <c r="S288" i="34"/>
  <c r="R288" i="34"/>
  <c r="Q288" i="34"/>
  <c r="P288" i="34"/>
  <c r="O288" i="34"/>
  <c r="N288" i="34"/>
  <c r="X287" i="34"/>
  <c r="W287" i="34"/>
  <c r="V287" i="34"/>
  <c r="U287" i="34"/>
  <c r="S287" i="34"/>
  <c r="R287" i="34"/>
  <c r="Q287" i="34"/>
  <c r="P287" i="34"/>
  <c r="O287" i="34"/>
  <c r="N287" i="34"/>
  <c r="X286" i="34"/>
  <c r="W286" i="34"/>
  <c r="V286" i="34"/>
  <c r="U286" i="34"/>
  <c r="S286" i="34"/>
  <c r="R286" i="34"/>
  <c r="Q286" i="34"/>
  <c r="P286" i="34"/>
  <c r="O286" i="34"/>
  <c r="N286" i="34"/>
  <c r="X285" i="34"/>
  <c r="W285" i="34"/>
  <c r="V285" i="34"/>
  <c r="U285" i="34"/>
  <c r="S285" i="34"/>
  <c r="R285" i="34"/>
  <c r="Q285" i="34"/>
  <c r="P285" i="34"/>
  <c r="O285" i="34"/>
  <c r="N285" i="34"/>
  <c r="X284" i="34"/>
  <c r="W284" i="34"/>
  <c r="V284" i="34"/>
  <c r="U284" i="34"/>
  <c r="S284" i="34"/>
  <c r="R284" i="34"/>
  <c r="Q284" i="34"/>
  <c r="Y284" i="34" s="1"/>
  <c r="Z284" i="34" s="1"/>
  <c r="AA284" i="34" s="1"/>
  <c r="AC284" i="34" s="1"/>
  <c r="AD284" i="34" s="1"/>
  <c r="P284" i="34"/>
  <c r="O284" i="34"/>
  <c r="N284" i="34"/>
  <c r="X283" i="34"/>
  <c r="W283" i="34"/>
  <c r="V283" i="34"/>
  <c r="U283" i="34"/>
  <c r="S283" i="34"/>
  <c r="R283" i="34"/>
  <c r="Q283" i="34"/>
  <c r="Y283" i="34" s="1"/>
  <c r="Z283" i="34" s="1"/>
  <c r="AA283" i="34" s="1"/>
  <c r="AC283" i="34" s="1"/>
  <c r="AD283" i="34" s="1"/>
  <c r="P283" i="34"/>
  <c r="O283" i="34"/>
  <c r="N283" i="34"/>
  <c r="X282" i="34"/>
  <c r="W282" i="34"/>
  <c r="V282" i="34"/>
  <c r="U282" i="34"/>
  <c r="S282" i="34"/>
  <c r="R282" i="34"/>
  <c r="Q282" i="34"/>
  <c r="P282" i="34"/>
  <c r="O282" i="34"/>
  <c r="N282" i="34"/>
  <c r="Y282" i="34" s="1"/>
  <c r="Z282" i="34" s="1"/>
  <c r="AA282" i="34" s="1"/>
  <c r="AC282" i="34" s="1"/>
  <c r="AD282" i="34" s="1"/>
  <c r="X281" i="34"/>
  <c r="W281" i="34"/>
  <c r="V281" i="34"/>
  <c r="U281" i="34"/>
  <c r="S281" i="34"/>
  <c r="R281" i="34"/>
  <c r="Q281" i="34"/>
  <c r="P281" i="34"/>
  <c r="O281" i="34"/>
  <c r="Y281" i="34" s="1"/>
  <c r="Z281" i="34" s="1"/>
  <c r="AA281" i="34" s="1"/>
  <c r="N281" i="34"/>
  <c r="X280" i="34"/>
  <c r="W280" i="34"/>
  <c r="V280" i="34"/>
  <c r="U280" i="34"/>
  <c r="S280" i="34"/>
  <c r="R280" i="34"/>
  <c r="Q280" i="34"/>
  <c r="P280" i="34"/>
  <c r="O280" i="34"/>
  <c r="N280" i="34"/>
  <c r="X279" i="34"/>
  <c r="W279" i="34"/>
  <c r="V279" i="34"/>
  <c r="U279" i="34"/>
  <c r="S279" i="34"/>
  <c r="R279" i="34"/>
  <c r="Q279" i="34"/>
  <c r="P279" i="34"/>
  <c r="O279" i="34"/>
  <c r="Y279" i="34" s="1"/>
  <c r="Z279" i="34" s="1"/>
  <c r="AA279" i="34" s="1"/>
  <c r="N279" i="34"/>
  <c r="X278" i="34"/>
  <c r="W278" i="34"/>
  <c r="V278" i="34"/>
  <c r="U278" i="34"/>
  <c r="S278" i="34"/>
  <c r="R278" i="34"/>
  <c r="Q278" i="34"/>
  <c r="P278" i="34"/>
  <c r="O278" i="34"/>
  <c r="N278" i="34"/>
  <c r="X277" i="34"/>
  <c r="W277" i="34"/>
  <c r="V277" i="34"/>
  <c r="U277" i="34"/>
  <c r="S277" i="34"/>
  <c r="R277" i="34"/>
  <c r="Q277" i="34"/>
  <c r="P277" i="34"/>
  <c r="Y277" i="34" s="1"/>
  <c r="Z277" i="34" s="1"/>
  <c r="AA277" i="34" s="1"/>
  <c r="AC277" i="34" s="1"/>
  <c r="AD277" i="34" s="1"/>
  <c r="O277" i="34"/>
  <c r="N277" i="34"/>
  <c r="X276" i="34"/>
  <c r="W276" i="34"/>
  <c r="V276" i="34"/>
  <c r="U276" i="34"/>
  <c r="S276" i="34"/>
  <c r="R276" i="34"/>
  <c r="Q276" i="34"/>
  <c r="P276" i="34"/>
  <c r="O276" i="34"/>
  <c r="N276" i="34"/>
  <c r="X275" i="34"/>
  <c r="W275" i="34"/>
  <c r="V275" i="34"/>
  <c r="U275" i="34"/>
  <c r="S275" i="34"/>
  <c r="R275" i="34"/>
  <c r="Q275" i="34"/>
  <c r="P275" i="34"/>
  <c r="O275" i="34"/>
  <c r="N275" i="34"/>
  <c r="X274" i="34"/>
  <c r="W274" i="34"/>
  <c r="V274" i="34"/>
  <c r="U274" i="34"/>
  <c r="S274" i="34"/>
  <c r="R274" i="34"/>
  <c r="Q274" i="34"/>
  <c r="P274" i="34"/>
  <c r="O274" i="34"/>
  <c r="N274" i="34"/>
  <c r="X273" i="34"/>
  <c r="W273" i="34"/>
  <c r="V273" i="34"/>
  <c r="U273" i="34"/>
  <c r="S273" i="34"/>
  <c r="R273" i="34"/>
  <c r="Q273" i="34"/>
  <c r="P273" i="34"/>
  <c r="O273" i="34"/>
  <c r="N273" i="34"/>
  <c r="X272" i="34"/>
  <c r="W272" i="34"/>
  <c r="V272" i="34"/>
  <c r="U272" i="34"/>
  <c r="S272" i="34"/>
  <c r="R272" i="34"/>
  <c r="Q272" i="34"/>
  <c r="P272" i="34"/>
  <c r="O272" i="34"/>
  <c r="N272" i="34"/>
  <c r="X271" i="34"/>
  <c r="W271" i="34"/>
  <c r="V271" i="34"/>
  <c r="U271" i="34"/>
  <c r="S271" i="34"/>
  <c r="R271" i="34"/>
  <c r="Q271" i="34"/>
  <c r="P271" i="34"/>
  <c r="O271" i="34"/>
  <c r="N271" i="34"/>
  <c r="X270" i="34"/>
  <c r="W270" i="34"/>
  <c r="V270" i="34"/>
  <c r="U270" i="34"/>
  <c r="S270" i="34"/>
  <c r="R270" i="34"/>
  <c r="Q270" i="34"/>
  <c r="P270" i="34"/>
  <c r="O270" i="34"/>
  <c r="N270" i="34"/>
  <c r="X269" i="34"/>
  <c r="W269" i="34"/>
  <c r="V269" i="34"/>
  <c r="U269" i="34"/>
  <c r="S269" i="34"/>
  <c r="R269" i="34"/>
  <c r="Q269" i="34"/>
  <c r="P269" i="34"/>
  <c r="O269" i="34"/>
  <c r="N269" i="34"/>
  <c r="X268" i="34"/>
  <c r="W268" i="34"/>
  <c r="V268" i="34"/>
  <c r="U268" i="34"/>
  <c r="S268" i="34"/>
  <c r="R268" i="34"/>
  <c r="Q268" i="34"/>
  <c r="P268" i="34"/>
  <c r="O268" i="34"/>
  <c r="N268" i="34"/>
  <c r="X267" i="34"/>
  <c r="W267" i="34"/>
  <c r="V267" i="34"/>
  <c r="U267" i="34"/>
  <c r="S267" i="34"/>
  <c r="R267" i="34"/>
  <c r="Q267" i="34"/>
  <c r="P267" i="34"/>
  <c r="O267" i="34"/>
  <c r="N267" i="34"/>
  <c r="X266" i="34"/>
  <c r="W266" i="34"/>
  <c r="V266" i="34"/>
  <c r="U266" i="34"/>
  <c r="S266" i="34"/>
  <c r="R266" i="34"/>
  <c r="Q266" i="34"/>
  <c r="P266" i="34"/>
  <c r="O266" i="34"/>
  <c r="N266" i="34"/>
  <c r="X265" i="34"/>
  <c r="W265" i="34"/>
  <c r="V265" i="34"/>
  <c r="U265" i="34"/>
  <c r="S265" i="34"/>
  <c r="R265" i="34"/>
  <c r="Q265" i="34"/>
  <c r="P265" i="34"/>
  <c r="O265" i="34"/>
  <c r="N265" i="34"/>
  <c r="X264" i="34"/>
  <c r="W264" i="34"/>
  <c r="V264" i="34"/>
  <c r="U264" i="34"/>
  <c r="S264" i="34"/>
  <c r="R264" i="34"/>
  <c r="Q264" i="34"/>
  <c r="P264" i="34"/>
  <c r="O264" i="34"/>
  <c r="Y264" i="34" s="1"/>
  <c r="Z264" i="34" s="1"/>
  <c r="AA264" i="34" s="1"/>
  <c r="N264" i="34"/>
  <c r="X263" i="34"/>
  <c r="W263" i="34"/>
  <c r="V263" i="34"/>
  <c r="U263" i="34"/>
  <c r="S263" i="34"/>
  <c r="R263" i="34"/>
  <c r="Q263" i="34"/>
  <c r="P263" i="34"/>
  <c r="O263" i="34"/>
  <c r="N263" i="34"/>
  <c r="X262" i="34"/>
  <c r="W262" i="34"/>
  <c r="V262" i="34"/>
  <c r="U262" i="34"/>
  <c r="S262" i="34"/>
  <c r="R262" i="34"/>
  <c r="Q262" i="34"/>
  <c r="P262" i="34"/>
  <c r="O262" i="34"/>
  <c r="N262" i="34"/>
  <c r="X261" i="34"/>
  <c r="W261" i="34"/>
  <c r="V261" i="34"/>
  <c r="U261" i="34"/>
  <c r="S261" i="34"/>
  <c r="R261" i="34"/>
  <c r="Q261" i="34"/>
  <c r="P261" i="34"/>
  <c r="O261" i="34"/>
  <c r="N261" i="34"/>
  <c r="X260" i="34"/>
  <c r="W260" i="34"/>
  <c r="V260" i="34"/>
  <c r="U260" i="34"/>
  <c r="S260" i="34"/>
  <c r="R260" i="34"/>
  <c r="Q260" i="34"/>
  <c r="P260" i="34"/>
  <c r="O260" i="34"/>
  <c r="N260" i="34"/>
  <c r="X259" i="34"/>
  <c r="W259" i="34"/>
  <c r="V259" i="34"/>
  <c r="U259" i="34"/>
  <c r="S259" i="34"/>
  <c r="R259" i="34"/>
  <c r="Q259" i="34"/>
  <c r="Y259" i="34" s="1"/>
  <c r="Z259" i="34" s="1"/>
  <c r="AA259" i="34" s="1"/>
  <c r="AC259" i="34" s="1"/>
  <c r="AD259" i="34" s="1"/>
  <c r="P259" i="34"/>
  <c r="O259" i="34"/>
  <c r="N259" i="34"/>
  <c r="X258" i="34"/>
  <c r="W258" i="34"/>
  <c r="V258" i="34"/>
  <c r="U258" i="34"/>
  <c r="S258" i="34"/>
  <c r="R258" i="34"/>
  <c r="Q258" i="34"/>
  <c r="P258" i="34"/>
  <c r="O258" i="34"/>
  <c r="N258" i="34"/>
  <c r="X257" i="34"/>
  <c r="W257" i="34"/>
  <c r="V257" i="34"/>
  <c r="U257" i="34"/>
  <c r="S257" i="34"/>
  <c r="R257" i="34"/>
  <c r="Q257" i="34"/>
  <c r="P257" i="34"/>
  <c r="O257" i="34"/>
  <c r="N257" i="34"/>
  <c r="X256" i="34"/>
  <c r="W256" i="34"/>
  <c r="V256" i="34"/>
  <c r="U256" i="34"/>
  <c r="S256" i="34"/>
  <c r="R256" i="34"/>
  <c r="Q256" i="34"/>
  <c r="P256" i="34"/>
  <c r="O256" i="34"/>
  <c r="N256" i="34"/>
  <c r="X255" i="34"/>
  <c r="W255" i="34"/>
  <c r="V255" i="34"/>
  <c r="U255" i="34"/>
  <c r="S255" i="34"/>
  <c r="R255" i="34"/>
  <c r="Q255" i="34"/>
  <c r="P255" i="34"/>
  <c r="O255" i="34"/>
  <c r="N255" i="34"/>
  <c r="X254" i="34"/>
  <c r="W254" i="34"/>
  <c r="V254" i="34"/>
  <c r="U254" i="34"/>
  <c r="S254" i="34"/>
  <c r="R254" i="34"/>
  <c r="Q254" i="34"/>
  <c r="P254" i="34"/>
  <c r="O254" i="34"/>
  <c r="N254" i="34"/>
  <c r="Y254" i="34" s="1"/>
  <c r="Z254" i="34" s="1"/>
  <c r="AA254" i="34" s="1"/>
  <c r="AC254" i="34" s="1"/>
  <c r="AD254" i="34" s="1"/>
  <c r="X253" i="34"/>
  <c r="W253" i="34"/>
  <c r="V253" i="34"/>
  <c r="U253" i="34"/>
  <c r="S253" i="34"/>
  <c r="R253" i="34"/>
  <c r="Q253" i="34"/>
  <c r="P253" i="34"/>
  <c r="O253" i="34"/>
  <c r="N253" i="34"/>
  <c r="X252" i="34"/>
  <c r="W252" i="34"/>
  <c r="V252" i="34"/>
  <c r="U252" i="34"/>
  <c r="S252" i="34"/>
  <c r="R252" i="34"/>
  <c r="Q252" i="34"/>
  <c r="P252" i="34"/>
  <c r="O252" i="34"/>
  <c r="N252" i="34"/>
  <c r="X251" i="34"/>
  <c r="W251" i="34"/>
  <c r="V251" i="34"/>
  <c r="U251" i="34"/>
  <c r="S251" i="34"/>
  <c r="R251" i="34"/>
  <c r="Q251" i="34"/>
  <c r="P251" i="34"/>
  <c r="Y251" i="34" s="1"/>
  <c r="Z251" i="34" s="1"/>
  <c r="AA251" i="34" s="1"/>
  <c r="O251" i="34"/>
  <c r="N251" i="34"/>
  <c r="X250" i="34"/>
  <c r="W250" i="34"/>
  <c r="V250" i="34"/>
  <c r="U250" i="34"/>
  <c r="S250" i="34"/>
  <c r="R250" i="34"/>
  <c r="Q250" i="34"/>
  <c r="P250" i="34"/>
  <c r="O250" i="34"/>
  <c r="N250" i="34"/>
  <c r="X249" i="34"/>
  <c r="W249" i="34"/>
  <c r="V249" i="34"/>
  <c r="U249" i="34"/>
  <c r="S249" i="34"/>
  <c r="R249" i="34"/>
  <c r="Q249" i="34"/>
  <c r="P249" i="34"/>
  <c r="O249" i="34"/>
  <c r="N249" i="34"/>
  <c r="X248" i="34"/>
  <c r="W248" i="34"/>
  <c r="V248" i="34"/>
  <c r="U248" i="34"/>
  <c r="S248" i="34"/>
  <c r="R248" i="34"/>
  <c r="Q248" i="34"/>
  <c r="P248" i="34"/>
  <c r="O248" i="34"/>
  <c r="N248" i="34"/>
  <c r="X247" i="34"/>
  <c r="W247" i="34"/>
  <c r="V247" i="34"/>
  <c r="U247" i="34"/>
  <c r="S247" i="34"/>
  <c r="R247" i="34"/>
  <c r="Q247" i="34"/>
  <c r="P247" i="34"/>
  <c r="O247" i="34"/>
  <c r="N247" i="34"/>
  <c r="X246" i="34"/>
  <c r="W246" i="34"/>
  <c r="V246" i="34"/>
  <c r="U246" i="34"/>
  <c r="S246" i="34"/>
  <c r="R246" i="34"/>
  <c r="Q246" i="34"/>
  <c r="P246" i="34"/>
  <c r="O246" i="34"/>
  <c r="N246" i="34"/>
  <c r="X245" i="34"/>
  <c r="W245" i="34"/>
  <c r="V245" i="34"/>
  <c r="U245" i="34"/>
  <c r="S245" i="34"/>
  <c r="R245" i="34"/>
  <c r="Q245" i="34"/>
  <c r="P245" i="34"/>
  <c r="O245" i="34"/>
  <c r="N245" i="34"/>
  <c r="X244" i="34"/>
  <c r="W244" i="34"/>
  <c r="V244" i="34"/>
  <c r="U244" i="34"/>
  <c r="S244" i="34"/>
  <c r="R244" i="34"/>
  <c r="Q244" i="34"/>
  <c r="P244" i="34"/>
  <c r="O244" i="34"/>
  <c r="N244" i="34"/>
  <c r="X243" i="34"/>
  <c r="W243" i="34"/>
  <c r="V243" i="34"/>
  <c r="U243" i="34"/>
  <c r="S243" i="34"/>
  <c r="R243" i="34"/>
  <c r="Q243" i="34"/>
  <c r="P243" i="34"/>
  <c r="O243" i="34"/>
  <c r="N243" i="34"/>
  <c r="X242" i="34"/>
  <c r="W242" i="34"/>
  <c r="V242" i="34"/>
  <c r="U242" i="34"/>
  <c r="S242" i="34"/>
  <c r="R242" i="34"/>
  <c r="Q242" i="34"/>
  <c r="P242" i="34"/>
  <c r="O242" i="34"/>
  <c r="N242" i="34"/>
  <c r="X241" i="34"/>
  <c r="W241" i="34"/>
  <c r="V241" i="34"/>
  <c r="U241" i="34"/>
  <c r="S241" i="34"/>
  <c r="R241" i="34"/>
  <c r="Q241" i="34"/>
  <c r="P241" i="34"/>
  <c r="Y241" i="34" s="1"/>
  <c r="Z241" i="34" s="1"/>
  <c r="AA241" i="34" s="1"/>
  <c r="O241" i="34"/>
  <c r="N241" i="34"/>
  <c r="X240" i="34"/>
  <c r="W240" i="34"/>
  <c r="V240" i="34"/>
  <c r="U240" i="34"/>
  <c r="S240" i="34"/>
  <c r="R240" i="34"/>
  <c r="Q240" i="34"/>
  <c r="P240" i="34"/>
  <c r="O240" i="34"/>
  <c r="N240" i="34"/>
  <c r="X239" i="34"/>
  <c r="W239" i="34"/>
  <c r="V239" i="34"/>
  <c r="U239" i="34"/>
  <c r="S239" i="34"/>
  <c r="R239" i="34"/>
  <c r="Q239" i="34"/>
  <c r="Y239" i="34" s="1"/>
  <c r="Z239" i="34" s="1"/>
  <c r="AA239" i="34" s="1"/>
  <c r="AB239" i="34" s="1"/>
  <c r="P239" i="34"/>
  <c r="O239" i="34"/>
  <c r="N239" i="34"/>
  <c r="X238" i="34"/>
  <c r="W238" i="34"/>
  <c r="V238" i="34"/>
  <c r="U238" i="34"/>
  <c r="S238" i="34"/>
  <c r="R238" i="34"/>
  <c r="Q238" i="34"/>
  <c r="P238" i="34"/>
  <c r="O238" i="34"/>
  <c r="N238" i="34"/>
  <c r="Y238" i="34" s="1"/>
  <c r="Z238" i="34" s="1"/>
  <c r="AA238" i="34" s="1"/>
  <c r="AC238" i="34" s="1"/>
  <c r="AD238" i="34" s="1"/>
  <c r="X237" i="34"/>
  <c r="W237" i="34"/>
  <c r="V237" i="34"/>
  <c r="U237" i="34"/>
  <c r="S237" i="34"/>
  <c r="R237" i="34"/>
  <c r="Q237" i="34"/>
  <c r="P237" i="34"/>
  <c r="O237" i="34"/>
  <c r="N237" i="34"/>
  <c r="X236" i="34"/>
  <c r="W236" i="34"/>
  <c r="V236" i="34"/>
  <c r="U236" i="34"/>
  <c r="S236" i="34"/>
  <c r="R236" i="34"/>
  <c r="Q236" i="34"/>
  <c r="P236" i="34"/>
  <c r="O236" i="34"/>
  <c r="N236" i="34"/>
  <c r="X235" i="34"/>
  <c r="W235" i="34"/>
  <c r="V235" i="34"/>
  <c r="U235" i="34"/>
  <c r="S235" i="34"/>
  <c r="R235" i="34"/>
  <c r="Q235" i="34"/>
  <c r="P235" i="34"/>
  <c r="O235" i="34"/>
  <c r="N235" i="34"/>
  <c r="X234" i="34"/>
  <c r="W234" i="34"/>
  <c r="V234" i="34"/>
  <c r="U234" i="34"/>
  <c r="S234" i="34"/>
  <c r="R234" i="34"/>
  <c r="Q234" i="34"/>
  <c r="P234" i="34"/>
  <c r="O234" i="34"/>
  <c r="N234" i="34"/>
  <c r="X233" i="34"/>
  <c r="W233" i="34"/>
  <c r="V233" i="34"/>
  <c r="U233" i="34"/>
  <c r="S233" i="34"/>
  <c r="R233" i="34"/>
  <c r="Q233" i="34"/>
  <c r="P233" i="34"/>
  <c r="O233" i="34"/>
  <c r="N233" i="34"/>
  <c r="X232" i="34"/>
  <c r="W232" i="34"/>
  <c r="V232" i="34"/>
  <c r="U232" i="34"/>
  <c r="S232" i="34"/>
  <c r="R232" i="34"/>
  <c r="Q232" i="34"/>
  <c r="P232" i="34"/>
  <c r="O232" i="34"/>
  <c r="N232" i="34"/>
  <c r="X231" i="34"/>
  <c r="W231" i="34"/>
  <c r="V231" i="34"/>
  <c r="U231" i="34"/>
  <c r="S231" i="34"/>
  <c r="R231" i="34"/>
  <c r="Q231" i="34"/>
  <c r="P231" i="34"/>
  <c r="O231" i="34"/>
  <c r="N231" i="34"/>
  <c r="X230" i="34"/>
  <c r="W230" i="34"/>
  <c r="V230" i="34"/>
  <c r="U230" i="34"/>
  <c r="S230" i="34"/>
  <c r="R230" i="34"/>
  <c r="Q230" i="34"/>
  <c r="P230" i="34"/>
  <c r="O230" i="34"/>
  <c r="N230" i="34"/>
  <c r="X229" i="34"/>
  <c r="W229" i="34"/>
  <c r="V229" i="34"/>
  <c r="U229" i="34"/>
  <c r="S229" i="34"/>
  <c r="R229" i="34"/>
  <c r="Q229" i="34"/>
  <c r="Y229" i="34" s="1"/>
  <c r="Z229" i="34" s="1"/>
  <c r="AA229" i="34" s="1"/>
  <c r="P229" i="34"/>
  <c r="O229" i="34"/>
  <c r="N229" i="34"/>
  <c r="X228" i="34"/>
  <c r="W228" i="34"/>
  <c r="V228" i="34"/>
  <c r="U228" i="34"/>
  <c r="S228" i="34"/>
  <c r="R228" i="34"/>
  <c r="Q228" i="34"/>
  <c r="P228" i="34"/>
  <c r="O228" i="34"/>
  <c r="N228" i="34"/>
  <c r="X227" i="34"/>
  <c r="W227" i="34"/>
  <c r="V227" i="34"/>
  <c r="U227" i="34"/>
  <c r="S227" i="34"/>
  <c r="R227" i="34"/>
  <c r="Q227" i="34"/>
  <c r="Y227" i="34" s="1"/>
  <c r="Z227" i="34" s="1"/>
  <c r="AA227" i="34" s="1"/>
  <c r="AC227" i="34" s="1"/>
  <c r="AD227" i="34" s="1"/>
  <c r="P227" i="34"/>
  <c r="O227" i="34"/>
  <c r="N227" i="34"/>
  <c r="X226" i="34"/>
  <c r="W226" i="34"/>
  <c r="V226" i="34"/>
  <c r="U226" i="34"/>
  <c r="S226" i="34"/>
  <c r="R226" i="34"/>
  <c r="Q226" i="34"/>
  <c r="P226" i="34"/>
  <c r="O226" i="34"/>
  <c r="N226" i="34"/>
  <c r="Y226" i="34" s="1"/>
  <c r="Z226" i="34" s="1"/>
  <c r="AA226" i="34" s="1"/>
  <c r="AC226" i="34" s="1"/>
  <c r="AD226" i="34" s="1"/>
  <c r="X225" i="34"/>
  <c r="W225" i="34"/>
  <c r="V225" i="34"/>
  <c r="U225" i="34"/>
  <c r="S225" i="34"/>
  <c r="R225" i="34"/>
  <c r="Q225" i="34"/>
  <c r="P225" i="34"/>
  <c r="O225" i="34"/>
  <c r="N225" i="34"/>
  <c r="X224" i="34"/>
  <c r="W224" i="34"/>
  <c r="V224" i="34"/>
  <c r="U224" i="34"/>
  <c r="S224" i="34"/>
  <c r="R224" i="34"/>
  <c r="Q224" i="34"/>
  <c r="P224" i="34"/>
  <c r="O224" i="34"/>
  <c r="N224" i="34"/>
  <c r="X223" i="34"/>
  <c r="W223" i="34"/>
  <c r="V223" i="34"/>
  <c r="U223" i="34"/>
  <c r="S223" i="34"/>
  <c r="R223" i="34"/>
  <c r="Q223" i="34"/>
  <c r="P223" i="34"/>
  <c r="O223" i="34"/>
  <c r="N223" i="34"/>
  <c r="X222" i="34"/>
  <c r="W222" i="34"/>
  <c r="V222" i="34"/>
  <c r="U222" i="34"/>
  <c r="S222" i="34"/>
  <c r="R222" i="34"/>
  <c r="Q222" i="34"/>
  <c r="P222" i="34"/>
  <c r="O222" i="34"/>
  <c r="N222" i="34"/>
  <c r="X221" i="34"/>
  <c r="W221" i="34"/>
  <c r="V221" i="34"/>
  <c r="U221" i="34"/>
  <c r="S221" i="34"/>
  <c r="R221" i="34"/>
  <c r="Q221" i="34"/>
  <c r="P221" i="34"/>
  <c r="O221" i="34"/>
  <c r="N221" i="34"/>
  <c r="X220" i="34"/>
  <c r="W220" i="34"/>
  <c r="V220" i="34"/>
  <c r="U220" i="34"/>
  <c r="S220" i="34"/>
  <c r="R220" i="34"/>
  <c r="Q220" i="34"/>
  <c r="P220" i="34"/>
  <c r="O220" i="34"/>
  <c r="N220" i="34"/>
  <c r="X219" i="34"/>
  <c r="W219" i="34"/>
  <c r="V219" i="34"/>
  <c r="U219" i="34"/>
  <c r="S219" i="34"/>
  <c r="R219" i="34"/>
  <c r="Q219" i="34"/>
  <c r="P219" i="34"/>
  <c r="O219" i="34"/>
  <c r="N219" i="34"/>
  <c r="X218" i="34"/>
  <c r="W218" i="34"/>
  <c r="V218" i="34"/>
  <c r="U218" i="34"/>
  <c r="S218" i="34"/>
  <c r="R218" i="34"/>
  <c r="Q218" i="34"/>
  <c r="P218" i="34"/>
  <c r="O218" i="34"/>
  <c r="N218" i="34"/>
  <c r="X217" i="34"/>
  <c r="W217" i="34"/>
  <c r="V217" i="34"/>
  <c r="U217" i="34"/>
  <c r="S217" i="34"/>
  <c r="R217" i="34"/>
  <c r="Q217" i="34"/>
  <c r="P217" i="34"/>
  <c r="O217" i="34"/>
  <c r="Y217" i="34" s="1"/>
  <c r="Z217" i="34" s="1"/>
  <c r="AA217" i="34" s="1"/>
  <c r="N217" i="34"/>
  <c r="X216" i="34"/>
  <c r="W216" i="34"/>
  <c r="V216" i="34"/>
  <c r="U216" i="34"/>
  <c r="S216" i="34"/>
  <c r="R216" i="34"/>
  <c r="Q216" i="34"/>
  <c r="P216" i="34"/>
  <c r="O216" i="34"/>
  <c r="N216" i="34"/>
  <c r="X215" i="34"/>
  <c r="W215" i="34"/>
  <c r="V215" i="34"/>
  <c r="U215" i="34"/>
  <c r="S215" i="34"/>
  <c r="R215" i="34"/>
  <c r="Q215" i="34"/>
  <c r="P215" i="34"/>
  <c r="O215" i="34"/>
  <c r="N215" i="34"/>
  <c r="X214" i="34"/>
  <c r="W214" i="34"/>
  <c r="V214" i="34"/>
  <c r="U214" i="34"/>
  <c r="S214" i="34"/>
  <c r="R214" i="34"/>
  <c r="Q214" i="34"/>
  <c r="P214" i="34"/>
  <c r="O214" i="34"/>
  <c r="N214" i="34"/>
  <c r="X213" i="34"/>
  <c r="W213" i="34"/>
  <c r="V213" i="34"/>
  <c r="U213" i="34"/>
  <c r="S213" i="34"/>
  <c r="R213" i="34"/>
  <c r="Q213" i="34"/>
  <c r="P213" i="34"/>
  <c r="O213" i="34"/>
  <c r="N213" i="34"/>
  <c r="X212" i="34"/>
  <c r="W212" i="34"/>
  <c r="V212" i="34"/>
  <c r="U212" i="34"/>
  <c r="S212" i="34"/>
  <c r="R212" i="34"/>
  <c r="Q212" i="34"/>
  <c r="P212" i="34"/>
  <c r="O212" i="34"/>
  <c r="N212" i="34"/>
  <c r="X211" i="34"/>
  <c r="W211" i="34"/>
  <c r="V211" i="34"/>
  <c r="U211" i="34"/>
  <c r="S211" i="34"/>
  <c r="R211" i="34"/>
  <c r="Q211" i="34"/>
  <c r="P211" i="34"/>
  <c r="O211" i="34"/>
  <c r="N211" i="34"/>
  <c r="X210" i="34"/>
  <c r="W210" i="34"/>
  <c r="V210" i="34"/>
  <c r="U210" i="34"/>
  <c r="S210" i="34"/>
  <c r="R210" i="34"/>
  <c r="Q210" i="34"/>
  <c r="P210" i="34"/>
  <c r="O210" i="34"/>
  <c r="N210" i="34"/>
  <c r="X209" i="34"/>
  <c r="W209" i="34"/>
  <c r="V209" i="34"/>
  <c r="U209" i="34"/>
  <c r="S209" i="34"/>
  <c r="R209" i="34"/>
  <c r="Q209" i="34"/>
  <c r="P209" i="34"/>
  <c r="O209" i="34"/>
  <c r="N209" i="34"/>
  <c r="X208" i="34"/>
  <c r="W208" i="34"/>
  <c r="V208" i="34"/>
  <c r="U208" i="34"/>
  <c r="S208" i="34"/>
  <c r="R208" i="34"/>
  <c r="Q208" i="34"/>
  <c r="Y208" i="34" s="1"/>
  <c r="Z208" i="34" s="1"/>
  <c r="AA208" i="34" s="1"/>
  <c r="AC208" i="34" s="1"/>
  <c r="AD208" i="34" s="1"/>
  <c r="P208" i="34"/>
  <c r="O208" i="34"/>
  <c r="N208" i="34"/>
  <c r="X207" i="34"/>
  <c r="W207" i="34"/>
  <c r="V207" i="34"/>
  <c r="U207" i="34"/>
  <c r="S207" i="34"/>
  <c r="R207" i="34"/>
  <c r="Q207" i="34"/>
  <c r="P207" i="34"/>
  <c r="O207" i="34"/>
  <c r="N207" i="34"/>
  <c r="X206" i="34"/>
  <c r="W206" i="34"/>
  <c r="V206" i="34"/>
  <c r="U206" i="34"/>
  <c r="S206" i="34"/>
  <c r="R206" i="34"/>
  <c r="Q206" i="34"/>
  <c r="P206" i="34"/>
  <c r="O206" i="34"/>
  <c r="N206" i="34"/>
  <c r="X205" i="34"/>
  <c r="W205" i="34"/>
  <c r="V205" i="34"/>
  <c r="U205" i="34"/>
  <c r="S205" i="34"/>
  <c r="R205" i="34"/>
  <c r="Q205" i="34"/>
  <c r="Y205" i="34" s="1"/>
  <c r="Z205" i="34" s="1"/>
  <c r="AA205" i="34" s="1"/>
  <c r="AC205" i="34" s="1"/>
  <c r="AD205" i="34" s="1"/>
  <c r="P205" i="34"/>
  <c r="O205" i="34"/>
  <c r="N205" i="34"/>
  <c r="X204" i="34"/>
  <c r="W204" i="34"/>
  <c r="V204" i="34"/>
  <c r="U204" i="34"/>
  <c r="S204" i="34"/>
  <c r="R204" i="34"/>
  <c r="Q204" i="34"/>
  <c r="P204" i="34"/>
  <c r="O204" i="34"/>
  <c r="N204" i="34"/>
  <c r="X203" i="34"/>
  <c r="W203" i="34"/>
  <c r="V203" i="34"/>
  <c r="U203" i="34"/>
  <c r="S203" i="34"/>
  <c r="R203" i="34"/>
  <c r="Q203" i="34"/>
  <c r="P203" i="34"/>
  <c r="O203" i="34"/>
  <c r="N203" i="34"/>
  <c r="X202" i="34"/>
  <c r="W202" i="34"/>
  <c r="V202" i="34"/>
  <c r="U202" i="34"/>
  <c r="S202" i="34"/>
  <c r="R202" i="34"/>
  <c r="Q202" i="34"/>
  <c r="P202" i="34"/>
  <c r="O202" i="34"/>
  <c r="N202" i="34"/>
  <c r="X201" i="34"/>
  <c r="W201" i="34"/>
  <c r="V201" i="34"/>
  <c r="U201" i="34"/>
  <c r="S201" i="34"/>
  <c r="R201" i="34"/>
  <c r="Q201" i="34"/>
  <c r="P201" i="34"/>
  <c r="O201" i="34"/>
  <c r="N201" i="34"/>
  <c r="X200" i="34"/>
  <c r="W200" i="34"/>
  <c r="V200" i="34"/>
  <c r="U200" i="34"/>
  <c r="S200" i="34"/>
  <c r="R200" i="34"/>
  <c r="Q200" i="34"/>
  <c r="P200" i="34"/>
  <c r="O200" i="34"/>
  <c r="N200" i="34"/>
  <c r="X199" i="34"/>
  <c r="W199" i="34"/>
  <c r="V199" i="34"/>
  <c r="U199" i="34"/>
  <c r="S199" i="34"/>
  <c r="R199" i="34"/>
  <c r="Q199" i="34"/>
  <c r="P199" i="34"/>
  <c r="O199" i="34"/>
  <c r="N199" i="34"/>
  <c r="X198" i="34"/>
  <c r="W198" i="34"/>
  <c r="V198" i="34"/>
  <c r="U198" i="34"/>
  <c r="S198" i="34"/>
  <c r="R198" i="34"/>
  <c r="Q198" i="34"/>
  <c r="P198" i="34"/>
  <c r="O198" i="34"/>
  <c r="N198" i="34"/>
  <c r="X197" i="34"/>
  <c r="W197" i="34"/>
  <c r="V197" i="34"/>
  <c r="U197" i="34"/>
  <c r="S197" i="34"/>
  <c r="R197" i="34"/>
  <c r="Q197" i="34"/>
  <c r="Y197" i="34" s="1"/>
  <c r="Z197" i="34" s="1"/>
  <c r="AA197" i="34" s="1"/>
  <c r="AC197" i="34" s="1"/>
  <c r="AD197" i="34" s="1"/>
  <c r="P197" i="34"/>
  <c r="O197" i="34"/>
  <c r="N197" i="34"/>
  <c r="X196" i="34"/>
  <c r="W196" i="34"/>
  <c r="V196" i="34"/>
  <c r="U196" i="34"/>
  <c r="S196" i="34"/>
  <c r="R196" i="34"/>
  <c r="Q196" i="34"/>
  <c r="P196" i="34"/>
  <c r="O196" i="34"/>
  <c r="N196" i="34"/>
  <c r="Y196" i="34" s="1"/>
  <c r="Z196" i="34" s="1"/>
  <c r="AA196" i="34" s="1"/>
  <c r="AC196" i="34" s="1"/>
  <c r="AD196" i="34" s="1"/>
  <c r="X195" i="34"/>
  <c r="W195" i="34"/>
  <c r="V195" i="34"/>
  <c r="U195" i="34"/>
  <c r="S195" i="34"/>
  <c r="R195" i="34"/>
  <c r="Q195" i="34"/>
  <c r="P195" i="34"/>
  <c r="O195" i="34"/>
  <c r="N195" i="34"/>
  <c r="X194" i="34"/>
  <c r="W194" i="34"/>
  <c r="V194" i="34"/>
  <c r="U194" i="34"/>
  <c r="S194" i="34"/>
  <c r="R194" i="34"/>
  <c r="Q194" i="34"/>
  <c r="P194" i="34"/>
  <c r="O194" i="34"/>
  <c r="N194" i="34"/>
  <c r="Y194" i="34" s="1"/>
  <c r="Z194" i="34" s="1"/>
  <c r="AA194" i="34" s="1"/>
  <c r="AC194" i="34" s="1"/>
  <c r="AD194" i="34" s="1"/>
  <c r="X193" i="34"/>
  <c r="W193" i="34"/>
  <c r="V193" i="34"/>
  <c r="U193" i="34"/>
  <c r="S193" i="34"/>
  <c r="R193" i="34"/>
  <c r="Q193" i="34"/>
  <c r="P193" i="34"/>
  <c r="O193" i="34"/>
  <c r="N193" i="34"/>
  <c r="X192" i="34"/>
  <c r="W192" i="34"/>
  <c r="V192" i="34"/>
  <c r="U192" i="34"/>
  <c r="S192" i="34"/>
  <c r="R192" i="34"/>
  <c r="Q192" i="34"/>
  <c r="P192" i="34"/>
  <c r="O192" i="34"/>
  <c r="N192" i="34"/>
  <c r="X191" i="34"/>
  <c r="W191" i="34"/>
  <c r="V191" i="34"/>
  <c r="U191" i="34"/>
  <c r="S191" i="34"/>
  <c r="R191" i="34"/>
  <c r="Q191" i="34"/>
  <c r="P191" i="34"/>
  <c r="O191" i="34"/>
  <c r="N191" i="34"/>
  <c r="X190" i="34"/>
  <c r="W190" i="34"/>
  <c r="V190" i="34"/>
  <c r="U190" i="34"/>
  <c r="S190" i="34"/>
  <c r="R190" i="34"/>
  <c r="Q190" i="34"/>
  <c r="P190" i="34"/>
  <c r="O190" i="34"/>
  <c r="N190" i="34"/>
  <c r="X189" i="34"/>
  <c r="W189" i="34"/>
  <c r="V189" i="34"/>
  <c r="U189" i="34"/>
  <c r="S189" i="34"/>
  <c r="R189" i="34"/>
  <c r="Q189" i="34"/>
  <c r="P189" i="34"/>
  <c r="O189" i="34"/>
  <c r="N189" i="34"/>
  <c r="X188" i="34"/>
  <c r="W188" i="34"/>
  <c r="V188" i="34"/>
  <c r="U188" i="34"/>
  <c r="S188" i="34"/>
  <c r="R188" i="34"/>
  <c r="Q188" i="34"/>
  <c r="P188" i="34"/>
  <c r="O188" i="34"/>
  <c r="N188" i="34"/>
  <c r="X187" i="34"/>
  <c r="W187" i="34"/>
  <c r="V187" i="34"/>
  <c r="U187" i="34"/>
  <c r="S187" i="34"/>
  <c r="R187" i="34"/>
  <c r="Q187" i="34"/>
  <c r="P187" i="34"/>
  <c r="O187" i="34"/>
  <c r="N187" i="34"/>
  <c r="X186" i="34"/>
  <c r="W186" i="34"/>
  <c r="V186" i="34"/>
  <c r="U186" i="34"/>
  <c r="S186" i="34"/>
  <c r="R186" i="34"/>
  <c r="Q186" i="34"/>
  <c r="P186" i="34"/>
  <c r="O186" i="34"/>
  <c r="N186" i="34"/>
  <c r="X185" i="34"/>
  <c r="W185" i="34"/>
  <c r="V185" i="34"/>
  <c r="U185" i="34"/>
  <c r="S185" i="34"/>
  <c r="R185" i="34"/>
  <c r="Q185" i="34"/>
  <c r="P185" i="34"/>
  <c r="O185" i="34"/>
  <c r="N185" i="34"/>
  <c r="X184" i="34"/>
  <c r="W184" i="34"/>
  <c r="V184" i="34"/>
  <c r="U184" i="34"/>
  <c r="S184" i="34"/>
  <c r="R184" i="34"/>
  <c r="Q184" i="34"/>
  <c r="P184" i="34"/>
  <c r="O184" i="34"/>
  <c r="N184" i="34"/>
  <c r="X183" i="34"/>
  <c r="W183" i="34"/>
  <c r="V183" i="34"/>
  <c r="U183" i="34"/>
  <c r="S183" i="34"/>
  <c r="R183" i="34"/>
  <c r="Q183" i="34"/>
  <c r="P183" i="34"/>
  <c r="O183" i="34"/>
  <c r="N183" i="34"/>
  <c r="X182" i="34"/>
  <c r="W182" i="34"/>
  <c r="V182" i="34"/>
  <c r="U182" i="34"/>
  <c r="S182" i="34"/>
  <c r="R182" i="34"/>
  <c r="Q182" i="34"/>
  <c r="P182" i="34"/>
  <c r="O182" i="34"/>
  <c r="N182" i="34"/>
  <c r="X181" i="34"/>
  <c r="W181" i="34"/>
  <c r="V181" i="34"/>
  <c r="U181" i="34"/>
  <c r="S181" i="34"/>
  <c r="R181" i="34"/>
  <c r="Q181" i="34"/>
  <c r="P181" i="34"/>
  <c r="O181" i="34"/>
  <c r="N181" i="34"/>
  <c r="X180" i="34"/>
  <c r="W180" i="34"/>
  <c r="V180" i="34"/>
  <c r="U180" i="34"/>
  <c r="S180" i="34"/>
  <c r="R180" i="34"/>
  <c r="Q180" i="34"/>
  <c r="P180" i="34"/>
  <c r="O180" i="34"/>
  <c r="N180" i="34"/>
  <c r="Y180" i="34" s="1"/>
  <c r="Z180" i="34" s="1"/>
  <c r="AA180" i="34" s="1"/>
  <c r="AC180" i="34" s="1"/>
  <c r="AD180" i="34" s="1"/>
  <c r="X179" i="34"/>
  <c r="W179" i="34"/>
  <c r="V179" i="34"/>
  <c r="U179" i="34"/>
  <c r="S179" i="34"/>
  <c r="R179" i="34"/>
  <c r="Q179" i="34"/>
  <c r="P179" i="34"/>
  <c r="O179" i="34"/>
  <c r="N179" i="34"/>
  <c r="X178" i="34"/>
  <c r="W178" i="34"/>
  <c r="V178" i="34"/>
  <c r="U178" i="34"/>
  <c r="S178" i="34"/>
  <c r="R178" i="34"/>
  <c r="Q178" i="34"/>
  <c r="P178" i="34"/>
  <c r="O178" i="34"/>
  <c r="N178" i="34"/>
  <c r="X177" i="34"/>
  <c r="W177" i="34"/>
  <c r="V177" i="34"/>
  <c r="U177" i="34"/>
  <c r="S177" i="34"/>
  <c r="R177" i="34"/>
  <c r="Q177" i="34"/>
  <c r="P177" i="34"/>
  <c r="O177" i="34"/>
  <c r="N177" i="34"/>
  <c r="X176" i="34"/>
  <c r="W176" i="34"/>
  <c r="V176" i="34"/>
  <c r="U176" i="34"/>
  <c r="S176" i="34"/>
  <c r="R176" i="34"/>
  <c r="Q176" i="34"/>
  <c r="P176" i="34"/>
  <c r="O176" i="34"/>
  <c r="N176" i="34"/>
  <c r="X175" i="34"/>
  <c r="W175" i="34"/>
  <c r="V175" i="34"/>
  <c r="U175" i="34"/>
  <c r="S175" i="34"/>
  <c r="R175" i="34"/>
  <c r="Q175" i="34"/>
  <c r="P175" i="34"/>
  <c r="O175" i="34"/>
  <c r="N175" i="34"/>
  <c r="X174" i="34"/>
  <c r="W174" i="34"/>
  <c r="V174" i="34"/>
  <c r="U174" i="34"/>
  <c r="S174" i="34"/>
  <c r="R174" i="34"/>
  <c r="Q174" i="34"/>
  <c r="P174" i="34"/>
  <c r="O174" i="34"/>
  <c r="N174" i="34"/>
  <c r="X173" i="34"/>
  <c r="W173" i="34"/>
  <c r="V173" i="34"/>
  <c r="U173" i="34"/>
  <c r="S173" i="34"/>
  <c r="R173" i="34"/>
  <c r="Q173" i="34"/>
  <c r="P173" i="34"/>
  <c r="O173" i="34"/>
  <c r="N173" i="34"/>
  <c r="X172" i="34"/>
  <c r="W172" i="34"/>
  <c r="V172" i="34"/>
  <c r="U172" i="34"/>
  <c r="S172" i="34"/>
  <c r="R172" i="34"/>
  <c r="Q172" i="34"/>
  <c r="P172" i="34"/>
  <c r="O172" i="34"/>
  <c r="N172" i="34"/>
  <c r="X171" i="34"/>
  <c r="W171" i="34"/>
  <c r="V171" i="34"/>
  <c r="U171" i="34"/>
  <c r="S171" i="34"/>
  <c r="R171" i="34"/>
  <c r="Q171" i="34"/>
  <c r="P171" i="34"/>
  <c r="O171" i="34"/>
  <c r="N171" i="34"/>
  <c r="X170" i="34"/>
  <c r="W170" i="34"/>
  <c r="V170" i="34"/>
  <c r="U170" i="34"/>
  <c r="S170" i="34"/>
  <c r="R170" i="34"/>
  <c r="Q170" i="34"/>
  <c r="P170" i="34"/>
  <c r="O170" i="34"/>
  <c r="N170" i="34"/>
  <c r="X169" i="34"/>
  <c r="W169" i="34"/>
  <c r="V169" i="34"/>
  <c r="U169" i="34"/>
  <c r="S169" i="34"/>
  <c r="R169" i="34"/>
  <c r="Q169" i="34"/>
  <c r="P169" i="34"/>
  <c r="O169" i="34"/>
  <c r="N169" i="34"/>
  <c r="X168" i="34"/>
  <c r="W168" i="34"/>
  <c r="V168" i="34"/>
  <c r="U168" i="34"/>
  <c r="S168" i="34"/>
  <c r="R168" i="34"/>
  <c r="Q168" i="34"/>
  <c r="P168" i="34"/>
  <c r="O168" i="34"/>
  <c r="N168" i="34"/>
  <c r="X167" i="34"/>
  <c r="W167" i="34"/>
  <c r="V167" i="34"/>
  <c r="U167" i="34"/>
  <c r="S167" i="34"/>
  <c r="R167" i="34"/>
  <c r="Q167" i="34"/>
  <c r="P167" i="34"/>
  <c r="O167" i="34"/>
  <c r="N167" i="34"/>
  <c r="X166" i="34"/>
  <c r="W166" i="34"/>
  <c r="V166" i="34"/>
  <c r="U166" i="34"/>
  <c r="S166" i="34"/>
  <c r="R166" i="34"/>
  <c r="Q166" i="34"/>
  <c r="P166" i="34"/>
  <c r="O166" i="34"/>
  <c r="N166" i="34"/>
  <c r="X165" i="34"/>
  <c r="W165" i="34"/>
  <c r="V165" i="34"/>
  <c r="U165" i="34"/>
  <c r="S165" i="34"/>
  <c r="R165" i="34"/>
  <c r="Q165" i="34"/>
  <c r="P165" i="34"/>
  <c r="O165" i="34"/>
  <c r="N165" i="34"/>
  <c r="X164" i="34"/>
  <c r="W164" i="34"/>
  <c r="V164" i="34"/>
  <c r="U164" i="34"/>
  <c r="S164" i="34"/>
  <c r="R164" i="34"/>
  <c r="Q164" i="34"/>
  <c r="P164" i="34"/>
  <c r="O164" i="34"/>
  <c r="N164" i="34"/>
  <c r="X163" i="34"/>
  <c r="W163" i="34"/>
  <c r="V163" i="34"/>
  <c r="U163" i="34"/>
  <c r="S163" i="34"/>
  <c r="R163" i="34"/>
  <c r="Q163" i="34"/>
  <c r="P163" i="34"/>
  <c r="O163" i="34"/>
  <c r="N163" i="34"/>
  <c r="X162" i="34"/>
  <c r="W162" i="34"/>
  <c r="V162" i="34"/>
  <c r="U162" i="34"/>
  <c r="S162" i="34"/>
  <c r="R162" i="34"/>
  <c r="Q162" i="34"/>
  <c r="P162" i="34"/>
  <c r="O162" i="34"/>
  <c r="N162" i="34"/>
  <c r="X161" i="34"/>
  <c r="W161" i="34"/>
  <c r="V161" i="34"/>
  <c r="U161" i="34"/>
  <c r="S161" i="34"/>
  <c r="R161" i="34"/>
  <c r="Q161" i="34"/>
  <c r="P161" i="34"/>
  <c r="O161" i="34"/>
  <c r="N161" i="34"/>
  <c r="X160" i="34"/>
  <c r="W160" i="34"/>
  <c r="V160" i="34"/>
  <c r="U160" i="34"/>
  <c r="S160" i="34"/>
  <c r="R160" i="34"/>
  <c r="Q160" i="34"/>
  <c r="P160" i="34"/>
  <c r="O160" i="34"/>
  <c r="N160" i="34"/>
  <c r="X159" i="34"/>
  <c r="W159" i="34"/>
  <c r="V159" i="34"/>
  <c r="U159" i="34"/>
  <c r="S159" i="34"/>
  <c r="R159" i="34"/>
  <c r="Q159" i="34"/>
  <c r="P159" i="34"/>
  <c r="O159" i="34"/>
  <c r="N159" i="34"/>
  <c r="X158" i="34"/>
  <c r="W158" i="34"/>
  <c r="V158" i="34"/>
  <c r="U158" i="34"/>
  <c r="S158" i="34"/>
  <c r="R158" i="34"/>
  <c r="Q158" i="34"/>
  <c r="P158" i="34"/>
  <c r="O158" i="34"/>
  <c r="N158" i="34"/>
  <c r="X157" i="34"/>
  <c r="W157" i="34"/>
  <c r="V157" i="34"/>
  <c r="U157" i="34"/>
  <c r="S157" i="34"/>
  <c r="R157" i="34"/>
  <c r="Q157" i="34"/>
  <c r="P157" i="34"/>
  <c r="O157" i="34"/>
  <c r="N157" i="34"/>
  <c r="X156" i="34"/>
  <c r="W156" i="34"/>
  <c r="V156" i="34"/>
  <c r="U156" i="34"/>
  <c r="S156" i="34"/>
  <c r="R156" i="34"/>
  <c r="Q156" i="34"/>
  <c r="P156" i="34"/>
  <c r="O156" i="34"/>
  <c r="N156" i="34"/>
  <c r="X155" i="34"/>
  <c r="W155" i="34"/>
  <c r="V155" i="34"/>
  <c r="U155" i="34"/>
  <c r="S155" i="34"/>
  <c r="R155" i="34"/>
  <c r="Q155" i="34"/>
  <c r="Y155" i="34" s="1"/>
  <c r="Z155" i="34" s="1"/>
  <c r="AA155" i="34" s="1"/>
  <c r="AB155" i="34" s="1"/>
  <c r="P155" i="34"/>
  <c r="O155" i="34"/>
  <c r="N155" i="34"/>
  <c r="X154" i="34"/>
  <c r="W154" i="34"/>
  <c r="V154" i="34"/>
  <c r="U154" i="34"/>
  <c r="S154" i="34"/>
  <c r="R154" i="34"/>
  <c r="Q154" i="34"/>
  <c r="P154" i="34"/>
  <c r="O154" i="34"/>
  <c r="N154" i="34"/>
  <c r="X153" i="34"/>
  <c r="W153" i="34"/>
  <c r="V153" i="34"/>
  <c r="U153" i="34"/>
  <c r="S153" i="34"/>
  <c r="R153" i="34"/>
  <c r="Q153" i="34"/>
  <c r="Y153" i="34" s="1"/>
  <c r="Z153" i="34" s="1"/>
  <c r="AA153" i="34" s="1"/>
  <c r="P153" i="34"/>
  <c r="O153" i="34"/>
  <c r="N153" i="34"/>
  <c r="X152" i="34"/>
  <c r="W152" i="34"/>
  <c r="V152" i="34"/>
  <c r="U152" i="34"/>
  <c r="S152" i="34"/>
  <c r="R152" i="34"/>
  <c r="Q152" i="34"/>
  <c r="P152" i="34"/>
  <c r="O152" i="34"/>
  <c r="N152" i="34"/>
  <c r="X151" i="34"/>
  <c r="W151" i="34"/>
  <c r="V151" i="34"/>
  <c r="U151" i="34"/>
  <c r="S151" i="34"/>
  <c r="R151" i="34"/>
  <c r="Q151" i="34"/>
  <c r="Y151" i="34" s="1"/>
  <c r="Z151" i="34" s="1"/>
  <c r="AA151" i="34" s="1"/>
  <c r="AB151" i="34" s="1"/>
  <c r="P151" i="34"/>
  <c r="O151" i="34"/>
  <c r="N151" i="34"/>
  <c r="X150" i="34"/>
  <c r="W150" i="34"/>
  <c r="V150" i="34"/>
  <c r="U150" i="34"/>
  <c r="S150" i="34"/>
  <c r="R150" i="34"/>
  <c r="Q150" i="34"/>
  <c r="P150" i="34"/>
  <c r="O150" i="34"/>
  <c r="N150" i="34"/>
  <c r="Y150" i="34" s="1"/>
  <c r="Z150" i="34" s="1"/>
  <c r="AA150" i="34" s="1"/>
  <c r="AC150" i="34" s="1"/>
  <c r="AD150" i="34" s="1"/>
  <c r="X149" i="34"/>
  <c r="W149" i="34"/>
  <c r="V149" i="34"/>
  <c r="U149" i="34"/>
  <c r="S149" i="34"/>
  <c r="R149" i="34"/>
  <c r="Q149" i="34"/>
  <c r="P149" i="34"/>
  <c r="O149" i="34"/>
  <c r="N149" i="34"/>
  <c r="Y149" i="34" s="1"/>
  <c r="Z149" i="34" s="1"/>
  <c r="AA149" i="34" s="1"/>
  <c r="X148" i="34"/>
  <c r="W148" i="34"/>
  <c r="V148" i="34"/>
  <c r="U148" i="34"/>
  <c r="S148" i="34"/>
  <c r="R148" i="34"/>
  <c r="Q148" i="34"/>
  <c r="P148" i="34"/>
  <c r="O148" i="34"/>
  <c r="N148" i="34"/>
  <c r="X147" i="34"/>
  <c r="W147" i="34"/>
  <c r="V147" i="34"/>
  <c r="U147" i="34"/>
  <c r="S147" i="34"/>
  <c r="R147" i="34"/>
  <c r="Q147" i="34"/>
  <c r="P147" i="34"/>
  <c r="O147" i="34"/>
  <c r="N147" i="34"/>
  <c r="X146" i="34"/>
  <c r="W146" i="34"/>
  <c r="V146" i="34"/>
  <c r="U146" i="34"/>
  <c r="S146" i="34"/>
  <c r="R146" i="34"/>
  <c r="Q146" i="34"/>
  <c r="P146" i="34"/>
  <c r="O146" i="34"/>
  <c r="N146" i="34"/>
  <c r="Y146" i="34" s="1"/>
  <c r="Z146" i="34" s="1"/>
  <c r="AA146" i="34" s="1"/>
  <c r="X145" i="34"/>
  <c r="W145" i="34"/>
  <c r="V145" i="34"/>
  <c r="U145" i="34"/>
  <c r="S145" i="34"/>
  <c r="R145" i="34"/>
  <c r="Q145" i="34"/>
  <c r="P145" i="34"/>
  <c r="O145" i="34"/>
  <c r="N145" i="34"/>
  <c r="X144" i="34"/>
  <c r="W144" i="34"/>
  <c r="V144" i="34"/>
  <c r="U144" i="34"/>
  <c r="S144" i="34"/>
  <c r="R144" i="34"/>
  <c r="Q144" i="34"/>
  <c r="P144" i="34"/>
  <c r="O144" i="34"/>
  <c r="N144" i="34"/>
  <c r="X143" i="34"/>
  <c r="W143" i="34"/>
  <c r="V143" i="34"/>
  <c r="U143" i="34"/>
  <c r="S143" i="34"/>
  <c r="R143" i="34"/>
  <c r="Q143" i="34"/>
  <c r="P143" i="34"/>
  <c r="O143" i="34"/>
  <c r="N143" i="34"/>
  <c r="X142" i="34"/>
  <c r="W142" i="34"/>
  <c r="V142" i="34"/>
  <c r="U142" i="34"/>
  <c r="S142" i="34"/>
  <c r="R142" i="34"/>
  <c r="Q142" i="34"/>
  <c r="P142" i="34"/>
  <c r="O142" i="34"/>
  <c r="N142" i="34"/>
  <c r="X141" i="34"/>
  <c r="W141" i="34"/>
  <c r="V141" i="34"/>
  <c r="U141" i="34"/>
  <c r="S141" i="34"/>
  <c r="R141" i="34"/>
  <c r="Q141" i="34"/>
  <c r="P141" i="34"/>
  <c r="O141" i="34"/>
  <c r="N141" i="34"/>
  <c r="X140" i="34"/>
  <c r="W140" i="34"/>
  <c r="V140" i="34"/>
  <c r="U140" i="34"/>
  <c r="S140" i="34"/>
  <c r="R140" i="34"/>
  <c r="Q140" i="34"/>
  <c r="P140" i="34"/>
  <c r="O140" i="34"/>
  <c r="N140" i="34"/>
  <c r="X139" i="34"/>
  <c r="W139" i="34"/>
  <c r="V139" i="34"/>
  <c r="U139" i="34"/>
  <c r="S139" i="34"/>
  <c r="R139" i="34"/>
  <c r="Q139" i="34"/>
  <c r="P139" i="34"/>
  <c r="O139" i="34"/>
  <c r="N139" i="34"/>
  <c r="X138" i="34"/>
  <c r="W138" i="34"/>
  <c r="V138" i="34"/>
  <c r="U138" i="34"/>
  <c r="S138" i="34"/>
  <c r="R138" i="34"/>
  <c r="Q138" i="34"/>
  <c r="P138" i="34"/>
  <c r="O138" i="34"/>
  <c r="N138" i="34"/>
  <c r="X137" i="34"/>
  <c r="W137" i="34"/>
  <c r="V137" i="34"/>
  <c r="U137" i="34"/>
  <c r="S137" i="34"/>
  <c r="R137" i="34"/>
  <c r="Q137" i="34"/>
  <c r="P137" i="34"/>
  <c r="O137" i="34"/>
  <c r="N137" i="34"/>
  <c r="X136" i="34"/>
  <c r="W136" i="34"/>
  <c r="V136" i="34"/>
  <c r="U136" i="34"/>
  <c r="S136" i="34"/>
  <c r="R136" i="34"/>
  <c r="Q136" i="34"/>
  <c r="P136" i="34"/>
  <c r="O136" i="34"/>
  <c r="N136" i="34"/>
  <c r="X135" i="34"/>
  <c r="W135" i="34"/>
  <c r="V135" i="34"/>
  <c r="U135" i="34"/>
  <c r="S135" i="34"/>
  <c r="R135" i="34"/>
  <c r="Q135" i="34"/>
  <c r="P135" i="34"/>
  <c r="O135" i="34"/>
  <c r="N135" i="34"/>
  <c r="X134" i="34"/>
  <c r="W134" i="34"/>
  <c r="V134" i="34"/>
  <c r="U134" i="34"/>
  <c r="S134" i="34"/>
  <c r="R134" i="34"/>
  <c r="Q134" i="34"/>
  <c r="P134" i="34"/>
  <c r="O134" i="34"/>
  <c r="N134" i="34"/>
  <c r="X133" i="34"/>
  <c r="W133" i="34"/>
  <c r="V133" i="34"/>
  <c r="U133" i="34"/>
  <c r="S133" i="34"/>
  <c r="R133" i="34"/>
  <c r="Q133" i="34"/>
  <c r="P133" i="34"/>
  <c r="O133" i="34"/>
  <c r="N133" i="34"/>
  <c r="X132" i="34"/>
  <c r="W132" i="34"/>
  <c r="V132" i="34"/>
  <c r="U132" i="34"/>
  <c r="S132" i="34"/>
  <c r="R132" i="34"/>
  <c r="Q132" i="34"/>
  <c r="P132" i="34"/>
  <c r="O132" i="34"/>
  <c r="N132" i="34"/>
  <c r="X131" i="34"/>
  <c r="W131" i="34"/>
  <c r="V131" i="34"/>
  <c r="U131" i="34"/>
  <c r="S131" i="34"/>
  <c r="R131" i="34"/>
  <c r="Q131" i="34"/>
  <c r="P131" i="34"/>
  <c r="O131" i="34"/>
  <c r="N131" i="34"/>
  <c r="X130" i="34"/>
  <c r="W130" i="34"/>
  <c r="V130" i="34"/>
  <c r="U130" i="34"/>
  <c r="S130" i="34"/>
  <c r="R130" i="34"/>
  <c r="Q130" i="34"/>
  <c r="P130" i="34"/>
  <c r="O130" i="34"/>
  <c r="N130" i="34"/>
  <c r="X129" i="34"/>
  <c r="W129" i="34"/>
  <c r="V129" i="34"/>
  <c r="U129" i="34"/>
  <c r="S129" i="34"/>
  <c r="R129" i="34"/>
  <c r="Q129" i="34"/>
  <c r="P129" i="34"/>
  <c r="O129" i="34"/>
  <c r="N129" i="34"/>
  <c r="X128" i="34"/>
  <c r="W128" i="34"/>
  <c r="V128" i="34"/>
  <c r="U128" i="34"/>
  <c r="S128" i="34"/>
  <c r="R128" i="34"/>
  <c r="Q128" i="34"/>
  <c r="P128" i="34"/>
  <c r="O128" i="34"/>
  <c r="N128" i="34"/>
  <c r="X127" i="34"/>
  <c r="W127" i="34"/>
  <c r="V127" i="34"/>
  <c r="U127" i="34"/>
  <c r="S127" i="34"/>
  <c r="R127" i="34"/>
  <c r="Q127" i="34"/>
  <c r="P127" i="34"/>
  <c r="Y127" i="34" s="1"/>
  <c r="Z127" i="34" s="1"/>
  <c r="AA127" i="34" s="1"/>
  <c r="O127" i="34"/>
  <c r="N127" i="34"/>
  <c r="X126" i="34"/>
  <c r="W126" i="34"/>
  <c r="V126" i="34"/>
  <c r="U126" i="34"/>
  <c r="S126" i="34"/>
  <c r="R126" i="34"/>
  <c r="Q126" i="34"/>
  <c r="P126" i="34"/>
  <c r="O126" i="34"/>
  <c r="N126" i="34"/>
  <c r="X125" i="34"/>
  <c r="W125" i="34"/>
  <c r="V125" i="34"/>
  <c r="U125" i="34"/>
  <c r="S125" i="34"/>
  <c r="R125" i="34"/>
  <c r="Q125" i="34"/>
  <c r="P125" i="34"/>
  <c r="O125" i="34"/>
  <c r="N125" i="34"/>
  <c r="X124" i="34"/>
  <c r="W124" i="34"/>
  <c r="V124" i="34"/>
  <c r="U124" i="34"/>
  <c r="S124" i="34"/>
  <c r="R124" i="34"/>
  <c r="Q124" i="34"/>
  <c r="P124" i="34"/>
  <c r="O124" i="34"/>
  <c r="N124" i="34"/>
  <c r="X123" i="34"/>
  <c r="W123" i="34"/>
  <c r="V123" i="34"/>
  <c r="U123" i="34"/>
  <c r="S123" i="34"/>
  <c r="R123" i="34"/>
  <c r="Q123" i="34"/>
  <c r="P123" i="34"/>
  <c r="O123" i="34"/>
  <c r="N123" i="34"/>
  <c r="X122" i="34"/>
  <c r="W122" i="34"/>
  <c r="V122" i="34"/>
  <c r="U122" i="34"/>
  <c r="S122" i="34"/>
  <c r="R122" i="34"/>
  <c r="Q122" i="34"/>
  <c r="P122" i="34"/>
  <c r="O122" i="34"/>
  <c r="N122" i="34"/>
  <c r="X121" i="34"/>
  <c r="W121" i="34"/>
  <c r="V121" i="34"/>
  <c r="U121" i="34"/>
  <c r="S121" i="34"/>
  <c r="R121" i="34"/>
  <c r="Q121" i="34"/>
  <c r="P121" i="34"/>
  <c r="O121" i="34"/>
  <c r="N121" i="34"/>
  <c r="X120" i="34"/>
  <c r="W120" i="34"/>
  <c r="V120" i="34"/>
  <c r="U120" i="34"/>
  <c r="S120" i="34"/>
  <c r="R120" i="34"/>
  <c r="Q120" i="34"/>
  <c r="P120" i="34"/>
  <c r="O120" i="34"/>
  <c r="N120" i="34"/>
  <c r="X119" i="34"/>
  <c r="W119" i="34"/>
  <c r="V119" i="34"/>
  <c r="U119" i="34"/>
  <c r="S119" i="34"/>
  <c r="R119" i="34"/>
  <c r="Q119" i="34"/>
  <c r="P119" i="34"/>
  <c r="O119" i="34"/>
  <c r="N119" i="34"/>
  <c r="X118" i="34"/>
  <c r="W118" i="34"/>
  <c r="V118" i="34"/>
  <c r="U118" i="34"/>
  <c r="S118" i="34"/>
  <c r="R118" i="34"/>
  <c r="Q118" i="34"/>
  <c r="P118" i="34"/>
  <c r="O118" i="34"/>
  <c r="N118" i="34"/>
  <c r="X117" i="34"/>
  <c r="W117" i="34"/>
  <c r="V117" i="34"/>
  <c r="U117" i="34"/>
  <c r="S117" i="34"/>
  <c r="R117" i="34"/>
  <c r="Q117" i="34"/>
  <c r="P117" i="34"/>
  <c r="O117" i="34"/>
  <c r="N117" i="34"/>
  <c r="X116" i="34"/>
  <c r="W116" i="34"/>
  <c r="V116" i="34"/>
  <c r="U116" i="34"/>
  <c r="S116" i="34"/>
  <c r="R116" i="34"/>
  <c r="Q116" i="34"/>
  <c r="P116" i="34"/>
  <c r="O116" i="34"/>
  <c r="N116" i="34"/>
  <c r="X115" i="34"/>
  <c r="W115" i="34"/>
  <c r="V115" i="34"/>
  <c r="U115" i="34"/>
  <c r="S115" i="34"/>
  <c r="R115" i="34"/>
  <c r="Q115" i="34"/>
  <c r="P115" i="34"/>
  <c r="O115" i="34"/>
  <c r="N115" i="34"/>
  <c r="X114" i="34"/>
  <c r="W114" i="34"/>
  <c r="V114" i="34"/>
  <c r="U114" i="34"/>
  <c r="S114" i="34"/>
  <c r="R114" i="34"/>
  <c r="Q114" i="34"/>
  <c r="P114" i="34"/>
  <c r="O114" i="34"/>
  <c r="N114" i="34"/>
  <c r="X113" i="34"/>
  <c r="W113" i="34"/>
  <c r="V113" i="34"/>
  <c r="U113" i="34"/>
  <c r="S113" i="34"/>
  <c r="R113" i="34"/>
  <c r="Q113" i="34"/>
  <c r="P113" i="34"/>
  <c r="O113" i="34"/>
  <c r="N113" i="34"/>
  <c r="X112" i="34"/>
  <c r="W112" i="34"/>
  <c r="V112" i="34"/>
  <c r="U112" i="34"/>
  <c r="S112" i="34"/>
  <c r="R112" i="34"/>
  <c r="Q112" i="34"/>
  <c r="P112" i="34"/>
  <c r="O112" i="34"/>
  <c r="N112" i="34"/>
  <c r="X111" i="34"/>
  <c r="W111" i="34"/>
  <c r="V111" i="34"/>
  <c r="U111" i="34"/>
  <c r="S111" i="34"/>
  <c r="R111" i="34"/>
  <c r="Q111" i="34"/>
  <c r="P111" i="34"/>
  <c r="O111" i="34"/>
  <c r="N111" i="34"/>
  <c r="X110" i="34"/>
  <c r="W110" i="34"/>
  <c r="V110" i="34"/>
  <c r="U110" i="34"/>
  <c r="S110" i="34"/>
  <c r="R110" i="34"/>
  <c r="Q110" i="34"/>
  <c r="P110" i="34"/>
  <c r="O110" i="34"/>
  <c r="N110" i="34"/>
  <c r="X109" i="34"/>
  <c r="W109" i="34"/>
  <c r="V109" i="34"/>
  <c r="U109" i="34"/>
  <c r="S109" i="34"/>
  <c r="R109" i="34"/>
  <c r="Q109" i="34"/>
  <c r="P109" i="34"/>
  <c r="O109" i="34"/>
  <c r="N109" i="34"/>
  <c r="X108" i="34"/>
  <c r="W108" i="34"/>
  <c r="V108" i="34"/>
  <c r="U108" i="34"/>
  <c r="S108" i="34"/>
  <c r="R108" i="34"/>
  <c r="Q108" i="34"/>
  <c r="P108" i="34"/>
  <c r="O108" i="34"/>
  <c r="N108" i="34"/>
  <c r="X107" i="34"/>
  <c r="W107" i="34"/>
  <c r="V107" i="34"/>
  <c r="U107" i="34"/>
  <c r="S107" i="34"/>
  <c r="R107" i="34"/>
  <c r="Q107" i="34"/>
  <c r="P107" i="34"/>
  <c r="O107" i="34"/>
  <c r="N107" i="34"/>
  <c r="X106" i="34"/>
  <c r="W106" i="34"/>
  <c r="V106" i="34"/>
  <c r="U106" i="34"/>
  <c r="S106" i="34"/>
  <c r="R106" i="34"/>
  <c r="Q106" i="34"/>
  <c r="P106" i="34"/>
  <c r="O106" i="34"/>
  <c r="N106" i="34"/>
  <c r="X105" i="34"/>
  <c r="W105" i="34"/>
  <c r="V105" i="34"/>
  <c r="U105" i="34"/>
  <c r="S105" i="34"/>
  <c r="R105" i="34"/>
  <c r="Q105" i="34"/>
  <c r="Y105" i="34" s="1"/>
  <c r="Z105" i="34" s="1"/>
  <c r="AA105" i="34" s="1"/>
  <c r="P105" i="34"/>
  <c r="O105" i="34"/>
  <c r="N105" i="34"/>
  <c r="X104" i="34"/>
  <c r="W104" i="34"/>
  <c r="V104" i="34"/>
  <c r="U104" i="34"/>
  <c r="S104" i="34"/>
  <c r="R104" i="34"/>
  <c r="Q104" i="34"/>
  <c r="P104" i="34"/>
  <c r="O104" i="34"/>
  <c r="N104" i="34"/>
  <c r="X103" i="34"/>
  <c r="W103" i="34"/>
  <c r="V103" i="34"/>
  <c r="U103" i="34"/>
  <c r="S103" i="34"/>
  <c r="R103" i="34"/>
  <c r="Q103" i="34"/>
  <c r="P103" i="34"/>
  <c r="O103" i="34"/>
  <c r="N103" i="34"/>
  <c r="X102" i="34"/>
  <c r="W102" i="34"/>
  <c r="V102" i="34"/>
  <c r="U102" i="34"/>
  <c r="S102" i="34"/>
  <c r="R102" i="34"/>
  <c r="Q102" i="34"/>
  <c r="P102" i="34"/>
  <c r="O102" i="34"/>
  <c r="N102" i="34"/>
  <c r="X101" i="34"/>
  <c r="W101" i="34"/>
  <c r="V101" i="34"/>
  <c r="U101" i="34"/>
  <c r="S101" i="34"/>
  <c r="R101" i="34"/>
  <c r="Q101" i="34"/>
  <c r="P101" i="34"/>
  <c r="O101" i="34"/>
  <c r="N101" i="34"/>
  <c r="X100" i="34"/>
  <c r="W100" i="34"/>
  <c r="V100" i="34"/>
  <c r="U100" i="34"/>
  <c r="S100" i="34"/>
  <c r="R100" i="34"/>
  <c r="Q100" i="34"/>
  <c r="P100" i="34"/>
  <c r="O100" i="34"/>
  <c r="N100" i="34"/>
  <c r="X99" i="34"/>
  <c r="W99" i="34"/>
  <c r="V99" i="34"/>
  <c r="U99" i="34"/>
  <c r="S99" i="34"/>
  <c r="R99" i="34"/>
  <c r="Q99" i="34"/>
  <c r="P99" i="34"/>
  <c r="O99" i="34"/>
  <c r="N99" i="34"/>
  <c r="X98" i="34"/>
  <c r="W98" i="34"/>
  <c r="V98" i="34"/>
  <c r="U98" i="34"/>
  <c r="S98" i="34"/>
  <c r="R98" i="34"/>
  <c r="Q98" i="34"/>
  <c r="P98" i="34"/>
  <c r="O98" i="34"/>
  <c r="N98" i="34"/>
  <c r="X97" i="34"/>
  <c r="W97" i="34"/>
  <c r="V97" i="34"/>
  <c r="U97" i="34"/>
  <c r="S97" i="34"/>
  <c r="R97" i="34"/>
  <c r="Q97" i="34"/>
  <c r="P97" i="34"/>
  <c r="O97" i="34"/>
  <c r="N97" i="34"/>
  <c r="X96" i="34"/>
  <c r="W96" i="34"/>
  <c r="V96" i="34"/>
  <c r="U96" i="34"/>
  <c r="S96" i="34"/>
  <c r="R96" i="34"/>
  <c r="Q96" i="34"/>
  <c r="P96" i="34"/>
  <c r="O96" i="34"/>
  <c r="N96" i="34"/>
  <c r="X95" i="34"/>
  <c r="W95" i="34"/>
  <c r="V95" i="34"/>
  <c r="U95" i="34"/>
  <c r="S95" i="34"/>
  <c r="R95" i="34"/>
  <c r="Q95" i="34"/>
  <c r="P95" i="34"/>
  <c r="O95" i="34"/>
  <c r="N95" i="34"/>
  <c r="X94" i="34"/>
  <c r="W94" i="34"/>
  <c r="V94" i="34"/>
  <c r="U94" i="34"/>
  <c r="S94" i="34"/>
  <c r="R94" i="34"/>
  <c r="Q94" i="34"/>
  <c r="P94" i="34"/>
  <c r="O94" i="34"/>
  <c r="N94" i="34"/>
  <c r="X93" i="34"/>
  <c r="W93" i="34"/>
  <c r="V93" i="34"/>
  <c r="U93" i="34"/>
  <c r="S93" i="34"/>
  <c r="R93" i="34"/>
  <c r="Q93" i="34"/>
  <c r="P93" i="34"/>
  <c r="O93" i="34"/>
  <c r="N93" i="34"/>
  <c r="X92" i="34"/>
  <c r="W92" i="34"/>
  <c r="V92" i="34"/>
  <c r="U92" i="34"/>
  <c r="S92" i="34"/>
  <c r="R92" i="34"/>
  <c r="Q92" i="34"/>
  <c r="Y92" i="34" s="1"/>
  <c r="Z92" i="34" s="1"/>
  <c r="AA92" i="34" s="1"/>
  <c r="P92" i="34"/>
  <c r="O92" i="34"/>
  <c r="N92" i="34"/>
  <c r="X91" i="34"/>
  <c r="W91" i="34"/>
  <c r="V91" i="34"/>
  <c r="U91" i="34"/>
  <c r="S91" i="34"/>
  <c r="R91" i="34"/>
  <c r="Q91" i="34"/>
  <c r="P91" i="34"/>
  <c r="O91" i="34"/>
  <c r="N91" i="34"/>
  <c r="Y91" i="34" s="1"/>
  <c r="Z91" i="34" s="1"/>
  <c r="AA91" i="34" s="1"/>
  <c r="AC91" i="34" s="1"/>
  <c r="X90" i="34"/>
  <c r="W90" i="34"/>
  <c r="V90" i="34"/>
  <c r="U90" i="34"/>
  <c r="S90" i="34"/>
  <c r="R90" i="34"/>
  <c r="Q90" i="34"/>
  <c r="P90" i="34"/>
  <c r="O90" i="34"/>
  <c r="N90" i="34"/>
  <c r="Y90" i="34" s="1"/>
  <c r="Z90" i="34" s="1"/>
  <c r="AA90" i="34" s="1"/>
  <c r="X89" i="34"/>
  <c r="W89" i="34"/>
  <c r="V89" i="34"/>
  <c r="U89" i="34"/>
  <c r="S89" i="34"/>
  <c r="R89" i="34"/>
  <c r="Q89" i="34"/>
  <c r="P89" i="34"/>
  <c r="O89" i="34"/>
  <c r="N89" i="34"/>
  <c r="X88" i="34"/>
  <c r="W88" i="34"/>
  <c r="V88" i="34"/>
  <c r="U88" i="34"/>
  <c r="S88" i="34"/>
  <c r="R88" i="34"/>
  <c r="Q88" i="34"/>
  <c r="P88" i="34"/>
  <c r="O88" i="34"/>
  <c r="N88" i="34"/>
  <c r="Y88" i="34" s="1"/>
  <c r="Z88" i="34" s="1"/>
  <c r="AA88" i="34" s="1"/>
  <c r="AC88" i="34" s="1"/>
  <c r="AD88" i="34" s="1"/>
  <c r="X87" i="34"/>
  <c r="W87" i="34"/>
  <c r="V87" i="34"/>
  <c r="U87" i="34"/>
  <c r="S87" i="34"/>
  <c r="R87" i="34"/>
  <c r="Q87" i="34"/>
  <c r="P87" i="34"/>
  <c r="O87" i="34"/>
  <c r="N87" i="34"/>
  <c r="X86" i="34"/>
  <c r="W86" i="34"/>
  <c r="V86" i="34"/>
  <c r="U86" i="34"/>
  <c r="S86" i="34"/>
  <c r="R86" i="34"/>
  <c r="Q86" i="34"/>
  <c r="P86" i="34"/>
  <c r="O86" i="34"/>
  <c r="N86" i="34"/>
  <c r="Y86" i="34" s="1"/>
  <c r="Z86" i="34" s="1"/>
  <c r="AA86" i="34" s="1"/>
  <c r="AC86" i="34" s="1"/>
  <c r="AD86" i="34" s="1"/>
  <c r="X85" i="34"/>
  <c r="W85" i="34"/>
  <c r="V85" i="34"/>
  <c r="U85" i="34"/>
  <c r="S85" i="34"/>
  <c r="R85" i="34"/>
  <c r="Q85" i="34"/>
  <c r="P85" i="34"/>
  <c r="O85" i="34"/>
  <c r="N85" i="34"/>
  <c r="X84" i="34"/>
  <c r="W84" i="34"/>
  <c r="V84" i="34"/>
  <c r="U84" i="34"/>
  <c r="S84" i="34"/>
  <c r="R84" i="34"/>
  <c r="Q84" i="34"/>
  <c r="P84" i="34"/>
  <c r="O84" i="34"/>
  <c r="N84" i="34"/>
  <c r="Y84" i="34" s="1"/>
  <c r="Z84" i="34" s="1"/>
  <c r="AA84" i="34" s="1"/>
  <c r="AC84" i="34" s="1"/>
  <c r="AD84" i="34" s="1"/>
  <c r="X83" i="34"/>
  <c r="W83" i="34"/>
  <c r="V83" i="34"/>
  <c r="U83" i="34"/>
  <c r="S83" i="34"/>
  <c r="R83" i="34"/>
  <c r="Q83" i="34"/>
  <c r="P83" i="34"/>
  <c r="O83" i="34"/>
  <c r="N83" i="34"/>
  <c r="X82" i="34"/>
  <c r="W82" i="34"/>
  <c r="V82" i="34"/>
  <c r="U82" i="34"/>
  <c r="S82" i="34"/>
  <c r="R82" i="34"/>
  <c r="Q82" i="34"/>
  <c r="P82" i="34"/>
  <c r="O82" i="34"/>
  <c r="N82" i="34"/>
  <c r="Y82" i="34" s="1"/>
  <c r="Z82" i="34" s="1"/>
  <c r="AA82" i="34" s="1"/>
  <c r="AC82" i="34" s="1"/>
  <c r="AD82" i="34" s="1"/>
  <c r="X81" i="34"/>
  <c r="W81" i="34"/>
  <c r="V81" i="34"/>
  <c r="U81" i="34"/>
  <c r="S81" i="34"/>
  <c r="R81" i="34"/>
  <c r="Q81" i="34"/>
  <c r="P81" i="34"/>
  <c r="O81" i="34"/>
  <c r="N81" i="34"/>
  <c r="X80" i="34"/>
  <c r="W80" i="34"/>
  <c r="V80" i="34"/>
  <c r="U80" i="34"/>
  <c r="S80" i="34"/>
  <c r="R80" i="34"/>
  <c r="Q80" i="34"/>
  <c r="P80" i="34"/>
  <c r="O80" i="34"/>
  <c r="N80" i="34"/>
  <c r="Y80" i="34" s="1"/>
  <c r="Z80" i="34" s="1"/>
  <c r="AA80" i="34" s="1"/>
  <c r="AC80" i="34" s="1"/>
  <c r="AD80" i="34" s="1"/>
  <c r="X79" i="34"/>
  <c r="W79" i="34"/>
  <c r="V79" i="34"/>
  <c r="U79" i="34"/>
  <c r="S79" i="34"/>
  <c r="R79" i="34"/>
  <c r="Q79" i="34"/>
  <c r="P79" i="34"/>
  <c r="O79" i="34"/>
  <c r="N79" i="34"/>
  <c r="X78" i="34"/>
  <c r="W78" i="34"/>
  <c r="V78" i="34"/>
  <c r="U78" i="34"/>
  <c r="S78" i="34"/>
  <c r="R78" i="34"/>
  <c r="Q78" i="34"/>
  <c r="P78" i="34"/>
  <c r="O78" i="34"/>
  <c r="N78" i="34"/>
  <c r="Y78" i="34" s="1"/>
  <c r="Z78" i="34" s="1"/>
  <c r="AA78" i="34" s="1"/>
  <c r="AC78" i="34" s="1"/>
  <c r="AD78" i="34" s="1"/>
  <c r="X77" i="34"/>
  <c r="W77" i="34"/>
  <c r="V77" i="34"/>
  <c r="U77" i="34"/>
  <c r="S77" i="34"/>
  <c r="R77" i="34"/>
  <c r="Q77" i="34"/>
  <c r="P77" i="34"/>
  <c r="O77" i="34"/>
  <c r="N77" i="34"/>
  <c r="X76" i="34"/>
  <c r="W76" i="34"/>
  <c r="V76" i="34"/>
  <c r="U76" i="34"/>
  <c r="S76" i="34"/>
  <c r="R76" i="34"/>
  <c r="Q76" i="34"/>
  <c r="P76" i="34"/>
  <c r="O76" i="34"/>
  <c r="N76" i="34"/>
  <c r="Y76" i="34" s="1"/>
  <c r="Z76" i="34" s="1"/>
  <c r="AA76" i="34" s="1"/>
  <c r="AC76" i="34" s="1"/>
  <c r="AD76" i="34" s="1"/>
  <c r="X75" i="34"/>
  <c r="W75" i="34"/>
  <c r="V75" i="34"/>
  <c r="U75" i="34"/>
  <c r="S75" i="34"/>
  <c r="R75" i="34"/>
  <c r="Q75" i="34"/>
  <c r="P75" i="34"/>
  <c r="O75" i="34"/>
  <c r="N75" i="34"/>
  <c r="X74" i="34"/>
  <c r="W74" i="34"/>
  <c r="V74" i="34"/>
  <c r="U74" i="34"/>
  <c r="S74" i="34"/>
  <c r="R74" i="34"/>
  <c r="Q74" i="34"/>
  <c r="P74" i="34"/>
  <c r="O74" i="34"/>
  <c r="N74" i="34"/>
  <c r="Y74" i="34" s="1"/>
  <c r="Z74" i="34" s="1"/>
  <c r="AA74" i="34" s="1"/>
  <c r="AC74" i="34" s="1"/>
  <c r="AD74" i="34" s="1"/>
  <c r="X73" i="34"/>
  <c r="W73" i="34"/>
  <c r="V73" i="34"/>
  <c r="U73" i="34"/>
  <c r="S73" i="34"/>
  <c r="R73" i="34"/>
  <c r="Q73" i="34"/>
  <c r="P73" i="34"/>
  <c r="O73" i="34"/>
  <c r="N73" i="34"/>
  <c r="X72" i="34"/>
  <c r="W72" i="34"/>
  <c r="V72" i="34"/>
  <c r="U72" i="34"/>
  <c r="S72" i="34"/>
  <c r="R72" i="34"/>
  <c r="Q72" i="34"/>
  <c r="P72" i="34"/>
  <c r="O72" i="34"/>
  <c r="N72" i="34"/>
  <c r="Y72" i="34" s="1"/>
  <c r="Z72" i="34" s="1"/>
  <c r="AA72" i="34" s="1"/>
  <c r="AC72" i="34" s="1"/>
  <c r="AD72" i="34" s="1"/>
  <c r="X71" i="34"/>
  <c r="W71" i="34"/>
  <c r="V71" i="34"/>
  <c r="U71" i="34"/>
  <c r="S71" i="34"/>
  <c r="R71" i="34"/>
  <c r="Q71" i="34"/>
  <c r="P71" i="34"/>
  <c r="O71" i="34"/>
  <c r="N71" i="34"/>
  <c r="X70" i="34"/>
  <c r="W70" i="34"/>
  <c r="V70" i="34"/>
  <c r="U70" i="34"/>
  <c r="S70" i="34"/>
  <c r="R70" i="34"/>
  <c r="Q70" i="34"/>
  <c r="P70" i="34"/>
  <c r="O70" i="34"/>
  <c r="N70" i="34"/>
  <c r="Y70" i="34" s="1"/>
  <c r="Z70" i="34" s="1"/>
  <c r="AA70" i="34" s="1"/>
  <c r="AC70" i="34" s="1"/>
  <c r="AD70" i="34" s="1"/>
  <c r="X69" i="34"/>
  <c r="W69" i="34"/>
  <c r="V69" i="34"/>
  <c r="U69" i="34"/>
  <c r="S69" i="34"/>
  <c r="R69" i="34"/>
  <c r="Q69" i="34"/>
  <c r="P69" i="34"/>
  <c r="O69" i="34"/>
  <c r="N69" i="34"/>
  <c r="X68" i="34"/>
  <c r="W68" i="34"/>
  <c r="V68" i="34"/>
  <c r="U68" i="34"/>
  <c r="S68" i="34"/>
  <c r="R68" i="34"/>
  <c r="Q68" i="34"/>
  <c r="P68" i="34"/>
  <c r="O68" i="34"/>
  <c r="N68" i="34"/>
  <c r="Y68" i="34" s="1"/>
  <c r="Z68" i="34" s="1"/>
  <c r="AA68" i="34" s="1"/>
  <c r="AC68" i="34" s="1"/>
  <c r="AD68" i="34" s="1"/>
  <c r="X67" i="34"/>
  <c r="W67" i="34"/>
  <c r="V67" i="34"/>
  <c r="U67" i="34"/>
  <c r="S67" i="34"/>
  <c r="R67" i="34"/>
  <c r="Q67" i="34"/>
  <c r="P67" i="34"/>
  <c r="O67" i="34"/>
  <c r="N67" i="34"/>
  <c r="X66" i="34"/>
  <c r="W66" i="34"/>
  <c r="V66" i="34"/>
  <c r="U66" i="34"/>
  <c r="S66" i="34"/>
  <c r="R66" i="34"/>
  <c r="Q66" i="34"/>
  <c r="P66" i="34"/>
  <c r="O66" i="34"/>
  <c r="N66" i="34"/>
  <c r="Y66" i="34" s="1"/>
  <c r="Z66" i="34" s="1"/>
  <c r="AA66" i="34" s="1"/>
  <c r="AC66" i="34" s="1"/>
  <c r="AD66" i="34" s="1"/>
  <c r="X65" i="34"/>
  <c r="W65" i="34"/>
  <c r="V65" i="34"/>
  <c r="U65" i="34"/>
  <c r="S65" i="34"/>
  <c r="R65" i="34"/>
  <c r="Q65" i="34"/>
  <c r="P65" i="34"/>
  <c r="O65" i="34"/>
  <c r="N65" i="34"/>
  <c r="X64" i="34"/>
  <c r="W64" i="34"/>
  <c r="V64" i="34"/>
  <c r="U64" i="34"/>
  <c r="S64" i="34"/>
  <c r="R64" i="34"/>
  <c r="Q64" i="34"/>
  <c r="P64" i="34"/>
  <c r="O64" i="34"/>
  <c r="N64" i="34"/>
  <c r="Y64" i="34" s="1"/>
  <c r="Z64" i="34" s="1"/>
  <c r="AA64" i="34" s="1"/>
  <c r="AC64" i="34" s="1"/>
  <c r="AD64" i="34" s="1"/>
  <c r="X63" i="34"/>
  <c r="W63" i="34"/>
  <c r="V63" i="34"/>
  <c r="U63" i="34"/>
  <c r="S63" i="34"/>
  <c r="R63" i="34"/>
  <c r="Q63" i="34"/>
  <c r="P63" i="34"/>
  <c r="O63" i="34"/>
  <c r="N63" i="34"/>
  <c r="X62" i="34"/>
  <c r="W62" i="34"/>
  <c r="V62" i="34"/>
  <c r="U62" i="34"/>
  <c r="S62" i="34"/>
  <c r="R62" i="34"/>
  <c r="Q62" i="34"/>
  <c r="P62" i="34"/>
  <c r="O62" i="34"/>
  <c r="N62" i="34"/>
  <c r="Y62" i="34" s="1"/>
  <c r="Z62" i="34" s="1"/>
  <c r="AA62" i="34" s="1"/>
  <c r="AC62" i="34" s="1"/>
  <c r="AD62" i="34" s="1"/>
  <c r="X61" i="34"/>
  <c r="W61" i="34"/>
  <c r="V61" i="34"/>
  <c r="U61" i="34"/>
  <c r="S61" i="34"/>
  <c r="R61" i="34"/>
  <c r="Q61" i="34"/>
  <c r="P61" i="34"/>
  <c r="O61" i="34"/>
  <c r="N61" i="34"/>
  <c r="X60" i="34"/>
  <c r="W60" i="34"/>
  <c r="V60" i="34"/>
  <c r="U60" i="34"/>
  <c r="S60" i="34"/>
  <c r="R60" i="34"/>
  <c r="Q60" i="34"/>
  <c r="P60" i="34"/>
  <c r="O60" i="34"/>
  <c r="N60" i="34"/>
  <c r="Y60" i="34" s="1"/>
  <c r="Z60" i="34" s="1"/>
  <c r="AA60" i="34" s="1"/>
  <c r="AC60" i="34" s="1"/>
  <c r="AD60" i="34" s="1"/>
  <c r="X59" i="34"/>
  <c r="W59" i="34"/>
  <c r="V59" i="34"/>
  <c r="U59" i="34"/>
  <c r="S59" i="34"/>
  <c r="R59" i="34"/>
  <c r="Q59" i="34"/>
  <c r="P59" i="34"/>
  <c r="O59" i="34"/>
  <c r="N59" i="34"/>
  <c r="X58" i="34"/>
  <c r="W58" i="34"/>
  <c r="V58" i="34"/>
  <c r="U58" i="34"/>
  <c r="S58" i="34"/>
  <c r="R58" i="34"/>
  <c r="Q58" i="34"/>
  <c r="P58" i="34"/>
  <c r="O58" i="34"/>
  <c r="N58" i="34"/>
  <c r="X57" i="34"/>
  <c r="W57" i="34"/>
  <c r="V57" i="34"/>
  <c r="U57" i="34"/>
  <c r="S57" i="34"/>
  <c r="R57" i="34"/>
  <c r="Q57" i="34"/>
  <c r="P57" i="34"/>
  <c r="O57" i="34"/>
  <c r="N57" i="34"/>
  <c r="X56" i="34"/>
  <c r="W56" i="34"/>
  <c r="V56" i="34"/>
  <c r="U56" i="34"/>
  <c r="S56" i="34"/>
  <c r="R56" i="34"/>
  <c r="Q56" i="34"/>
  <c r="P56" i="34"/>
  <c r="O56" i="34"/>
  <c r="N56" i="34"/>
  <c r="Y56" i="34" s="1"/>
  <c r="Z56" i="34" s="1"/>
  <c r="AA56" i="34" s="1"/>
  <c r="AC56" i="34" s="1"/>
  <c r="AD56" i="34" s="1"/>
  <c r="X55" i="34"/>
  <c r="W55" i="34"/>
  <c r="V55" i="34"/>
  <c r="U55" i="34"/>
  <c r="S55" i="34"/>
  <c r="R55" i="34"/>
  <c r="Q55" i="34"/>
  <c r="P55" i="34"/>
  <c r="O55" i="34"/>
  <c r="N55" i="34"/>
  <c r="X54" i="34"/>
  <c r="W54" i="34"/>
  <c r="V54" i="34"/>
  <c r="U54" i="34"/>
  <c r="S54" i="34"/>
  <c r="R54" i="34"/>
  <c r="Q54" i="34"/>
  <c r="P54" i="34"/>
  <c r="O54" i="34"/>
  <c r="N54" i="34"/>
  <c r="X53" i="34"/>
  <c r="W53" i="34"/>
  <c r="V53" i="34"/>
  <c r="U53" i="34"/>
  <c r="S53" i="34"/>
  <c r="R53" i="34"/>
  <c r="Q53" i="34"/>
  <c r="P53" i="34"/>
  <c r="O53" i="34"/>
  <c r="N53" i="34"/>
  <c r="X52" i="34"/>
  <c r="W52" i="34"/>
  <c r="V52" i="34"/>
  <c r="U52" i="34"/>
  <c r="S52" i="34"/>
  <c r="R52" i="34"/>
  <c r="Q52" i="34"/>
  <c r="P52" i="34"/>
  <c r="O52" i="34"/>
  <c r="N52" i="34"/>
  <c r="Y52" i="34" s="1"/>
  <c r="Z52" i="34" s="1"/>
  <c r="AA52" i="34" s="1"/>
  <c r="AC52" i="34" s="1"/>
  <c r="AD52" i="34" s="1"/>
  <c r="X51" i="34"/>
  <c r="W51" i="34"/>
  <c r="V51" i="34"/>
  <c r="U51" i="34"/>
  <c r="S51" i="34"/>
  <c r="R51" i="34"/>
  <c r="Q51" i="34"/>
  <c r="P51" i="34"/>
  <c r="O51" i="34"/>
  <c r="N51" i="34"/>
  <c r="X50" i="34"/>
  <c r="W50" i="34"/>
  <c r="V50" i="34"/>
  <c r="U50" i="34"/>
  <c r="S50" i="34"/>
  <c r="R50" i="34"/>
  <c r="Q50" i="34"/>
  <c r="P50" i="34"/>
  <c r="O50" i="34"/>
  <c r="N50" i="34"/>
  <c r="X49" i="34"/>
  <c r="W49" i="34"/>
  <c r="V49" i="34"/>
  <c r="U49" i="34"/>
  <c r="S49" i="34"/>
  <c r="R49" i="34"/>
  <c r="Q49" i="34"/>
  <c r="P49" i="34"/>
  <c r="O49" i="34"/>
  <c r="N49" i="34"/>
  <c r="X48" i="34"/>
  <c r="W48" i="34"/>
  <c r="V48" i="34"/>
  <c r="U48" i="34"/>
  <c r="S48" i="34"/>
  <c r="R48" i="34"/>
  <c r="Q48" i="34"/>
  <c r="P48" i="34"/>
  <c r="O48" i="34"/>
  <c r="N48" i="34"/>
  <c r="Y48" i="34" s="1"/>
  <c r="Z48" i="34" s="1"/>
  <c r="AA48" i="34" s="1"/>
  <c r="AC48" i="34" s="1"/>
  <c r="AD48" i="34" s="1"/>
  <c r="X47" i="34"/>
  <c r="W47" i="34"/>
  <c r="V47" i="34"/>
  <c r="U47" i="34"/>
  <c r="S47" i="34"/>
  <c r="R47" i="34"/>
  <c r="Q47" i="34"/>
  <c r="P47" i="34"/>
  <c r="O47" i="34"/>
  <c r="N47" i="34"/>
  <c r="X46" i="34"/>
  <c r="W46" i="34"/>
  <c r="V46" i="34"/>
  <c r="U46" i="34"/>
  <c r="S46" i="34"/>
  <c r="R46" i="34"/>
  <c r="Q46" i="34"/>
  <c r="P46" i="34"/>
  <c r="O46" i="34"/>
  <c r="N46" i="34"/>
  <c r="X45" i="34"/>
  <c r="W45" i="34"/>
  <c r="V45" i="34"/>
  <c r="U45" i="34"/>
  <c r="S45" i="34"/>
  <c r="R45" i="34"/>
  <c r="Q45" i="34"/>
  <c r="P45" i="34"/>
  <c r="O45" i="34"/>
  <c r="N45" i="34"/>
  <c r="X44" i="34"/>
  <c r="W44" i="34"/>
  <c r="V44" i="34"/>
  <c r="U44" i="34"/>
  <c r="S44" i="34"/>
  <c r="R44" i="34"/>
  <c r="Q44" i="34"/>
  <c r="P44" i="34"/>
  <c r="O44" i="34"/>
  <c r="N44" i="34"/>
  <c r="Y44" i="34" s="1"/>
  <c r="Z44" i="34" s="1"/>
  <c r="AA44" i="34" s="1"/>
  <c r="AC44" i="34" s="1"/>
  <c r="AD44" i="34" s="1"/>
  <c r="X43" i="34"/>
  <c r="W43" i="34"/>
  <c r="V43" i="34"/>
  <c r="U43" i="34"/>
  <c r="S43" i="34"/>
  <c r="R43" i="34"/>
  <c r="Q43" i="34"/>
  <c r="P43" i="34"/>
  <c r="O43" i="34"/>
  <c r="N43" i="34"/>
  <c r="X42" i="34"/>
  <c r="W42" i="34"/>
  <c r="V42" i="34"/>
  <c r="U42" i="34"/>
  <c r="S42" i="34"/>
  <c r="R42" i="34"/>
  <c r="Q42" i="34"/>
  <c r="P42" i="34"/>
  <c r="O42" i="34"/>
  <c r="N42" i="34"/>
  <c r="X41" i="34"/>
  <c r="W41" i="34"/>
  <c r="V41" i="34"/>
  <c r="U41" i="34"/>
  <c r="S41" i="34"/>
  <c r="R41" i="34"/>
  <c r="Q41" i="34"/>
  <c r="P41" i="34"/>
  <c r="O41" i="34"/>
  <c r="N41" i="34"/>
  <c r="X40" i="34"/>
  <c r="W40" i="34"/>
  <c r="V40" i="34"/>
  <c r="U40" i="34"/>
  <c r="S40" i="34"/>
  <c r="R40" i="34"/>
  <c r="Q40" i="34"/>
  <c r="P40" i="34"/>
  <c r="O40" i="34"/>
  <c r="N40" i="34"/>
  <c r="Y40" i="34" s="1"/>
  <c r="Z40" i="34" s="1"/>
  <c r="AA40" i="34" s="1"/>
  <c r="AC40" i="34" s="1"/>
  <c r="AD40" i="34" s="1"/>
  <c r="X39" i="34"/>
  <c r="W39" i="34"/>
  <c r="V39" i="34"/>
  <c r="U39" i="34"/>
  <c r="S39" i="34"/>
  <c r="R39" i="34"/>
  <c r="Q39" i="34"/>
  <c r="P39" i="34"/>
  <c r="O39" i="34"/>
  <c r="N39" i="34"/>
  <c r="X38" i="34"/>
  <c r="W38" i="34"/>
  <c r="V38" i="34"/>
  <c r="U38" i="34"/>
  <c r="S38" i="34"/>
  <c r="R38" i="34"/>
  <c r="Q38" i="34"/>
  <c r="P38" i="34"/>
  <c r="O38" i="34"/>
  <c r="N38" i="34"/>
  <c r="X37" i="34"/>
  <c r="W37" i="34"/>
  <c r="V37" i="34"/>
  <c r="U37" i="34"/>
  <c r="S37" i="34"/>
  <c r="R37" i="34"/>
  <c r="Q37" i="34"/>
  <c r="P37" i="34"/>
  <c r="O37" i="34"/>
  <c r="N37" i="34"/>
  <c r="X36" i="34"/>
  <c r="W36" i="34"/>
  <c r="V36" i="34"/>
  <c r="U36" i="34"/>
  <c r="S36" i="34"/>
  <c r="R36" i="34"/>
  <c r="Q36" i="34"/>
  <c r="P36" i="34"/>
  <c r="O36" i="34"/>
  <c r="N36" i="34"/>
  <c r="Y36" i="34" s="1"/>
  <c r="Z36" i="34" s="1"/>
  <c r="AA36" i="34" s="1"/>
  <c r="AC36" i="34" s="1"/>
  <c r="AD36" i="34" s="1"/>
  <c r="X35" i="34"/>
  <c r="W35" i="34"/>
  <c r="V35" i="34"/>
  <c r="U35" i="34"/>
  <c r="S35" i="34"/>
  <c r="R35" i="34"/>
  <c r="Q35" i="34"/>
  <c r="P35" i="34"/>
  <c r="Y35" i="34" s="1"/>
  <c r="Z35" i="34" s="1"/>
  <c r="AA35" i="34" s="1"/>
  <c r="AC35" i="34" s="1"/>
  <c r="AD35" i="34" s="1"/>
  <c r="O35" i="34"/>
  <c r="N35" i="34"/>
  <c r="X34" i="34"/>
  <c r="W34" i="34"/>
  <c r="V34" i="34"/>
  <c r="U34" i="34"/>
  <c r="S34" i="34"/>
  <c r="R34" i="34"/>
  <c r="Q34" i="34"/>
  <c r="P34" i="34"/>
  <c r="O34" i="34"/>
  <c r="N34" i="34"/>
  <c r="X33" i="34"/>
  <c r="W33" i="34"/>
  <c r="V33" i="34"/>
  <c r="U33" i="34"/>
  <c r="S33" i="34"/>
  <c r="R33" i="34"/>
  <c r="Q33" i="34"/>
  <c r="P33" i="34"/>
  <c r="O33" i="34"/>
  <c r="N33" i="34"/>
  <c r="X32" i="34"/>
  <c r="W32" i="34"/>
  <c r="V32" i="34"/>
  <c r="U32" i="34"/>
  <c r="S32" i="34"/>
  <c r="R32" i="34"/>
  <c r="Q32" i="34"/>
  <c r="P32" i="34"/>
  <c r="O32" i="34"/>
  <c r="N32" i="34"/>
  <c r="X31" i="34"/>
  <c r="W31" i="34"/>
  <c r="V31" i="34"/>
  <c r="U31" i="34"/>
  <c r="S31" i="34"/>
  <c r="R31" i="34"/>
  <c r="Q31" i="34"/>
  <c r="P31" i="34"/>
  <c r="O31" i="34"/>
  <c r="N31" i="34"/>
  <c r="X30" i="34"/>
  <c r="W30" i="34"/>
  <c r="V30" i="34"/>
  <c r="U30" i="34"/>
  <c r="S30" i="34"/>
  <c r="R30" i="34"/>
  <c r="Q30" i="34"/>
  <c r="P30" i="34"/>
  <c r="O30" i="34"/>
  <c r="N30" i="34"/>
  <c r="X29" i="34"/>
  <c r="W29" i="34"/>
  <c r="V29" i="34"/>
  <c r="U29" i="34"/>
  <c r="S29" i="34"/>
  <c r="R29" i="34"/>
  <c r="Q29" i="34"/>
  <c r="P29" i="34"/>
  <c r="O29" i="34"/>
  <c r="N29" i="34"/>
  <c r="X28" i="34"/>
  <c r="W28" i="34"/>
  <c r="V28" i="34"/>
  <c r="U28" i="34"/>
  <c r="S28" i="34"/>
  <c r="R28" i="34"/>
  <c r="Q28" i="34"/>
  <c r="P28" i="34"/>
  <c r="O28" i="34"/>
  <c r="N28" i="34"/>
  <c r="X27" i="34"/>
  <c r="W27" i="34"/>
  <c r="V27" i="34"/>
  <c r="U27" i="34"/>
  <c r="S27" i="34"/>
  <c r="R27" i="34"/>
  <c r="Q27" i="34"/>
  <c r="P27" i="34"/>
  <c r="O27" i="34"/>
  <c r="N27" i="34"/>
  <c r="X26" i="34"/>
  <c r="W26" i="34"/>
  <c r="V26" i="34"/>
  <c r="U26" i="34"/>
  <c r="S26" i="34"/>
  <c r="R26" i="34"/>
  <c r="Q26" i="34"/>
  <c r="P26" i="34"/>
  <c r="O26" i="34"/>
  <c r="N26" i="34"/>
  <c r="X25" i="34"/>
  <c r="W25" i="34"/>
  <c r="V25" i="34"/>
  <c r="U25" i="34"/>
  <c r="S25" i="34"/>
  <c r="R25" i="34"/>
  <c r="Q25" i="34"/>
  <c r="P25" i="34"/>
  <c r="O25" i="34"/>
  <c r="N25" i="34"/>
  <c r="X24" i="34"/>
  <c r="W24" i="34"/>
  <c r="V24" i="34"/>
  <c r="U24" i="34"/>
  <c r="S24" i="34"/>
  <c r="R24" i="34"/>
  <c r="Q24" i="34"/>
  <c r="P24" i="34"/>
  <c r="O24" i="34"/>
  <c r="N24" i="34"/>
  <c r="X23" i="34"/>
  <c r="W23" i="34"/>
  <c r="V23" i="34"/>
  <c r="U23" i="34"/>
  <c r="S23" i="34"/>
  <c r="R23" i="34"/>
  <c r="Q23" i="34"/>
  <c r="P23" i="34"/>
  <c r="O23" i="34"/>
  <c r="N23" i="34"/>
  <c r="X22" i="34"/>
  <c r="W22" i="34"/>
  <c r="V22" i="34"/>
  <c r="U22" i="34"/>
  <c r="S22" i="34"/>
  <c r="R22" i="34"/>
  <c r="Q22" i="34"/>
  <c r="P22" i="34"/>
  <c r="O22" i="34"/>
  <c r="N22" i="34"/>
  <c r="AS21" i="34"/>
  <c r="AR21" i="34"/>
  <c r="AQ21" i="34"/>
  <c r="AP21" i="34"/>
  <c r="AO21" i="34"/>
  <c r="AN21" i="34"/>
  <c r="AM21" i="34"/>
  <c r="AL21" i="34"/>
  <c r="AK21" i="34"/>
  <c r="AJ21" i="34"/>
  <c r="X21" i="34"/>
  <c r="W21" i="34"/>
  <c r="V21" i="34"/>
  <c r="U21" i="34"/>
  <c r="S21" i="34"/>
  <c r="R21" i="34"/>
  <c r="Q21" i="34"/>
  <c r="P21" i="34"/>
  <c r="O21" i="34"/>
  <c r="N21" i="34"/>
  <c r="X20" i="34"/>
  <c r="W20" i="34"/>
  <c r="V20" i="34"/>
  <c r="U20" i="34"/>
  <c r="S20" i="34"/>
  <c r="R20" i="34"/>
  <c r="Q20" i="34"/>
  <c r="P20" i="34"/>
  <c r="O20" i="34"/>
  <c r="N20" i="34"/>
  <c r="X19" i="34"/>
  <c r="W19" i="34"/>
  <c r="V19" i="34"/>
  <c r="U19" i="34"/>
  <c r="S19" i="34"/>
  <c r="R19" i="34"/>
  <c r="Q19" i="34"/>
  <c r="P19" i="34"/>
  <c r="O19" i="34"/>
  <c r="N19" i="34"/>
  <c r="X18" i="34"/>
  <c r="W18" i="34"/>
  <c r="V18" i="34"/>
  <c r="U18" i="34"/>
  <c r="S18" i="34"/>
  <c r="R18" i="34"/>
  <c r="Q18" i="34"/>
  <c r="P18" i="34"/>
  <c r="O18" i="34"/>
  <c r="N18" i="34"/>
  <c r="X17" i="34"/>
  <c r="W17" i="34"/>
  <c r="V17" i="34"/>
  <c r="U17" i="34"/>
  <c r="S17" i="34"/>
  <c r="R17" i="34"/>
  <c r="Q17" i="34"/>
  <c r="P17" i="34"/>
  <c r="O17" i="34"/>
  <c r="N17" i="34"/>
  <c r="X16" i="34"/>
  <c r="W16" i="34"/>
  <c r="V16" i="34"/>
  <c r="U16" i="34"/>
  <c r="S16" i="34"/>
  <c r="R16" i="34"/>
  <c r="Q16" i="34"/>
  <c r="P16" i="34"/>
  <c r="O16" i="34"/>
  <c r="N16" i="34"/>
  <c r="X15" i="34"/>
  <c r="W15" i="34"/>
  <c r="V15" i="34"/>
  <c r="U15" i="34"/>
  <c r="S15" i="34"/>
  <c r="R15" i="34"/>
  <c r="Q15" i="34"/>
  <c r="P15" i="34"/>
  <c r="O15" i="34"/>
  <c r="N15" i="34"/>
  <c r="X14" i="34"/>
  <c r="W14" i="34"/>
  <c r="V14" i="34"/>
  <c r="U14" i="34"/>
  <c r="S14" i="34"/>
  <c r="R14" i="34"/>
  <c r="Q14" i="34"/>
  <c r="P14" i="34"/>
  <c r="O14" i="34"/>
  <c r="N14" i="34"/>
  <c r="X13" i="34"/>
  <c r="W13" i="34"/>
  <c r="V13" i="34"/>
  <c r="U13" i="34"/>
  <c r="S13" i="34"/>
  <c r="R13" i="34"/>
  <c r="Q13" i="34"/>
  <c r="P13" i="34"/>
  <c r="O13" i="34"/>
  <c r="N13" i="34"/>
  <c r="X12" i="34"/>
  <c r="W12" i="34"/>
  <c r="V12" i="34"/>
  <c r="U12" i="34"/>
  <c r="S12" i="34"/>
  <c r="R12" i="34"/>
  <c r="Q12" i="34"/>
  <c r="P12" i="34"/>
  <c r="O12" i="34"/>
  <c r="N12" i="34"/>
  <c r="X11" i="34"/>
  <c r="W11" i="34"/>
  <c r="V11" i="34"/>
  <c r="U11" i="34"/>
  <c r="S11" i="34"/>
  <c r="R11" i="34"/>
  <c r="Q11" i="34"/>
  <c r="P11" i="34"/>
  <c r="O11" i="34"/>
  <c r="N11" i="34"/>
  <c r="X10" i="34"/>
  <c r="W10" i="34"/>
  <c r="V10" i="34"/>
  <c r="U10" i="34"/>
  <c r="S10" i="34"/>
  <c r="R10" i="34"/>
  <c r="Q10" i="34"/>
  <c r="P10" i="34"/>
  <c r="O10" i="34"/>
  <c r="N10" i="34"/>
  <c r="X9" i="34"/>
  <c r="W9" i="34"/>
  <c r="V9" i="34"/>
  <c r="U9" i="34"/>
  <c r="S9" i="34"/>
  <c r="R9" i="34"/>
  <c r="Q9" i="34"/>
  <c r="P9" i="34"/>
  <c r="O9" i="34"/>
  <c r="N9" i="34"/>
  <c r="X8" i="34"/>
  <c r="W8" i="34"/>
  <c r="V8" i="34"/>
  <c r="U8" i="34"/>
  <c r="S8" i="34"/>
  <c r="R8" i="34"/>
  <c r="Q8" i="34"/>
  <c r="Y8" i="34" s="1"/>
  <c r="Z8" i="34" s="1"/>
  <c r="AA8" i="34" s="1"/>
  <c r="AC8" i="34" s="1"/>
  <c r="AD8" i="34" s="1"/>
  <c r="P8" i="34"/>
  <c r="O8" i="34"/>
  <c r="N8" i="34"/>
  <c r="X7" i="34"/>
  <c r="W7" i="34"/>
  <c r="V7" i="34"/>
  <c r="U7" i="34"/>
  <c r="S7" i="34"/>
  <c r="R7" i="34"/>
  <c r="Q7" i="34"/>
  <c r="P7" i="34"/>
  <c r="O7" i="34"/>
  <c r="N7" i="34"/>
  <c r="Y7" i="34" s="1"/>
  <c r="Z7" i="34" s="1"/>
  <c r="AA7" i="34" s="1"/>
  <c r="AC7" i="34" s="1"/>
  <c r="AD7" i="34" s="1"/>
  <c r="X6" i="34"/>
  <c r="W6" i="34"/>
  <c r="V6" i="34"/>
  <c r="U6" i="34"/>
  <c r="S6" i="34"/>
  <c r="R6" i="34"/>
  <c r="Q6" i="34"/>
  <c r="P6" i="34"/>
  <c r="O6" i="34"/>
  <c r="N6" i="34"/>
  <c r="X5" i="34"/>
  <c r="W5" i="34"/>
  <c r="V5" i="34"/>
  <c r="U5" i="34"/>
  <c r="S5" i="34"/>
  <c r="R5" i="34"/>
  <c r="Q5" i="34"/>
  <c r="P5" i="34"/>
  <c r="O5" i="34"/>
  <c r="N5" i="34"/>
  <c r="X4" i="34"/>
  <c r="W4" i="34"/>
  <c r="V4" i="34"/>
  <c r="U4" i="34"/>
  <c r="S4" i="34"/>
  <c r="R4" i="34"/>
  <c r="Q4" i="34"/>
  <c r="P4" i="34"/>
  <c r="O4" i="34"/>
  <c r="Y4" i="34" s="1"/>
  <c r="Z4" i="34" s="1"/>
  <c r="AA4" i="34" s="1"/>
  <c r="AC4" i="34" s="1"/>
  <c r="AD4" i="34" s="1"/>
  <c r="N4" i="34"/>
  <c r="X3" i="34"/>
  <c r="W3" i="34"/>
  <c r="V3" i="34"/>
  <c r="U3" i="34"/>
  <c r="S3" i="34"/>
  <c r="R3" i="34"/>
  <c r="Q3" i="34"/>
  <c r="P3" i="34"/>
  <c r="O3" i="34"/>
  <c r="N3" i="34"/>
  <c r="Y3" i="34" s="1"/>
  <c r="Z3" i="34" s="1"/>
  <c r="AA3" i="34" s="1"/>
  <c r="AC3" i="34" s="1"/>
  <c r="AD3" i="34" s="1"/>
  <c r="X2" i="34"/>
  <c r="W2" i="34"/>
  <c r="V2" i="34"/>
  <c r="U2" i="34"/>
  <c r="S2" i="34"/>
  <c r="R2" i="34"/>
  <c r="Q2" i="34"/>
  <c r="P2" i="34"/>
  <c r="O2" i="34"/>
  <c r="N2" i="34"/>
  <c r="U3" i="31"/>
  <c r="U4" i="31"/>
  <c r="U5" i="31"/>
  <c r="U6" i="31"/>
  <c r="U7" i="31"/>
  <c r="U8" i="31"/>
  <c r="U9" i="31"/>
  <c r="U10" i="31"/>
  <c r="U11" i="31"/>
  <c r="U12" i="31"/>
  <c r="U13" i="31"/>
  <c r="U14" i="31"/>
  <c r="U15" i="31"/>
  <c r="U16" i="31"/>
  <c r="U17" i="31"/>
  <c r="U18" i="31"/>
  <c r="U19" i="31"/>
  <c r="U20" i="31"/>
  <c r="U21" i="31"/>
  <c r="U22" i="31"/>
  <c r="U23" i="31"/>
  <c r="U24" i="31"/>
  <c r="U25" i="31"/>
  <c r="U26" i="31"/>
  <c r="U27" i="31"/>
  <c r="U28" i="31"/>
  <c r="U29" i="31"/>
  <c r="U30" i="31"/>
  <c r="U31" i="31"/>
  <c r="U32" i="31"/>
  <c r="U33" i="31"/>
  <c r="U34" i="31"/>
  <c r="U35" i="31"/>
  <c r="U36" i="31"/>
  <c r="U37" i="31"/>
  <c r="U38" i="31"/>
  <c r="U39" i="31"/>
  <c r="U40" i="31"/>
  <c r="U41" i="31"/>
  <c r="U42" i="31"/>
  <c r="U43" i="31"/>
  <c r="U44" i="31"/>
  <c r="U45" i="31"/>
  <c r="U46" i="31"/>
  <c r="U47" i="31"/>
  <c r="U48" i="31"/>
  <c r="U49" i="31"/>
  <c r="U50" i="31"/>
  <c r="U51" i="31"/>
  <c r="U52" i="31"/>
  <c r="U53" i="31"/>
  <c r="U54" i="31"/>
  <c r="U55" i="31"/>
  <c r="U56" i="31"/>
  <c r="U57" i="31"/>
  <c r="U58" i="31"/>
  <c r="U59" i="31"/>
  <c r="U60" i="31"/>
  <c r="U61" i="31"/>
  <c r="U62" i="31"/>
  <c r="U63" i="31"/>
  <c r="U64" i="31"/>
  <c r="U65" i="31"/>
  <c r="U66" i="31"/>
  <c r="U67" i="31"/>
  <c r="U68" i="31"/>
  <c r="U69" i="31"/>
  <c r="U70" i="31"/>
  <c r="U71" i="31"/>
  <c r="U72" i="31"/>
  <c r="U73" i="31"/>
  <c r="U74" i="31"/>
  <c r="U75" i="31"/>
  <c r="U76" i="31"/>
  <c r="U77" i="31"/>
  <c r="U78" i="31"/>
  <c r="U79" i="31"/>
  <c r="U80" i="31"/>
  <c r="U81" i="31"/>
  <c r="U82" i="31"/>
  <c r="U83" i="31"/>
  <c r="U84" i="31"/>
  <c r="U85" i="31"/>
  <c r="U86" i="31"/>
  <c r="U87" i="31"/>
  <c r="U88" i="31"/>
  <c r="U89" i="31"/>
  <c r="U90" i="31"/>
  <c r="U91" i="31"/>
  <c r="U92" i="31"/>
  <c r="U93" i="31"/>
  <c r="U94" i="31"/>
  <c r="U95" i="31"/>
  <c r="U96" i="31"/>
  <c r="U97" i="31"/>
  <c r="U98" i="31"/>
  <c r="U99" i="31"/>
  <c r="U100" i="31"/>
  <c r="U101" i="31"/>
  <c r="U102" i="31"/>
  <c r="U103" i="31"/>
  <c r="U104" i="31"/>
  <c r="U105" i="31"/>
  <c r="U106" i="31"/>
  <c r="U107" i="31"/>
  <c r="U108" i="31"/>
  <c r="U109" i="31"/>
  <c r="U110" i="31"/>
  <c r="U111" i="31"/>
  <c r="U112" i="31"/>
  <c r="U113" i="31"/>
  <c r="U114" i="31"/>
  <c r="U115" i="31"/>
  <c r="U116" i="31"/>
  <c r="U117" i="31"/>
  <c r="U118" i="31"/>
  <c r="U119" i="31"/>
  <c r="U120" i="31"/>
  <c r="U121" i="31"/>
  <c r="U122" i="31"/>
  <c r="U123" i="31"/>
  <c r="U124" i="31"/>
  <c r="U125" i="31"/>
  <c r="U126" i="31"/>
  <c r="U127" i="31"/>
  <c r="U128" i="31"/>
  <c r="U129" i="31"/>
  <c r="U130" i="31"/>
  <c r="U131" i="31"/>
  <c r="U132" i="31"/>
  <c r="U133" i="31"/>
  <c r="U134" i="31"/>
  <c r="U135" i="31"/>
  <c r="U136" i="31"/>
  <c r="U137" i="31"/>
  <c r="U138" i="31"/>
  <c r="U139" i="31"/>
  <c r="U140" i="31"/>
  <c r="U141" i="31"/>
  <c r="U142" i="31"/>
  <c r="U143" i="31"/>
  <c r="U144" i="31"/>
  <c r="U145" i="31"/>
  <c r="U146" i="31"/>
  <c r="U147" i="31"/>
  <c r="U148" i="31"/>
  <c r="U149" i="31"/>
  <c r="U150" i="31"/>
  <c r="U151" i="31"/>
  <c r="U152" i="31"/>
  <c r="U153" i="31"/>
  <c r="U154" i="31"/>
  <c r="U155" i="31"/>
  <c r="U156" i="31"/>
  <c r="U157" i="31"/>
  <c r="U158" i="31"/>
  <c r="U159" i="31"/>
  <c r="U160" i="31"/>
  <c r="U161" i="31"/>
  <c r="U162" i="31"/>
  <c r="U163" i="31"/>
  <c r="U164" i="31"/>
  <c r="U165" i="31"/>
  <c r="U166" i="31"/>
  <c r="U167" i="31"/>
  <c r="U168" i="31"/>
  <c r="U169" i="31"/>
  <c r="U170" i="31"/>
  <c r="U171" i="31"/>
  <c r="U172" i="31"/>
  <c r="U173" i="31"/>
  <c r="U174" i="31"/>
  <c r="U175" i="31"/>
  <c r="U176" i="31"/>
  <c r="U177" i="31"/>
  <c r="U178" i="31"/>
  <c r="U179" i="31"/>
  <c r="U180" i="31"/>
  <c r="U181" i="31"/>
  <c r="U182" i="31"/>
  <c r="U183" i="31"/>
  <c r="U184" i="31"/>
  <c r="U185" i="31"/>
  <c r="U186" i="31"/>
  <c r="U187" i="31"/>
  <c r="U188" i="31"/>
  <c r="U189" i="31"/>
  <c r="U190" i="31"/>
  <c r="U191" i="31"/>
  <c r="U192" i="31"/>
  <c r="U193" i="31"/>
  <c r="U194" i="31"/>
  <c r="U195" i="31"/>
  <c r="U196" i="31"/>
  <c r="U197" i="31"/>
  <c r="U198" i="31"/>
  <c r="U199" i="31"/>
  <c r="U200" i="31"/>
  <c r="U201" i="31"/>
  <c r="U202" i="31"/>
  <c r="U203" i="31"/>
  <c r="U204" i="31"/>
  <c r="U205" i="31"/>
  <c r="U206" i="31"/>
  <c r="U207" i="31"/>
  <c r="U208" i="31"/>
  <c r="U209" i="31"/>
  <c r="U210" i="31"/>
  <c r="U211" i="31"/>
  <c r="U212" i="31"/>
  <c r="U213" i="31"/>
  <c r="U214" i="31"/>
  <c r="U215" i="31"/>
  <c r="U216" i="31"/>
  <c r="U217" i="31"/>
  <c r="U218" i="31"/>
  <c r="U219" i="31"/>
  <c r="U220" i="31"/>
  <c r="U221" i="31"/>
  <c r="U222" i="31"/>
  <c r="U223" i="31"/>
  <c r="U224" i="31"/>
  <c r="U225" i="31"/>
  <c r="U226" i="31"/>
  <c r="U227" i="31"/>
  <c r="U228" i="31"/>
  <c r="U229" i="31"/>
  <c r="U230" i="31"/>
  <c r="U231" i="31"/>
  <c r="U232" i="31"/>
  <c r="U233" i="31"/>
  <c r="U234" i="31"/>
  <c r="U235" i="31"/>
  <c r="U236" i="31"/>
  <c r="U237" i="31"/>
  <c r="U238" i="31"/>
  <c r="U239" i="31"/>
  <c r="U240" i="31"/>
  <c r="U241" i="31"/>
  <c r="U242" i="31"/>
  <c r="U243" i="31"/>
  <c r="U244" i="31"/>
  <c r="U245" i="31"/>
  <c r="U246" i="31"/>
  <c r="U247" i="31"/>
  <c r="U248" i="31"/>
  <c r="U249" i="31"/>
  <c r="U250" i="31"/>
  <c r="U251" i="31"/>
  <c r="U252" i="31"/>
  <c r="U253" i="31"/>
  <c r="U254" i="31"/>
  <c r="U255" i="31"/>
  <c r="U256" i="31"/>
  <c r="U257" i="31"/>
  <c r="U258" i="31"/>
  <c r="U259" i="31"/>
  <c r="U260" i="31"/>
  <c r="U261" i="31"/>
  <c r="U262" i="31"/>
  <c r="U263" i="31"/>
  <c r="U264" i="31"/>
  <c r="U265" i="31"/>
  <c r="U266" i="31"/>
  <c r="U267" i="31"/>
  <c r="U268" i="31"/>
  <c r="U269" i="31"/>
  <c r="U270" i="31"/>
  <c r="U271" i="31"/>
  <c r="U272" i="31"/>
  <c r="U273" i="31"/>
  <c r="U274" i="31"/>
  <c r="U275" i="31"/>
  <c r="U276" i="31"/>
  <c r="U277" i="31"/>
  <c r="U278" i="31"/>
  <c r="U279" i="31"/>
  <c r="U280" i="31"/>
  <c r="U281" i="31"/>
  <c r="U282" i="31"/>
  <c r="U283" i="31"/>
  <c r="U284" i="31"/>
  <c r="U285" i="31"/>
  <c r="U286" i="31"/>
  <c r="U287" i="31"/>
  <c r="U288" i="31"/>
  <c r="U289" i="31"/>
  <c r="U290" i="31"/>
  <c r="U291" i="31"/>
  <c r="U2" i="31"/>
  <c r="T3" i="31"/>
  <c r="T4" i="31"/>
  <c r="T5" i="31"/>
  <c r="T6" i="31"/>
  <c r="T7" i="31"/>
  <c r="T8" i="31"/>
  <c r="T9" i="31"/>
  <c r="T10" i="31"/>
  <c r="T11" i="31"/>
  <c r="T12" i="31"/>
  <c r="T13" i="31"/>
  <c r="T14" i="31"/>
  <c r="T15" i="31"/>
  <c r="T16" i="31"/>
  <c r="T17" i="31"/>
  <c r="T18" i="31"/>
  <c r="T19" i="31"/>
  <c r="T20" i="31"/>
  <c r="T21" i="31"/>
  <c r="T22" i="31"/>
  <c r="T23" i="31"/>
  <c r="T24" i="31"/>
  <c r="T25" i="31"/>
  <c r="T26" i="31"/>
  <c r="T27" i="31"/>
  <c r="T28" i="31"/>
  <c r="T29" i="31"/>
  <c r="T30" i="31"/>
  <c r="T31" i="31"/>
  <c r="T32" i="31"/>
  <c r="T33" i="31"/>
  <c r="T34" i="31"/>
  <c r="T35" i="31"/>
  <c r="T36" i="31"/>
  <c r="T37" i="31"/>
  <c r="T38" i="31"/>
  <c r="T39" i="31"/>
  <c r="T40" i="31"/>
  <c r="T41" i="31"/>
  <c r="T42" i="31"/>
  <c r="T43" i="31"/>
  <c r="T44" i="31"/>
  <c r="T45" i="31"/>
  <c r="T46" i="31"/>
  <c r="T47" i="31"/>
  <c r="T48" i="31"/>
  <c r="T49" i="31"/>
  <c r="T50" i="31"/>
  <c r="T51" i="31"/>
  <c r="T52" i="31"/>
  <c r="T53" i="31"/>
  <c r="T54" i="31"/>
  <c r="T55" i="31"/>
  <c r="T56" i="31"/>
  <c r="T57" i="31"/>
  <c r="T58" i="31"/>
  <c r="T59" i="31"/>
  <c r="T60" i="31"/>
  <c r="T61" i="31"/>
  <c r="T62" i="31"/>
  <c r="T63" i="31"/>
  <c r="T64" i="31"/>
  <c r="T65" i="31"/>
  <c r="T66" i="31"/>
  <c r="T67" i="31"/>
  <c r="T68" i="31"/>
  <c r="T69" i="31"/>
  <c r="T70" i="31"/>
  <c r="T71" i="31"/>
  <c r="T72" i="31"/>
  <c r="T73" i="31"/>
  <c r="T74" i="31"/>
  <c r="T75" i="31"/>
  <c r="T76" i="31"/>
  <c r="T77" i="31"/>
  <c r="T78" i="31"/>
  <c r="T79" i="31"/>
  <c r="T80" i="31"/>
  <c r="T81" i="31"/>
  <c r="T82" i="31"/>
  <c r="T83" i="31"/>
  <c r="T84" i="31"/>
  <c r="T85" i="31"/>
  <c r="T86" i="31"/>
  <c r="T87" i="31"/>
  <c r="T88" i="31"/>
  <c r="T89" i="31"/>
  <c r="T90" i="31"/>
  <c r="T91" i="31"/>
  <c r="T92" i="31"/>
  <c r="T93" i="31"/>
  <c r="T94" i="31"/>
  <c r="T95" i="31"/>
  <c r="T96" i="31"/>
  <c r="T97" i="31"/>
  <c r="T98" i="31"/>
  <c r="T99" i="31"/>
  <c r="T100" i="31"/>
  <c r="T101" i="31"/>
  <c r="T102" i="31"/>
  <c r="T103" i="31"/>
  <c r="T104" i="31"/>
  <c r="T105" i="31"/>
  <c r="T106" i="31"/>
  <c r="T107" i="31"/>
  <c r="T108" i="31"/>
  <c r="T109" i="31"/>
  <c r="T110" i="31"/>
  <c r="T111" i="31"/>
  <c r="T112" i="31"/>
  <c r="T113" i="31"/>
  <c r="T114" i="31"/>
  <c r="T115" i="31"/>
  <c r="T116" i="31"/>
  <c r="T117" i="31"/>
  <c r="T118" i="31"/>
  <c r="T119" i="31"/>
  <c r="T120" i="31"/>
  <c r="T121" i="31"/>
  <c r="T122" i="31"/>
  <c r="T123" i="31"/>
  <c r="T124" i="31"/>
  <c r="T125" i="31"/>
  <c r="T126" i="31"/>
  <c r="T127" i="31"/>
  <c r="T128" i="31"/>
  <c r="T129" i="31"/>
  <c r="T130" i="31"/>
  <c r="T131" i="31"/>
  <c r="T132" i="31"/>
  <c r="T133" i="31"/>
  <c r="T134" i="31"/>
  <c r="T135" i="31"/>
  <c r="T136" i="31"/>
  <c r="T137" i="31"/>
  <c r="T138" i="31"/>
  <c r="T139" i="31"/>
  <c r="T140" i="31"/>
  <c r="T141" i="31"/>
  <c r="T142" i="31"/>
  <c r="T143" i="31"/>
  <c r="T144" i="31"/>
  <c r="T145" i="31"/>
  <c r="T146" i="31"/>
  <c r="T147" i="31"/>
  <c r="T148" i="31"/>
  <c r="T149" i="31"/>
  <c r="T150" i="31"/>
  <c r="T151" i="31"/>
  <c r="T152" i="31"/>
  <c r="T153" i="31"/>
  <c r="T154" i="31"/>
  <c r="T155" i="31"/>
  <c r="T156" i="31"/>
  <c r="T157" i="31"/>
  <c r="T158" i="31"/>
  <c r="T159" i="31"/>
  <c r="T160" i="31"/>
  <c r="T161" i="31"/>
  <c r="T162" i="31"/>
  <c r="T163" i="31"/>
  <c r="T164" i="31"/>
  <c r="T165" i="31"/>
  <c r="T166" i="31"/>
  <c r="T167" i="31"/>
  <c r="T168" i="31"/>
  <c r="T169" i="31"/>
  <c r="T170" i="31"/>
  <c r="T171" i="31"/>
  <c r="T172" i="31"/>
  <c r="T173" i="31"/>
  <c r="T174" i="31"/>
  <c r="T175" i="31"/>
  <c r="T176" i="31"/>
  <c r="T177" i="31"/>
  <c r="T178" i="31"/>
  <c r="T179" i="31"/>
  <c r="T180" i="31"/>
  <c r="T181" i="31"/>
  <c r="T182" i="31"/>
  <c r="T183" i="31"/>
  <c r="T184" i="31"/>
  <c r="T185" i="31"/>
  <c r="T186" i="31"/>
  <c r="T187" i="31"/>
  <c r="T188" i="31"/>
  <c r="T189" i="31"/>
  <c r="T190" i="31"/>
  <c r="T191" i="31"/>
  <c r="T192" i="31"/>
  <c r="T193" i="31"/>
  <c r="T194" i="31"/>
  <c r="T195" i="31"/>
  <c r="T196" i="31"/>
  <c r="T197" i="31"/>
  <c r="T198" i="31"/>
  <c r="T199" i="31"/>
  <c r="T200" i="31"/>
  <c r="T201" i="31"/>
  <c r="T202" i="31"/>
  <c r="T203" i="31"/>
  <c r="T204" i="31"/>
  <c r="T205" i="31"/>
  <c r="T206" i="31"/>
  <c r="T207" i="31"/>
  <c r="T208" i="31"/>
  <c r="T209" i="31"/>
  <c r="T210" i="31"/>
  <c r="T211" i="31"/>
  <c r="T212" i="31"/>
  <c r="T213" i="31"/>
  <c r="T214" i="31"/>
  <c r="T215" i="31"/>
  <c r="T216" i="31"/>
  <c r="T217" i="31"/>
  <c r="T218" i="31"/>
  <c r="T219" i="31"/>
  <c r="T220" i="31"/>
  <c r="T221" i="31"/>
  <c r="T222" i="31"/>
  <c r="T223" i="31"/>
  <c r="T224" i="31"/>
  <c r="T225" i="31"/>
  <c r="T226" i="31"/>
  <c r="T227" i="31"/>
  <c r="T228" i="31"/>
  <c r="T229" i="31"/>
  <c r="T230" i="31"/>
  <c r="T231" i="31"/>
  <c r="T232" i="31"/>
  <c r="T233" i="31"/>
  <c r="T234" i="31"/>
  <c r="T235" i="31"/>
  <c r="T236" i="31"/>
  <c r="T237" i="31"/>
  <c r="T238" i="31"/>
  <c r="T239" i="31"/>
  <c r="T240" i="31"/>
  <c r="T241" i="31"/>
  <c r="T242" i="31"/>
  <c r="T243" i="31"/>
  <c r="T244" i="31"/>
  <c r="T245" i="31"/>
  <c r="T246" i="31"/>
  <c r="T247" i="31"/>
  <c r="T248" i="31"/>
  <c r="T249" i="31"/>
  <c r="T250" i="31"/>
  <c r="T251" i="31"/>
  <c r="T252" i="31"/>
  <c r="T253" i="31"/>
  <c r="T254" i="31"/>
  <c r="T255" i="31"/>
  <c r="T256" i="31"/>
  <c r="T257" i="31"/>
  <c r="T258" i="31"/>
  <c r="T259" i="31"/>
  <c r="T260" i="31"/>
  <c r="T261" i="31"/>
  <c r="T262" i="31"/>
  <c r="T263" i="31"/>
  <c r="T264" i="31"/>
  <c r="T265" i="31"/>
  <c r="T266" i="31"/>
  <c r="T267" i="31"/>
  <c r="T268" i="31"/>
  <c r="T269" i="31"/>
  <c r="T270" i="31"/>
  <c r="T271" i="31"/>
  <c r="T272" i="31"/>
  <c r="T273" i="31"/>
  <c r="T274" i="31"/>
  <c r="T275" i="31"/>
  <c r="T276" i="31"/>
  <c r="T277" i="31"/>
  <c r="T278" i="31"/>
  <c r="T279" i="31"/>
  <c r="T280" i="31"/>
  <c r="T281" i="31"/>
  <c r="T282" i="31"/>
  <c r="T283" i="31"/>
  <c r="T284" i="31"/>
  <c r="T285" i="31"/>
  <c r="T286" i="31"/>
  <c r="T287" i="31"/>
  <c r="T288" i="31"/>
  <c r="T289" i="31"/>
  <c r="T290" i="31"/>
  <c r="T291" i="31"/>
  <c r="T2" i="31"/>
  <c r="S3" i="31"/>
  <c r="S4" i="31"/>
  <c r="S5" i="31"/>
  <c r="S6" i="31"/>
  <c r="S7" i="31"/>
  <c r="S8" i="31"/>
  <c r="S9" i="31"/>
  <c r="S10" i="31"/>
  <c r="S11" i="31"/>
  <c r="S12" i="31"/>
  <c r="S13" i="31"/>
  <c r="S14" i="31"/>
  <c r="S15" i="31"/>
  <c r="S16" i="31"/>
  <c r="S17" i="31"/>
  <c r="S18" i="31"/>
  <c r="S19" i="31"/>
  <c r="S20" i="31"/>
  <c r="S21" i="31"/>
  <c r="S22" i="31"/>
  <c r="S23" i="31"/>
  <c r="S24" i="31"/>
  <c r="S25" i="31"/>
  <c r="S26" i="31"/>
  <c r="S27" i="31"/>
  <c r="S28" i="31"/>
  <c r="S29" i="31"/>
  <c r="S30" i="31"/>
  <c r="S31" i="31"/>
  <c r="S32" i="31"/>
  <c r="S33" i="31"/>
  <c r="S34" i="31"/>
  <c r="S35" i="31"/>
  <c r="S36" i="31"/>
  <c r="S37" i="31"/>
  <c r="S38" i="31"/>
  <c r="S39" i="31"/>
  <c r="S40" i="31"/>
  <c r="S41" i="31"/>
  <c r="S42" i="31"/>
  <c r="S43" i="31"/>
  <c r="S44" i="31"/>
  <c r="S45" i="31"/>
  <c r="S46" i="31"/>
  <c r="S47" i="31"/>
  <c r="S48" i="31"/>
  <c r="S49" i="31"/>
  <c r="S50" i="31"/>
  <c r="S51" i="31"/>
  <c r="S52" i="31"/>
  <c r="S53" i="31"/>
  <c r="S54" i="31"/>
  <c r="S55" i="31"/>
  <c r="S56" i="31"/>
  <c r="S57" i="31"/>
  <c r="S58" i="31"/>
  <c r="S59" i="31"/>
  <c r="S60" i="31"/>
  <c r="S61" i="31"/>
  <c r="S62" i="31"/>
  <c r="S63" i="31"/>
  <c r="S64" i="31"/>
  <c r="S65" i="31"/>
  <c r="S66" i="31"/>
  <c r="S67" i="31"/>
  <c r="S68" i="31"/>
  <c r="S69" i="31"/>
  <c r="S70" i="31"/>
  <c r="S71" i="31"/>
  <c r="S72" i="31"/>
  <c r="S73" i="31"/>
  <c r="S74" i="31"/>
  <c r="S75" i="31"/>
  <c r="S76" i="31"/>
  <c r="S77" i="31"/>
  <c r="S78" i="31"/>
  <c r="S79" i="31"/>
  <c r="S80" i="31"/>
  <c r="S81" i="31"/>
  <c r="S82" i="31"/>
  <c r="S83" i="31"/>
  <c r="S84" i="31"/>
  <c r="S85" i="31"/>
  <c r="S86" i="31"/>
  <c r="S87" i="31"/>
  <c r="S88" i="31"/>
  <c r="S89" i="31"/>
  <c r="S90" i="31"/>
  <c r="S91" i="31"/>
  <c r="S92" i="31"/>
  <c r="S93" i="31"/>
  <c r="S94" i="31"/>
  <c r="S95" i="31"/>
  <c r="S96" i="31"/>
  <c r="S97" i="31"/>
  <c r="S98" i="31"/>
  <c r="S99" i="31"/>
  <c r="S100" i="31"/>
  <c r="S101" i="31"/>
  <c r="S102" i="31"/>
  <c r="S103" i="31"/>
  <c r="S104" i="31"/>
  <c r="S105" i="31"/>
  <c r="S106" i="31"/>
  <c r="S107" i="31"/>
  <c r="S108" i="31"/>
  <c r="S109" i="31"/>
  <c r="S110" i="31"/>
  <c r="S111" i="31"/>
  <c r="S112" i="31"/>
  <c r="S113" i="31"/>
  <c r="S114" i="31"/>
  <c r="S115" i="31"/>
  <c r="S116" i="31"/>
  <c r="S117" i="31"/>
  <c r="S118" i="31"/>
  <c r="S119" i="31"/>
  <c r="S120" i="31"/>
  <c r="S121" i="31"/>
  <c r="S122" i="31"/>
  <c r="S123" i="31"/>
  <c r="S124" i="31"/>
  <c r="S125" i="31"/>
  <c r="S126" i="31"/>
  <c r="S127" i="31"/>
  <c r="S128" i="31"/>
  <c r="S129" i="31"/>
  <c r="S130" i="31"/>
  <c r="S131" i="31"/>
  <c r="S132" i="31"/>
  <c r="S133" i="31"/>
  <c r="S134" i="31"/>
  <c r="S135" i="31"/>
  <c r="S136" i="31"/>
  <c r="S137" i="31"/>
  <c r="S138" i="31"/>
  <c r="S139" i="31"/>
  <c r="S140" i="31"/>
  <c r="S141" i="31"/>
  <c r="S142" i="31"/>
  <c r="S143" i="31"/>
  <c r="S144" i="31"/>
  <c r="S145" i="31"/>
  <c r="S146" i="31"/>
  <c r="S147" i="31"/>
  <c r="S148" i="31"/>
  <c r="S149" i="31"/>
  <c r="S150" i="31"/>
  <c r="S151" i="31"/>
  <c r="S152" i="31"/>
  <c r="S153" i="31"/>
  <c r="S154" i="31"/>
  <c r="S155" i="31"/>
  <c r="S156" i="31"/>
  <c r="S157" i="31"/>
  <c r="S158" i="31"/>
  <c r="S159" i="31"/>
  <c r="S160" i="31"/>
  <c r="S161" i="31"/>
  <c r="S162" i="31"/>
  <c r="S163" i="31"/>
  <c r="S164" i="31"/>
  <c r="S165" i="31"/>
  <c r="S166" i="31"/>
  <c r="S167" i="31"/>
  <c r="S168" i="31"/>
  <c r="S169" i="31"/>
  <c r="S170" i="31"/>
  <c r="S171" i="31"/>
  <c r="S172" i="31"/>
  <c r="S173" i="31"/>
  <c r="S174" i="31"/>
  <c r="S175" i="31"/>
  <c r="S176" i="31"/>
  <c r="S177" i="31"/>
  <c r="S178" i="31"/>
  <c r="S179" i="31"/>
  <c r="S180" i="31"/>
  <c r="S181" i="31"/>
  <c r="S182" i="31"/>
  <c r="S183" i="31"/>
  <c r="S184" i="31"/>
  <c r="S185" i="31"/>
  <c r="S186" i="31"/>
  <c r="S187" i="31"/>
  <c r="S188" i="31"/>
  <c r="S189" i="31"/>
  <c r="S190" i="31"/>
  <c r="S191" i="31"/>
  <c r="S192" i="31"/>
  <c r="S193" i="31"/>
  <c r="S194" i="31"/>
  <c r="S195" i="31"/>
  <c r="S196" i="31"/>
  <c r="S197" i="31"/>
  <c r="S198" i="31"/>
  <c r="S199" i="31"/>
  <c r="S200" i="31"/>
  <c r="S201" i="31"/>
  <c r="S202" i="31"/>
  <c r="S203" i="31"/>
  <c r="S204" i="31"/>
  <c r="S205" i="31"/>
  <c r="S206" i="31"/>
  <c r="S207" i="31"/>
  <c r="S208" i="31"/>
  <c r="S209" i="31"/>
  <c r="S210" i="31"/>
  <c r="S211" i="31"/>
  <c r="S212" i="31"/>
  <c r="S213" i="31"/>
  <c r="S214" i="31"/>
  <c r="S215" i="31"/>
  <c r="S216" i="31"/>
  <c r="S217" i="31"/>
  <c r="S218" i="31"/>
  <c r="S219" i="31"/>
  <c r="S220" i="31"/>
  <c r="S221" i="31"/>
  <c r="S222" i="31"/>
  <c r="S223" i="31"/>
  <c r="S224" i="31"/>
  <c r="S225" i="31"/>
  <c r="S226" i="31"/>
  <c r="S227" i="31"/>
  <c r="S228" i="31"/>
  <c r="S229" i="31"/>
  <c r="S230" i="31"/>
  <c r="S231" i="31"/>
  <c r="S232" i="31"/>
  <c r="S233" i="31"/>
  <c r="S234" i="31"/>
  <c r="S235" i="31"/>
  <c r="S236" i="31"/>
  <c r="S237" i="31"/>
  <c r="S238" i="31"/>
  <c r="S239" i="31"/>
  <c r="S240" i="31"/>
  <c r="S241" i="31"/>
  <c r="S242" i="31"/>
  <c r="S243" i="31"/>
  <c r="S244" i="31"/>
  <c r="S245" i="31"/>
  <c r="S246" i="31"/>
  <c r="S247" i="31"/>
  <c r="S248" i="31"/>
  <c r="S249" i="31"/>
  <c r="S250" i="31"/>
  <c r="S251" i="31"/>
  <c r="S252" i="31"/>
  <c r="S253" i="31"/>
  <c r="S254" i="31"/>
  <c r="S255" i="31"/>
  <c r="S256" i="31"/>
  <c r="S257" i="31"/>
  <c r="S258" i="31"/>
  <c r="S259" i="31"/>
  <c r="S260" i="31"/>
  <c r="S261" i="31"/>
  <c r="S262" i="31"/>
  <c r="S263" i="31"/>
  <c r="S264" i="31"/>
  <c r="S265" i="31"/>
  <c r="S266" i="31"/>
  <c r="S267" i="31"/>
  <c r="S268" i="31"/>
  <c r="S269" i="31"/>
  <c r="S270" i="31"/>
  <c r="S271" i="31"/>
  <c r="S272" i="31"/>
  <c r="S273" i="31"/>
  <c r="S274" i="31"/>
  <c r="S275" i="31"/>
  <c r="S276" i="31"/>
  <c r="S277" i="31"/>
  <c r="S278" i="31"/>
  <c r="S279" i="31"/>
  <c r="S280" i="31"/>
  <c r="S281" i="31"/>
  <c r="S282" i="31"/>
  <c r="S283" i="31"/>
  <c r="S284" i="31"/>
  <c r="S285" i="31"/>
  <c r="S286" i="31"/>
  <c r="S287" i="31"/>
  <c r="S288" i="31"/>
  <c r="S289" i="31"/>
  <c r="S290" i="31"/>
  <c r="S291" i="31"/>
  <c r="S2" i="31"/>
  <c r="R3" i="31"/>
  <c r="R4" i="31"/>
  <c r="R5" i="31"/>
  <c r="R6" i="31"/>
  <c r="R7" i="31"/>
  <c r="R8" i="31"/>
  <c r="R9" i="31"/>
  <c r="R10" i="31"/>
  <c r="R11" i="31"/>
  <c r="R12" i="31"/>
  <c r="R13" i="31"/>
  <c r="R14" i="31"/>
  <c r="R15" i="31"/>
  <c r="R16" i="31"/>
  <c r="R17" i="31"/>
  <c r="R18" i="31"/>
  <c r="R19" i="31"/>
  <c r="R20" i="31"/>
  <c r="R21" i="31"/>
  <c r="R22" i="31"/>
  <c r="R23" i="31"/>
  <c r="R24" i="31"/>
  <c r="R25" i="31"/>
  <c r="R26" i="31"/>
  <c r="R27" i="31"/>
  <c r="R28" i="31"/>
  <c r="R29" i="31"/>
  <c r="R30" i="31"/>
  <c r="R31" i="31"/>
  <c r="R32" i="31"/>
  <c r="R33" i="31"/>
  <c r="R34" i="31"/>
  <c r="R35" i="31"/>
  <c r="R36" i="31"/>
  <c r="R37" i="31"/>
  <c r="R38" i="31"/>
  <c r="R39" i="31"/>
  <c r="R40" i="31"/>
  <c r="R41" i="31"/>
  <c r="R42" i="31"/>
  <c r="R43" i="31"/>
  <c r="R44" i="31"/>
  <c r="R45" i="31"/>
  <c r="R46" i="31"/>
  <c r="R47" i="31"/>
  <c r="R48" i="31"/>
  <c r="R49" i="31"/>
  <c r="R50" i="31"/>
  <c r="R51" i="31"/>
  <c r="R52" i="31"/>
  <c r="R53" i="31"/>
  <c r="R54" i="31"/>
  <c r="R55" i="31"/>
  <c r="R56" i="31"/>
  <c r="R57" i="31"/>
  <c r="R58" i="31"/>
  <c r="R59" i="31"/>
  <c r="R60" i="31"/>
  <c r="R61" i="31"/>
  <c r="R62" i="31"/>
  <c r="R63" i="31"/>
  <c r="R64" i="31"/>
  <c r="R65" i="31"/>
  <c r="R66" i="31"/>
  <c r="R67" i="31"/>
  <c r="R68" i="31"/>
  <c r="R69" i="31"/>
  <c r="R70" i="31"/>
  <c r="R71" i="31"/>
  <c r="R72" i="31"/>
  <c r="R73" i="31"/>
  <c r="R74" i="31"/>
  <c r="R75" i="31"/>
  <c r="R76" i="31"/>
  <c r="R77" i="31"/>
  <c r="R78" i="31"/>
  <c r="R79" i="31"/>
  <c r="R80" i="31"/>
  <c r="R81" i="31"/>
  <c r="R82" i="31"/>
  <c r="R83" i="31"/>
  <c r="R84" i="31"/>
  <c r="R85" i="31"/>
  <c r="R86" i="31"/>
  <c r="R87" i="31"/>
  <c r="R88" i="31"/>
  <c r="R89" i="31"/>
  <c r="R90" i="31"/>
  <c r="R91" i="31"/>
  <c r="R92" i="31"/>
  <c r="R93" i="31"/>
  <c r="R94" i="31"/>
  <c r="R95" i="31"/>
  <c r="R96" i="31"/>
  <c r="R97" i="31"/>
  <c r="R98" i="31"/>
  <c r="R99" i="31"/>
  <c r="R100" i="31"/>
  <c r="R101" i="31"/>
  <c r="R102" i="31"/>
  <c r="R103" i="31"/>
  <c r="R104" i="31"/>
  <c r="R105" i="31"/>
  <c r="R106" i="31"/>
  <c r="R107" i="31"/>
  <c r="R108" i="31"/>
  <c r="R109" i="31"/>
  <c r="R110" i="31"/>
  <c r="R111" i="31"/>
  <c r="R112" i="31"/>
  <c r="R113" i="31"/>
  <c r="R114" i="31"/>
  <c r="R115" i="31"/>
  <c r="R116" i="31"/>
  <c r="R117" i="31"/>
  <c r="R118" i="31"/>
  <c r="R119" i="31"/>
  <c r="R120" i="31"/>
  <c r="R121" i="31"/>
  <c r="R122" i="31"/>
  <c r="R123" i="31"/>
  <c r="R124" i="31"/>
  <c r="R125" i="31"/>
  <c r="R126" i="31"/>
  <c r="R127" i="31"/>
  <c r="R128" i="31"/>
  <c r="R129" i="31"/>
  <c r="R130" i="31"/>
  <c r="R131" i="31"/>
  <c r="R132" i="31"/>
  <c r="R133" i="31"/>
  <c r="R134" i="31"/>
  <c r="R135" i="31"/>
  <c r="R136" i="31"/>
  <c r="R137" i="31"/>
  <c r="R138" i="31"/>
  <c r="R139" i="31"/>
  <c r="R140" i="31"/>
  <c r="R141" i="31"/>
  <c r="R142" i="31"/>
  <c r="R143" i="31"/>
  <c r="R144" i="31"/>
  <c r="R145" i="31"/>
  <c r="R146" i="31"/>
  <c r="R147" i="31"/>
  <c r="R148" i="31"/>
  <c r="R149" i="31"/>
  <c r="R150" i="31"/>
  <c r="R151" i="31"/>
  <c r="R152" i="31"/>
  <c r="R153" i="31"/>
  <c r="R154" i="31"/>
  <c r="R155" i="31"/>
  <c r="R156" i="31"/>
  <c r="R157" i="31"/>
  <c r="R158" i="31"/>
  <c r="R159" i="31"/>
  <c r="R160" i="31"/>
  <c r="R161" i="31"/>
  <c r="R162" i="31"/>
  <c r="R163" i="31"/>
  <c r="R164" i="31"/>
  <c r="R165" i="31"/>
  <c r="R166" i="31"/>
  <c r="R167" i="31"/>
  <c r="R168" i="31"/>
  <c r="R169" i="31"/>
  <c r="R170" i="31"/>
  <c r="R171" i="31"/>
  <c r="R172" i="31"/>
  <c r="R173" i="31"/>
  <c r="R174" i="31"/>
  <c r="R175" i="31"/>
  <c r="R176" i="31"/>
  <c r="R177" i="31"/>
  <c r="R178" i="31"/>
  <c r="R179" i="31"/>
  <c r="R180" i="31"/>
  <c r="R181" i="31"/>
  <c r="R182" i="31"/>
  <c r="R183" i="31"/>
  <c r="R184" i="31"/>
  <c r="R185" i="31"/>
  <c r="R186" i="31"/>
  <c r="R187" i="31"/>
  <c r="R188" i="31"/>
  <c r="R189" i="31"/>
  <c r="R190" i="31"/>
  <c r="R191" i="31"/>
  <c r="R192" i="31"/>
  <c r="R193" i="31"/>
  <c r="R194" i="31"/>
  <c r="R195" i="31"/>
  <c r="R196" i="31"/>
  <c r="R197" i="31"/>
  <c r="R198" i="31"/>
  <c r="R199" i="31"/>
  <c r="R200" i="31"/>
  <c r="R201" i="31"/>
  <c r="R202" i="31"/>
  <c r="R203" i="31"/>
  <c r="R204" i="31"/>
  <c r="R205" i="31"/>
  <c r="R206" i="31"/>
  <c r="R207" i="31"/>
  <c r="R208" i="31"/>
  <c r="R209" i="31"/>
  <c r="R210" i="31"/>
  <c r="R211" i="31"/>
  <c r="R212" i="31"/>
  <c r="R213" i="31"/>
  <c r="R214" i="31"/>
  <c r="R215" i="31"/>
  <c r="R216" i="31"/>
  <c r="R217" i="31"/>
  <c r="R218" i="31"/>
  <c r="R219" i="31"/>
  <c r="R220" i="31"/>
  <c r="R221" i="31"/>
  <c r="R222" i="31"/>
  <c r="R223" i="31"/>
  <c r="R224" i="31"/>
  <c r="R225" i="31"/>
  <c r="R226" i="31"/>
  <c r="R227" i="31"/>
  <c r="R228" i="31"/>
  <c r="R229" i="31"/>
  <c r="R230" i="31"/>
  <c r="R231" i="31"/>
  <c r="R232" i="31"/>
  <c r="R233" i="31"/>
  <c r="R234" i="31"/>
  <c r="R235" i="31"/>
  <c r="R236" i="31"/>
  <c r="R237" i="31"/>
  <c r="R238" i="31"/>
  <c r="R239" i="31"/>
  <c r="R240" i="31"/>
  <c r="R241" i="31"/>
  <c r="R242" i="31"/>
  <c r="R243" i="31"/>
  <c r="R244" i="31"/>
  <c r="R245" i="31"/>
  <c r="R246" i="31"/>
  <c r="R247" i="31"/>
  <c r="R248" i="31"/>
  <c r="R249" i="31"/>
  <c r="R250" i="31"/>
  <c r="R251" i="31"/>
  <c r="R252" i="31"/>
  <c r="R253" i="31"/>
  <c r="R254" i="31"/>
  <c r="R255" i="31"/>
  <c r="R256" i="31"/>
  <c r="R257" i="31"/>
  <c r="R258" i="31"/>
  <c r="R259" i="31"/>
  <c r="R260" i="31"/>
  <c r="R261" i="31"/>
  <c r="R262" i="31"/>
  <c r="R263" i="31"/>
  <c r="R264" i="31"/>
  <c r="R265" i="31"/>
  <c r="R266" i="31"/>
  <c r="R267" i="31"/>
  <c r="R268" i="31"/>
  <c r="R269" i="31"/>
  <c r="R270" i="31"/>
  <c r="R271" i="31"/>
  <c r="R272" i="31"/>
  <c r="R273" i="31"/>
  <c r="R274" i="31"/>
  <c r="R275" i="31"/>
  <c r="R276" i="31"/>
  <c r="R277" i="31"/>
  <c r="R278" i="31"/>
  <c r="R279" i="31"/>
  <c r="R280" i="31"/>
  <c r="R281" i="31"/>
  <c r="R282" i="31"/>
  <c r="R283" i="31"/>
  <c r="R284" i="31"/>
  <c r="R285" i="31"/>
  <c r="R286" i="31"/>
  <c r="R287" i="31"/>
  <c r="R288" i="31"/>
  <c r="R289" i="31"/>
  <c r="R290" i="31"/>
  <c r="R291" i="31"/>
  <c r="R2" i="31"/>
  <c r="Q3" i="31"/>
  <c r="Q4" i="31"/>
  <c r="Q5" i="31"/>
  <c r="Q6" i="31"/>
  <c r="Q7" i="31"/>
  <c r="Q8" i="31"/>
  <c r="Q9" i="31"/>
  <c r="Q10" i="31"/>
  <c r="Q11" i="31"/>
  <c r="Q12" i="31"/>
  <c r="Q13" i="31"/>
  <c r="Q14" i="31"/>
  <c r="Q15" i="31"/>
  <c r="Q16" i="31"/>
  <c r="Q17" i="31"/>
  <c r="Q18" i="31"/>
  <c r="Q19" i="31"/>
  <c r="Q20" i="31"/>
  <c r="Q21" i="31"/>
  <c r="Q22" i="31"/>
  <c r="Q23" i="31"/>
  <c r="Q24" i="31"/>
  <c r="Q25" i="31"/>
  <c r="Q26" i="31"/>
  <c r="Q27" i="31"/>
  <c r="Q28" i="31"/>
  <c r="Q29" i="31"/>
  <c r="Q30" i="31"/>
  <c r="Q31" i="31"/>
  <c r="Q32" i="31"/>
  <c r="Q33" i="31"/>
  <c r="Q34" i="31"/>
  <c r="Q35" i="31"/>
  <c r="Q36" i="31"/>
  <c r="Q37" i="31"/>
  <c r="Q38" i="31"/>
  <c r="Q39" i="31"/>
  <c r="Q40" i="31"/>
  <c r="Q41" i="31"/>
  <c r="Q42" i="31"/>
  <c r="Q43" i="31"/>
  <c r="Q44" i="31"/>
  <c r="Q45" i="31"/>
  <c r="Q46" i="31"/>
  <c r="Q47" i="31"/>
  <c r="Q48" i="31"/>
  <c r="Q49" i="31"/>
  <c r="Q50" i="31"/>
  <c r="Q51" i="31"/>
  <c r="Q52" i="31"/>
  <c r="Q53" i="31"/>
  <c r="Q54" i="31"/>
  <c r="Q55" i="31"/>
  <c r="Q56" i="31"/>
  <c r="Q57" i="31"/>
  <c r="Q58" i="31"/>
  <c r="Q59" i="31"/>
  <c r="Q60" i="31"/>
  <c r="Q61" i="31"/>
  <c r="Q62" i="31"/>
  <c r="Q63" i="31"/>
  <c r="Q64" i="31"/>
  <c r="Q65" i="31"/>
  <c r="Q66" i="31"/>
  <c r="Q67" i="31"/>
  <c r="Q68" i="31"/>
  <c r="Q69" i="31"/>
  <c r="Q70" i="31"/>
  <c r="Q71" i="31"/>
  <c r="Q72" i="31"/>
  <c r="Q73" i="31"/>
  <c r="Q74" i="31"/>
  <c r="Q75" i="31"/>
  <c r="Q76" i="31"/>
  <c r="Q77" i="31"/>
  <c r="Q78" i="31"/>
  <c r="Q79" i="31"/>
  <c r="Q80" i="31"/>
  <c r="Q81" i="31"/>
  <c r="Q82" i="31"/>
  <c r="Q83" i="31"/>
  <c r="Q84" i="31"/>
  <c r="Q85" i="31"/>
  <c r="Q86" i="31"/>
  <c r="Q87" i="31"/>
  <c r="Q88" i="31"/>
  <c r="Q89" i="31"/>
  <c r="Q90" i="31"/>
  <c r="Q91" i="31"/>
  <c r="Q92" i="31"/>
  <c r="Q93" i="31"/>
  <c r="Q94" i="31"/>
  <c r="Q95" i="31"/>
  <c r="Q96" i="31"/>
  <c r="Q97" i="31"/>
  <c r="Q98" i="31"/>
  <c r="Q99" i="31"/>
  <c r="Q100" i="31"/>
  <c r="Q101" i="31"/>
  <c r="Q102" i="31"/>
  <c r="Q103" i="31"/>
  <c r="Q104" i="31"/>
  <c r="Q105" i="31"/>
  <c r="Q106" i="31"/>
  <c r="Q107" i="31"/>
  <c r="Q108" i="31"/>
  <c r="Q109" i="31"/>
  <c r="Q110" i="31"/>
  <c r="Q111" i="31"/>
  <c r="Q112" i="31"/>
  <c r="Q113" i="31"/>
  <c r="Q114" i="31"/>
  <c r="Q115" i="31"/>
  <c r="Q116" i="31"/>
  <c r="Q117" i="31"/>
  <c r="Q118" i="31"/>
  <c r="Q119" i="31"/>
  <c r="Q120" i="31"/>
  <c r="Q121" i="31"/>
  <c r="Q122" i="31"/>
  <c r="Q123" i="31"/>
  <c r="Q124" i="31"/>
  <c r="Q125" i="31"/>
  <c r="Q126" i="31"/>
  <c r="Q127" i="31"/>
  <c r="Q128" i="31"/>
  <c r="Q129" i="31"/>
  <c r="Q130" i="31"/>
  <c r="Q131" i="31"/>
  <c r="Q132" i="31"/>
  <c r="Q133" i="31"/>
  <c r="Q134" i="31"/>
  <c r="Q135" i="31"/>
  <c r="Q136" i="31"/>
  <c r="Q137" i="31"/>
  <c r="Q138" i="31"/>
  <c r="Q139" i="31"/>
  <c r="Q140" i="31"/>
  <c r="Q141" i="31"/>
  <c r="Q142" i="31"/>
  <c r="Q143" i="31"/>
  <c r="Q144" i="31"/>
  <c r="Q145" i="31"/>
  <c r="Q146" i="31"/>
  <c r="Q147" i="31"/>
  <c r="Q148" i="31"/>
  <c r="Q149" i="31"/>
  <c r="Q150" i="31"/>
  <c r="Q151" i="31"/>
  <c r="Q152" i="31"/>
  <c r="Q153" i="31"/>
  <c r="Q154" i="31"/>
  <c r="Q155" i="31"/>
  <c r="Q156" i="31"/>
  <c r="Q157" i="31"/>
  <c r="Q158" i="31"/>
  <c r="Q159" i="31"/>
  <c r="Q160" i="31"/>
  <c r="Q161" i="31"/>
  <c r="Q162" i="31"/>
  <c r="Q163" i="31"/>
  <c r="Q164" i="31"/>
  <c r="Q165" i="31"/>
  <c r="Q166" i="31"/>
  <c r="Q167" i="31"/>
  <c r="Q168" i="31"/>
  <c r="Q169" i="31"/>
  <c r="Q170" i="31"/>
  <c r="Q171" i="31"/>
  <c r="Q172" i="31"/>
  <c r="Q173" i="31"/>
  <c r="Q174" i="31"/>
  <c r="Q175" i="31"/>
  <c r="Q176" i="31"/>
  <c r="Q177" i="31"/>
  <c r="Q178" i="31"/>
  <c r="Q179" i="31"/>
  <c r="Q180" i="31"/>
  <c r="Q181" i="31"/>
  <c r="Q182" i="31"/>
  <c r="Q183" i="31"/>
  <c r="Q184" i="31"/>
  <c r="Q185" i="31"/>
  <c r="Q186" i="31"/>
  <c r="Q187" i="31"/>
  <c r="Q188" i="31"/>
  <c r="Q189" i="31"/>
  <c r="Q190" i="31"/>
  <c r="Q191" i="31"/>
  <c r="Q192" i="31"/>
  <c r="Q193" i="31"/>
  <c r="Q194" i="31"/>
  <c r="Q195" i="31"/>
  <c r="Q196" i="31"/>
  <c r="Q197" i="31"/>
  <c r="Q198" i="31"/>
  <c r="Q199" i="31"/>
  <c r="Q200" i="31"/>
  <c r="Q201" i="31"/>
  <c r="Q202" i="31"/>
  <c r="Q203" i="31"/>
  <c r="Q204" i="31"/>
  <c r="Q205" i="31"/>
  <c r="Q206" i="31"/>
  <c r="Q207" i="31"/>
  <c r="Q208" i="31"/>
  <c r="Q209" i="31"/>
  <c r="Q210" i="31"/>
  <c r="Q211" i="31"/>
  <c r="Q212" i="31"/>
  <c r="Q213" i="31"/>
  <c r="Q214" i="31"/>
  <c r="Q215" i="31"/>
  <c r="Q216" i="31"/>
  <c r="Q217" i="31"/>
  <c r="Q218" i="31"/>
  <c r="Q219" i="31"/>
  <c r="Q220" i="31"/>
  <c r="Q221" i="31"/>
  <c r="Q222" i="31"/>
  <c r="Q223" i="31"/>
  <c r="Q224" i="31"/>
  <c r="Q225" i="31"/>
  <c r="Q226" i="31"/>
  <c r="Q227" i="31"/>
  <c r="Q228" i="31"/>
  <c r="Q229" i="31"/>
  <c r="Q230" i="31"/>
  <c r="Q231" i="31"/>
  <c r="Q232" i="31"/>
  <c r="Q233" i="31"/>
  <c r="Q234" i="31"/>
  <c r="Q235" i="31"/>
  <c r="Q236" i="31"/>
  <c r="Q237" i="31"/>
  <c r="Q238" i="31"/>
  <c r="Q239" i="31"/>
  <c r="Q240" i="31"/>
  <c r="Q241" i="31"/>
  <c r="Q242" i="31"/>
  <c r="Q243" i="31"/>
  <c r="Q244" i="31"/>
  <c r="Q245" i="31"/>
  <c r="Q246" i="31"/>
  <c r="Q247" i="31"/>
  <c r="Q248" i="31"/>
  <c r="Q249" i="31"/>
  <c r="Q250" i="31"/>
  <c r="Q251" i="31"/>
  <c r="Q252" i="31"/>
  <c r="Q253" i="31"/>
  <c r="Q254" i="31"/>
  <c r="Q255" i="31"/>
  <c r="Q256" i="31"/>
  <c r="Q257" i="31"/>
  <c r="Q258" i="31"/>
  <c r="Q259" i="31"/>
  <c r="Q260" i="31"/>
  <c r="Q261" i="31"/>
  <c r="Q262" i="31"/>
  <c r="Q263" i="31"/>
  <c r="Q264" i="31"/>
  <c r="Q265" i="31"/>
  <c r="Q266" i="31"/>
  <c r="Q267" i="31"/>
  <c r="Q268" i="31"/>
  <c r="Q269" i="31"/>
  <c r="Q270" i="31"/>
  <c r="Q271" i="31"/>
  <c r="Q272" i="31"/>
  <c r="Q273" i="31"/>
  <c r="Q274" i="31"/>
  <c r="Q275" i="31"/>
  <c r="Q276" i="31"/>
  <c r="Q277" i="31"/>
  <c r="Q278" i="31"/>
  <c r="Q279" i="31"/>
  <c r="Q280" i="31"/>
  <c r="Q281" i="31"/>
  <c r="Q282" i="31"/>
  <c r="Q283" i="31"/>
  <c r="Q284" i="31"/>
  <c r="Q285" i="31"/>
  <c r="Q286" i="31"/>
  <c r="Q287" i="31"/>
  <c r="Q288" i="31"/>
  <c r="Q289" i="31"/>
  <c r="Q290" i="31"/>
  <c r="Q291" i="31"/>
  <c r="Q2" i="31"/>
  <c r="AS21" i="33"/>
  <c r="AR21" i="33"/>
  <c r="AP21" i="33"/>
  <c r="AO21" i="33"/>
  <c r="AN21" i="33"/>
  <c r="AK21" i="33"/>
  <c r="AL21" i="33"/>
  <c r="AM21" i="33"/>
  <c r="AC3" i="33"/>
  <c r="AD3" i="33" s="1"/>
  <c r="AC4" i="33"/>
  <c r="AC5" i="33"/>
  <c r="AC6" i="33"/>
  <c r="AC7" i="33"/>
  <c r="AC8" i="33"/>
  <c r="AC9" i="33"/>
  <c r="AD9" i="33" s="1"/>
  <c r="AC10" i="33"/>
  <c r="AC11" i="33"/>
  <c r="AC12" i="33"/>
  <c r="AC13" i="33"/>
  <c r="AC14" i="33"/>
  <c r="AC15" i="33"/>
  <c r="AC16" i="33"/>
  <c r="AC17" i="33"/>
  <c r="AC18" i="33"/>
  <c r="AD18" i="33" s="1"/>
  <c r="AC19" i="33"/>
  <c r="AC20" i="33"/>
  <c r="AD20" i="33" s="1"/>
  <c r="AC21" i="33"/>
  <c r="AC22" i="33"/>
  <c r="AC23" i="33"/>
  <c r="AD23" i="33" s="1"/>
  <c r="AC24" i="33"/>
  <c r="AC25" i="33"/>
  <c r="AD25" i="33" s="1"/>
  <c r="AC26" i="33"/>
  <c r="AC27" i="33"/>
  <c r="AD27" i="33" s="1"/>
  <c r="AC28" i="33"/>
  <c r="AC29" i="33"/>
  <c r="AC30" i="33"/>
  <c r="AC31" i="33"/>
  <c r="AC32" i="33"/>
  <c r="AC33" i="33"/>
  <c r="AD33" i="33" s="1"/>
  <c r="AC34" i="33"/>
  <c r="AC35" i="33"/>
  <c r="AD35" i="33" s="1"/>
  <c r="AC36" i="33"/>
  <c r="AC37" i="33"/>
  <c r="AC38" i="33"/>
  <c r="AC39" i="33"/>
  <c r="AD39" i="33" s="1"/>
  <c r="AC40" i="33"/>
  <c r="AC41" i="33"/>
  <c r="AD41" i="33" s="1"/>
  <c r="AC42" i="33"/>
  <c r="AC43" i="33"/>
  <c r="AC44" i="33"/>
  <c r="AC45" i="33"/>
  <c r="AC46" i="33"/>
  <c r="AC47" i="33"/>
  <c r="AD47" i="33" s="1"/>
  <c r="AC48" i="33"/>
  <c r="AC49" i="33"/>
  <c r="AD49" i="33" s="1"/>
  <c r="AC50" i="33"/>
  <c r="AC51" i="33"/>
  <c r="AD51" i="33" s="1"/>
  <c r="AC52" i="33"/>
  <c r="AC53" i="33"/>
  <c r="AC54" i="33"/>
  <c r="AC55" i="33"/>
  <c r="AD55" i="33" s="1"/>
  <c r="AC56" i="33"/>
  <c r="AC57" i="33"/>
  <c r="AD57" i="33" s="1"/>
  <c r="AC58" i="33"/>
  <c r="AC59" i="33"/>
  <c r="AD59" i="33" s="1"/>
  <c r="AC60" i="33"/>
  <c r="AC61" i="33"/>
  <c r="AC62" i="33"/>
  <c r="AC63" i="33"/>
  <c r="AC64" i="33"/>
  <c r="AC65" i="33"/>
  <c r="AD65" i="33" s="1"/>
  <c r="AC66" i="33"/>
  <c r="AC67" i="33"/>
  <c r="AD67" i="33" s="1"/>
  <c r="AC68" i="33"/>
  <c r="AC69" i="33"/>
  <c r="AC70" i="33"/>
  <c r="AC71" i="33"/>
  <c r="AD71" i="33" s="1"/>
  <c r="AC72" i="33"/>
  <c r="AC73" i="33"/>
  <c r="AD73" i="33" s="1"/>
  <c r="AC74" i="33"/>
  <c r="AC75" i="33"/>
  <c r="AC76" i="33"/>
  <c r="AC77" i="33"/>
  <c r="AC78" i="33"/>
  <c r="AC79" i="33"/>
  <c r="AD79" i="33" s="1"/>
  <c r="AC80" i="33"/>
  <c r="AC81" i="33"/>
  <c r="AD81" i="33" s="1"/>
  <c r="AC82" i="33"/>
  <c r="AC83" i="33"/>
  <c r="AD83" i="33" s="1"/>
  <c r="AC84" i="33"/>
  <c r="AC85" i="33"/>
  <c r="AC86" i="33"/>
  <c r="AC87" i="33"/>
  <c r="AD87" i="33" s="1"/>
  <c r="AC88" i="33"/>
  <c r="AC89" i="33"/>
  <c r="AD89" i="33" s="1"/>
  <c r="AC90" i="33"/>
  <c r="AC91" i="33"/>
  <c r="AD91" i="33" s="1"/>
  <c r="AC92" i="33"/>
  <c r="AC93" i="33"/>
  <c r="AC94" i="33"/>
  <c r="AD94" i="33" s="1"/>
  <c r="AC95" i="33"/>
  <c r="AC96" i="33"/>
  <c r="AC97" i="33"/>
  <c r="AD97" i="33" s="1"/>
  <c r="AC98" i="33"/>
  <c r="AD98" i="33" s="1"/>
  <c r="AC99" i="33"/>
  <c r="AD99" i="33" s="1"/>
  <c r="AC100" i="33"/>
  <c r="AC101" i="33"/>
  <c r="AD101" i="33" s="1"/>
  <c r="AC102" i="33"/>
  <c r="AD102" i="33" s="1"/>
  <c r="AC103" i="33"/>
  <c r="AD103" i="33" s="1"/>
  <c r="AC104" i="33"/>
  <c r="AC105" i="33"/>
  <c r="AC106" i="33"/>
  <c r="AC107" i="33"/>
  <c r="AD107" i="33" s="1"/>
  <c r="AC108" i="33"/>
  <c r="AC109" i="33"/>
  <c r="AC110" i="33"/>
  <c r="AC111" i="33"/>
  <c r="AD111" i="33" s="1"/>
  <c r="AC112" i="33"/>
  <c r="AC113" i="33"/>
  <c r="AD113" i="33" s="1"/>
  <c r="AC114" i="33"/>
  <c r="AC115" i="33"/>
  <c r="AC116" i="33"/>
  <c r="AC117" i="33"/>
  <c r="AC118" i="33"/>
  <c r="AC119" i="33"/>
  <c r="AD119" i="33" s="1"/>
  <c r="AC120" i="33"/>
  <c r="AC121" i="33"/>
  <c r="AD121" i="33" s="1"/>
  <c r="AC122" i="33"/>
  <c r="AC123" i="33"/>
  <c r="AD123" i="33" s="1"/>
  <c r="AC124" i="33"/>
  <c r="AC125" i="33"/>
  <c r="AC126" i="33"/>
  <c r="AC127" i="33"/>
  <c r="AD127" i="33" s="1"/>
  <c r="AC128" i="33"/>
  <c r="AC129" i="33"/>
  <c r="AD129" i="33" s="1"/>
  <c r="AC130" i="33"/>
  <c r="AC131" i="33"/>
  <c r="AD131" i="33" s="1"/>
  <c r="AC132" i="33"/>
  <c r="AC133" i="33"/>
  <c r="AC134" i="33"/>
  <c r="AC135" i="33"/>
  <c r="AD135" i="33" s="1"/>
  <c r="AC136" i="33"/>
  <c r="AD136" i="33" s="1"/>
  <c r="AC137" i="33"/>
  <c r="AC138" i="33"/>
  <c r="AC139" i="33"/>
  <c r="AC140" i="33"/>
  <c r="AD140" i="33" s="1"/>
  <c r="AC141" i="33"/>
  <c r="AC142" i="33"/>
  <c r="AC143" i="33"/>
  <c r="AC144" i="33"/>
  <c r="AC145" i="33"/>
  <c r="AC146" i="33"/>
  <c r="AC147" i="33"/>
  <c r="AC148" i="33"/>
  <c r="AD148" i="33" s="1"/>
  <c r="AC149" i="33"/>
  <c r="AC150" i="33"/>
  <c r="AC151" i="33"/>
  <c r="AC152" i="33"/>
  <c r="AD152" i="33" s="1"/>
  <c r="AC153" i="33"/>
  <c r="AC154" i="33"/>
  <c r="AD154" i="33" s="1"/>
  <c r="AC155" i="33"/>
  <c r="AC156" i="33"/>
  <c r="AD156" i="33" s="1"/>
  <c r="AC157" i="33"/>
  <c r="AC158" i="33"/>
  <c r="AD158" i="33" s="1"/>
  <c r="AC159" i="33"/>
  <c r="AC160" i="33"/>
  <c r="AC161" i="33"/>
  <c r="AC162" i="33"/>
  <c r="AD162" i="33" s="1"/>
  <c r="AC163" i="33"/>
  <c r="AC164" i="33"/>
  <c r="AD164" i="33" s="1"/>
  <c r="AC165" i="33"/>
  <c r="AC166" i="33"/>
  <c r="AD166" i="33" s="1"/>
  <c r="AC167" i="33"/>
  <c r="AC168" i="33"/>
  <c r="AD168" i="33" s="1"/>
  <c r="AC169" i="33"/>
  <c r="AC170" i="33"/>
  <c r="AD170" i="33" s="1"/>
  <c r="AC171" i="33"/>
  <c r="AC172" i="33"/>
  <c r="AD172" i="33" s="1"/>
  <c r="AC173" i="33"/>
  <c r="AC174" i="33"/>
  <c r="AD174" i="33" s="1"/>
  <c r="AC175" i="33"/>
  <c r="AC176" i="33"/>
  <c r="AC177" i="33"/>
  <c r="AC178" i="33"/>
  <c r="AD178" i="33" s="1"/>
  <c r="AC179" i="33"/>
  <c r="AC180" i="33"/>
  <c r="AD180" i="33" s="1"/>
  <c r="AC181" i="33"/>
  <c r="AC182" i="33"/>
  <c r="AD182" i="33" s="1"/>
  <c r="AC183" i="33"/>
  <c r="AC184" i="33"/>
  <c r="AD184" i="33" s="1"/>
  <c r="AC185" i="33"/>
  <c r="AC186" i="33"/>
  <c r="AD186" i="33" s="1"/>
  <c r="AC187" i="33"/>
  <c r="AC188" i="33"/>
  <c r="AD188" i="33" s="1"/>
  <c r="AC189" i="33"/>
  <c r="AC190" i="33"/>
  <c r="AD190" i="33" s="1"/>
  <c r="AC191" i="33"/>
  <c r="AC192" i="33"/>
  <c r="AC193" i="33"/>
  <c r="AC194" i="33"/>
  <c r="AD194" i="33" s="1"/>
  <c r="AC195" i="33"/>
  <c r="AC196" i="33"/>
  <c r="AD196" i="33" s="1"/>
  <c r="AC197" i="33"/>
  <c r="AC198" i="33"/>
  <c r="AD198" i="33" s="1"/>
  <c r="AC199" i="33"/>
  <c r="AC200" i="33"/>
  <c r="AD200" i="33" s="1"/>
  <c r="AC201" i="33"/>
  <c r="AC202" i="33"/>
  <c r="AD202" i="33" s="1"/>
  <c r="AC203" i="33"/>
  <c r="AC204" i="33"/>
  <c r="AD204" i="33" s="1"/>
  <c r="AC205" i="33"/>
  <c r="AC206" i="33"/>
  <c r="AD206" i="33" s="1"/>
  <c r="AC207" i="33"/>
  <c r="AC208" i="33"/>
  <c r="AC209" i="33"/>
  <c r="AC210" i="33"/>
  <c r="AD210" i="33" s="1"/>
  <c r="AC211" i="33"/>
  <c r="AC212" i="33"/>
  <c r="AD212" i="33" s="1"/>
  <c r="AC213" i="33"/>
  <c r="AC214" i="33"/>
  <c r="AD214" i="33" s="1"/>
  <c r="AC215" i="33"/>
  <c r="AC216" i="33"/>
  <c r="AD216" i="33" s="1"/>
  <c r="AC217" i="33"/>
  <c r="AC218" i="33"/>
  <c r="AD218" i="33" s="1"/>
  <c r="AC219" i="33"/>
  <c r="AC220" i="33"/>
  <c r="AD220" i="33" s="1"/>
  <c r="AC221" i="33"/>
  <c r="AC222" i="33"/>
  <c r="AD222" i="33" s="1"/>
  <c r="AC223" i="33"/>
  <c r="AC224" i="33"/>
  <c r="AC225" i="33"/>
  <c r="AC226" i="33"/>
  <c r="AD226" i="33" s="1"/>
  <c r="AC227" i="33"/>
  <c r="AD227" i="33" s="1"/>
  <c r="AC228" i="33"/>
  <c r="AD228" i="33" s="1"/>
  <c r="AC229" i="33"/>
  <c r="AD229" i="33" s="1"/>
  <c r="AC230" i="33"/>
  <c r="AD230" i="33" s="1"/>
  <c r="AC231" i="33"/>
  <c r="AC232" i="33"/>
  <c r="AD232" i="33" s="1"/>
  <c r="AC233" i="33"/>
  <c r="AC234" i="33"/>
  <c r="AC235" i="33"/>
  <c r="AD235" i="33" s="1"/>
  <c r="AC236" i="33"/>
  <c r="AD236" i="33" s="1"/>
  <c r="AC237" i="33"/>
  <c r="AC238" i="33"/>
  <c r="AC239" i="33"/>
  <c r="AC240" i="33"/>
  <c r="AC241" i="33"/>
  <c r="AC242" i="33"/>
  <c r="AD242" i="33" s="1"/>
  <c r="AC243" i="33"/>
  <c r="AD243" i="33" s="1"/>
  <c r="AC244" i="33"/>
  <c r="AD244" i="33" s="1"/>
  <c r="AC245" i="33"/>
  <c r="AC246" i="33"/>
  <c r="AD246" i="33" s="1"/>
  <c r="AC247" i="33"/>
  <c r="AC248" i="33"/>
  <c r="AD248" i="33" s="1"/>
  <c r="AC249" i="33"/>
  <c r="AC250" i="33"/>
  <c r="AD250" i="33" s="1"/>
  <c r="AC251" i="33"/>
  <c r="AC252" i="33"/>
  <c r="AD252" i="33" s="1"/>
  <c r="AC253" i="33"/>
  <c r="AC254" i="33"/>
  <c r="AC255" i="33"/>
  <c r="AC256" i="33"/>
  <c r="AD256" i="33" s="1"/>
  <c r="AC257" i="33"/>
  <c r="AC258" i="33"/>
  <c r="AC259" i="33"/>
  <c r="AD259" i="33" s="1"/>
  <c r="AC260" i="33"/>
  <c r="AC261" i="33"/>
  <c r="AD261" i="33" s="1"/>
  <c r="AC262" i="33"/>
  <c r="AC263" i="33"/>
  <c r="AD263" i="33" s="1"/>
  <c r="AC264" i="33"/>
  <c r="AC265" i="33"/>
  <c r="AC266" i="33"/>
  <c r="AC267" i="33"/>
  <c r="AD267" i="33" s="1"/>
  <c r="AC268" i="33"/>
  <c r="AC269" i="33"/>
  <c r="AD269" i="33" s="1"/>
  <c r="AC270" i="33"/>
  <c r="AD270" i="33" s="1"/>
  <c r="AC271" i="33"/>
  <c r="AC272" i="33"/>
  <c r="AC273" i="33"/>
  <c r="AC274" i="33"/>
  <c r="AC275" i="33"/>
  <c r="AC276" i="33"/>
  <c r="AD276" i="33" s="1"/>
  <c r="AC277" i="33"/>
  <c r="AC278" i="33"/>
  <c r="AD278" i="33" s="1"/>
  <c r="AC279" i="33"/>
  <c r="AC280" i="33"/>
  <c r="AC281" i="33"/>
  <c r="AC282" i="33"/>
  <c r="AC283" i="33"/>
  <c r="AD283" i="33" s="1"/>
  <c r="AC284" i="33"/>
  <c r="AD284" i="33" s="1"/>
  <c r="AC285" i="33"/>
  <c r="AC286" i="33"/>
  <c r="AD286" i="33" s="1"/>
  <c r="AC287" i="33"/>
  <c r="AC288" i="33"/>
  <c r="AC289" i="33"/>
  <c r="AC290" i="33"/>
  <c r="AC291" i="33"/>
  <c r="AC292" i="33"/>
  <c r="AD292" i="33" s="1"/>
  <c r="AC293" i="33"/>
  <c r="AC294" i="33"/>
  <c r="AD294" i="33" s="1"/>
  <c r="AC295" i="33"/>
  <c r="AC296" i="33"/>
  <c r="AC297" i="33"/>
  <c r="AC298" i="33"/>
  <c r="AC299" i="33"/>
  <c r="AC300" i="33"/>
  <c r="AD300" i="33" s="1"/>
  <c r="AC301" i="33"/>
  <c r="AD301" i="33" s="1"/>
  <c r="AC302" i="33"/>
  <c r="AD302" i="33" s="1"/>
  <c r="AC303" i="33"/>
  <c r="AC304" i="33"/>
  <c r="AC305" i="33"/>
  <c r="AC306" i="33"/>
  <c r="AC307" i="33"/>
  <c r="AC308" i="33"/>
  <c r="AC309" i="33"/>
  <c r="AD309" i="33" s="1"/>
  <c r="AC310" i="33"/>
  <c r="AD310" i="33" s="1"/>
  <c r="AC311" i="33"/>
  <c r="AC312" i="33"/>
  <c r="AD312" i="33" s="1"/>
  <c r="AC313" i="33"/>
  <c r="AC314" i="33"/>
  <c r="AD314" i="33" s="1"/>
  <c r="AC315" i="33"/>
  <c r="AC316" i="33"/>
  <c r="AD316" i="33" s="1"/>
  <c r="AC317" i="33"/>
  <c r="AC318" i="33"/>
  <c r="AD318" i="33" s="1"/>
  <c r="AC319" i="33"/>
  <c r="AC320" i="33"/>
  <c r="AD320" i="33" s="1"/>
  <c r="AC321" i="33"/>
  <c r="AC322" i="33"/>
  <c r="AD322" i="33" s="1"/>
  <c r="AC323" i="33"/>
  <c r="AC324" i="33"/>
  <c r="AD324" i="33" s="1"/>
  <c r="AC325" i="33"/>
  <c r="AC2" i="33"/>
  <c r="AK21" i="32"/>
  <c r="AL21" i="32"/>
  <c r="AM21" i="32"/>
  <c r="AN21" i="32"/>
  <c r="AO21" i="32"/>
  <c r="AP21" i="32"/>
  <c r="AS21" i="32"/>
  <c r="AR21" i="32"/>
  <c r="AC3" i="32"/>
  <c r="AC4" i="32"/>
  <c r="AD4" i="32" s="1"/>
  <c r="AC5" i="32"/>
  <c r="AD5" i="32" s="1"/>
  <c r="AC6" i="32"/>
  <c r="AD6" i="32" s="1"/>
  <c r="AC7" i="32"/>
  <c r="AC8" i="32"/>
  <c r="AD8" i="32" s="1"/>
  <c r="AC9" i="32"/>
  <c r="AD9" i="32" s="1"/>
  <c r="AC10" i="32"/>
  <c r="AD10" i="32" s="1"/>
  <c r="AC11" i="32"/>
  <c r="AC12" i="32"/>
  <c r="AD12" i="32" s="1"/>
  <c r="AC13" i="32"/>
  <c r="AC14" i="32"/>
  <c r="AD14" i="32" s="1"/>
  <c r="AC15" i="32"/>
  <c r="AC16" i="32"/>
  <c r="AC17" i="32"/>
  <c r="AD17" i="32" s="1"/>
  <c r="AC18" i="32"/>
  <c r="AD18" i="32" s="1"/>
  <c r="AC19" i="32"/>
  <c r="AC20" i="32"/>
  <c r="AD20" i="32" s="1"/>
  <c r="AC21" i="32"/>
  <c r="AD21" i="32" s="1"/>
  <c r="AC22" i="32"/>
  <c r="AD22" i="32" s="1"/>
  <c r="AC23" i="32"/>
  <c r="AC24" i="32"/>
  <c r="AC25" i="32"/>
  <c r="AD25" i="32" s="1"/>
  <c r="AC26" i="32"/>
  <c r="AD26" i="32" s="1"/>
  <c r="AC27" i="32"/>
  <c r="AC28" i="32"/>
  <c r="AD28" i="32" s="1"/>
  <c r="AC29" i="32"/>
  <c r="AC30" i="32"/>
  <c r="AD30" i="32" s="1"/>
  <c r="AC31" i="32"/>
  <c r="AC32" i="32"/>
  <c r="AD32" i="32" s="1"/>
  <c r="AC33" i="32"/>
  <c r="AD33" i="32" s="1"/>
  <c r="AC34" i="32"/>
  <c r="AD34" i="32" s="1"/>
  <c r="AC35" i="32"/>
  <c r="AC36" i="32"/>
  <c r="AD36" i="32" s="1"/>
  <c r="AC37" i="32"/>
  <c r="AD37" i="32" s="1"/>
  <c r="AC38" i="32"/>
  <c r="AD38" i="32" s="1"/>
  <c r="AC39" i="32"/>
  <c r="AC40" i="32"/>
  <c r="AD40" i="32" s="1"/>
  <c r="AC41" i="32"/>
  <c r="AD41" i="32" s="1"/>
  <c r="AC42" i="32"/>
  <c r="AD42" i="32" s="1"/>
  <c r="AC43" i="32"/>
  <c r="AC44" i="32"/>
  <c r="AD44" i="32" s="1"/>
  <c r="AC45" i="32"/>
  <c r="AC46" i="32"/>
  <c r="AD46" i="32" s="1"/>
  <c r="AC47" i="32"/>
  <c r="AC48" i="32"/>
  <c r="AD48" i="32" s="1"/>
  <c r="AC49" i="32"/>
  <c r="AD49" i="32" s="1"/>
  <c r="AC50" i="32"/>
  <c r="AD50" i="32" s="1"/>
  <c r="AC51" i="32"/>
  <c r="AC52" i="32"/>
  <c r="AC53" i="32"/>
  <c r="AD53" i="32" s="1"/>
  <c r="AC54" i="32"/>
  <c r="AD54" i="32" s="1"/>
  <c r="AC55" i="32"/>
  <c r="AC56" i="32"/>
  <c r="AD56" i="32" s="1"/>
  <c r="AC57" i="32"/>
  <c r="AD57" i="32" s="1"/>
  <c r="AC58" i="32"/>
  <c r="AD58" i="32" s="1"/>
  <c r="AC59" i="32"/>
  <c r="AC60" i="32"/>
  <c r="AC61" i="32"/>
  <c r="AC62" i="32"/>
  <c r="AD62" i="32" s="1"/>
  <c r="AC63" i="32"/>
  <c r="AC64" i="32"/>
  <c r="AD64" i="32" s="1"/>
  <c r="AC65" i="32"/>
  <c r="AD65" i="32" s="1"/>
  <c r="AC66" i="32"/>
  <c r="AD66" i="32" s="1"/>
  <c r="AC67" i="32"/>
  <c r="AC68" i="32"/>
  <c r="AD68" i="32" s="1"/>
  <c r="AC69" i="32"/>
  <c r="AD69" i="32" s="1"/>
  <c r="AC70" i="32"/>
  <c r="AD70" i="32" s="1"/>
  <c r="AC71" i="32"/>
  <c r="AC72" i="32"/>
  <c r="AD72" i="32" s="1"/>
  <c r="AC73" i="32"/>
  <c r="AD73" i="32" s="1"/>
  <c r="AC74" i="32"/>
  <c r="AD74" i="32" s="1"/>
  <c r="AC75" i="32"/>
  <c r="AC76" i="32"/>
  <c r="AD76" i="32" s="1"/>
  <c r="AC77" i="32"/>
  <c r="AC78" i="32"/>
  <c r="AD78" i="32" s="1"/>
  <c r="AC79" i="32"/>
  <c r="AC80" i="32"/>
  <c r="AC81" i="32"/>
  <c r="AD81" i="32" s="1"/>
  <c r="AC82" i="32"/>
  <c r="AD82" i="32" s="1"/>
  <c r="AC83" i="32"/>
  <c r="AC84" i="32"/>
  <c r="AD84" i="32" s="1"/>
  <c r="AC85" i="32"/>
  <c r="AD85" i="32" s="1"/>
  <c r="AC86" i="32"/>
  <c r="AD86" i="32" s="1"/>
  <c r="AC87" i="32"/>
  <c r="AC88" i="32"/>
  <c r="AC89" i="32"/>
  <c r="AD89" i="32" s="1"/>
  <c r="AC90" i="32"/>
  <c r="AD90" i="32" s="1"/>
  <c r="AC91" i="32"/>
  <c r="AC92" i="32"/>
  <c r="AD92" i="32" s="1"/>
  <c r="AC93" i="32"/>
  <c r="AC94" i="32"/>
  <c r="AD94" i="32" s="1"/>
  <c r="AC95" i="32"/>
  <c r="AC96" i="32"/>
  <c r="AD96" i="32" s="1"/>
  <c r="AC97" i="32"/>
  <c r="AD97" i="32" s="1"/>
  <c r="AC98" i="32"/>
  <c r="AD98" i="32" s="1"/>
  <c r="AC99" i="32"/>
  <c r="AC100" i="32"/>
  <c r="AD100" i="32" s="1"/>
  <c r="AC101" i="32"/>
  <c r="AD101" i="32" s="1"/>
  <c r="AC102" i="32"/>
  <c r="AD102" i="32" s="1"/>
  <c r="AC103" i="32"/>
  <c r="AC104" i="32"/>
  <c r="AD104" i="32" s="1"/>
  <c r="AC105" i="32"/>
  <c r="AD105" i="32" s="1"/>
  <c r="AC106" i="32"/>
  <c r="AD106" i="32" s="1"/>
  <c r="AC107" i="32"/>
  <c r="AC108" i="32"/>
  <c r="AD108" i="32" s="1"/>
  <c r="AC109" i="32"/>
  <c r="AC110" i="32"/>
  <c r="AD110" i="32" s="1"/>
  <c r="AC111" i="32"/>
  <c r="AC112" i="32"/>
  <c r="AD112" i="32" s="1"/>
  <c r="AC113" i="32"/>
  <c r="AD113" i="32" s="1"/>
  <c r="AC114" i="32"/>
  <c r="AD114" i="32" s="1"/>
  <c r="AC115" i="32"/>
  <c r="AC116" i="32"/>
  <c r="AC117" i="32"/>
  <c r="AD117" i="32" s="1"/>
  <c r="AC118" i="32"/>
  <c r="AD118" i="32" s="1"/>
  <c r="AC119" i="32"/>
  <c r="AC120" i="32"/>
  <c r="AD120" i="32" s="1"/>
  <c r="AC121" i="32"/>
  <c r="AD121" i="32" s="1"/>
  <c r="AC122" i="32"/>
  <c r="AD122" i="32" s="1"/>
  <c r="AC123" i="32"/>
  <c r="AC124" i="32"/>
  <c r="AC125" i="32"/>
  <c r="AC126" i="32"/>
  <c r="AD126" i="32" s="1"/>
  <c r="AC127" i="32"/>
  <c r="AC128" i="32"/>
  <c r="AD128" i="32" s="1"/>
  <c r="AC129" i="32"/>
  <c r="AD129" i="32" s="1"/>
  <c r="AC130" i="32"/>
  <c r="AD130" i="32" s="1"/>
  <c r="AC131" i="32"/>
  <c r="AC132" i="32"/>
  <c r="AD132" i="32" s="1"/>
  <c r="AC133" i="32"/>
  <c r="AD133" i="32" s="1"/>
  <c r="AC134" i="32"/>
  <c r="AD134" i="32" s="1"/>
  <c r="AC135" i="32"/>
  <c r="AC136" i="32"/>
  <c r="AD136" i="32" s="1"/>
  <c r="AC137" i="32"/>
  <c r="AD137" i="32" s="1"/>
  <c r="AC138" i="32"/>
  <c r="AD138" i="32" s="1"/>
  <c r="AC139" i="32"/>
  <c r="AC140" i="32"/>
  <c r="AD140" i="32" s="1"/>
  <c r="AC141" i="32"/>
  <c r="AC142" i="32"/>
  <c r="AD142" i="32" s="1"/>
  <c r="AC143" i="32"/>
  <c r="AC144" i="32"/>
  <c r="AC145" i="32"/>
  <c r="AD145" i="32" s="1"/>
  <c r="AC146" i="32"/>
  <c r="AD146" i="32" s="1"/>
  <c r="AC147" i="32"/>
  <c r="AC148" i="32"/>
  <c r="AD148" i="32" s="1"/>
  <c r="AC149" i="32"/>
  <c r="AD149" i="32" s="1"/>
  <c r="AC150" i="32"/>
  <c r="AD150" i="32" s="1"/>
  <c r="AC151" i="32"/>
  <c r="AC152" i="32"/>
  <c r="AC153" i="32"/>
  <c r="AD153" i="32" s="1"/>
  <c r="AC154" i="32"/>
  <c r="AD154" i="32" s="1"/>
  <c r="AC155" i="32"/>
  <c r="AC156" i="32"/>
  <c r="AD156" i="32" s="1"/>
  <c r="AC157" i="32"/>
  <c r="AC158" i="32"/>
  <c r="AD158" i="32" s="1"/>
  <c r="AC159" i="32"/>
  <c r="AC160" i="32"/>
  <c r="AD160" i="32" s="1"/>
  <c r="AC161" i="32"/>
  <c r="AD161" i="32" s="1"/>
  <c r="AC162" i="32"/>
  <c r="AD162" i="32" s="1"/>
  <c r="AC163" i="32"/>
  <c r="AC164" i="32"/>
  <c r="AD164" i="32" s="1"/>
  <c r="AC165" i="32"/>
  <c r="AD165" i="32" s="1"/>
  <c r="AC166" i="32"/>
  <c r="AD166" i="32" s="1"/>
  <c r="AC167" i="32"/>
  <c r="AC168" i="32"/>
  <c r="AD168" i="32" s="1"/>
  <c r="AC169" i="32"/>
  <c r="AD169" i="32" s="1"/>
  <c r="AC170" i="32"/>
  <c r="AD170" i="32" s="1"/>
  <c r="AC171" i="32"/>
  <c r="AC172" i="32"/>
  <c r="AD172" i="32" s="1"/>
  <c r="AC173" i="32"/>
  <c r="AC174" i="32"/>
  <c r="AD174" i="32" s="1"/>
  <c r="AC175" i="32"/>
  <c r="AC176" i="32"/>
  <c r="AD176" i="32" s="1"/>
  <c r="AC177" i="32"/>
  <c r="AD177" i="32" s="1"/>
  <c r="AC178" i="32"/>
  <c r="AD178" i="32" s="1"/>
  <c r="AC179" i="32"/>
  <c r="AC180" i="32"/>
  <c r="AC181" i="32"/>
  <c r="AD181" i="32" s="1"/>
  <c r="AC182" i="32"/>
  <c r="AD182" i="32" s="1"/>
  <c r="AC183" i="32"/>
  <c r="AC184" i="32"/>
  <c r="AD184" i="32" s="1"/>
  <c r="AC185" i="32"/>
  <c r="AD185" i="32" s="1"/>
  <c r="AC186" i="32"/>
  <c r="AD186" i="32" s="1"/>
  <c r="AC187" i="32"/>
  <c r="AC188" i="32"/>
  <c r="AC189" i="32"/>
  <c r="AC190" i="32"/>
  <c r="AD190" i="32" s="1"/>
  <c r="AC191" i="32"/>
  <c r="AC192" i="32"/>
  <c r="AD192" i="32" s="1"/>
  <c r="AC193" i="32"/>
  <c r="AD193" i="32" s="1"/>
  <c r="AC194" i="32"/>
  <c r="AD194" i="32" s="1"/>
  <c r="AC195" i="32"/>
  <c r="AC196" i="32"/>
  <c r="AD196" i="32" s="1"/>
  <c r="AC197" i="32"/>
  <c r="AD197" i="32" s="1"/>
  <c r="AC198" i="32"/>
  <c r="AD198" i="32" s="1"/>
  <c r="AC199" i="32"/>
  <c r="AC200" i="32"/>
  <c r="AD200" i="32" s="1"/>
  <c r="AC201" i="32"/>
  <c r="AD201" i="32" s="1"/>
  <c r="AC202" i="32"/>
  <c r="AD202" i="32" s="1"/>
  <c r="AC203" i="32"/>
  <c r="AC204" i="32"/>
  <c r="AD204" i="32" s="1"/>
  <c r="AC205" i="32"/>
  <c r="AC206" i="32"/>
  <c r="AD206" i="32" s="1"/>
  <c r="AC207" i="32"/>
  <c r="AC208" i="32"/>
  <c r="AC209" i="32"/>
  <c r="AD209" i="32" s="1"/>
  <c r="AC210" i="32"/>
  <c r="AD210" i="32" s="1"/>
  <c r="AC211" i="32"/>
  <c r="AC212" i="32"/>
  <c r="AD212" i="32" s="1"/>
  <c r="AC213" i="32"/>
  <c r="AD213" i="32" s="1"/>
  <c r="AC214" i="32"/>
  <c r="AD214" i="32" s="1"/>
  <c r="AC215" i="32"/>
  <c r="AC216" i="32"/>
  <c r="AC217" i="32"/>
  <c r="AD217" i="32" s="1"/>
  <c r="AC218" i="32"/>
  <c r="AD218" i="32" s="1"/>
  <c r="AC219" i="32"/>
  <c r="AC220" i="32"/>
  <c r="AD220" i="32" s="1"/>
  <c r="AC221" i="32"/>
  <c r="AC222" i="32"/>
  <c r="AD222" i="32" s="1"/>
  <c r="AC223" i="32"/>
  <c r="AC224" i="32"/>
  <c r="AD224" i="32" s="1"/>
  <c r="AC225" i="32"/>
  <c r="AD225" i="32" s="1"/>
  <c r="AC226" i="32"/>
  <c r="AD226" i="32" s="1"/>
  <c r="AC227" i="32"/>
  <c r="AC228" i="32"/>
  <c r="AD228" i="32" s="1"/>
  <c r="AC229" i="32"/>
  <c r="AD229" i="32" s="1"/>
  <c r="AC230" i="32"/>
  <c r="AD230" i="32" s="1"/>
  <c r="AC231" i="32"/>
  <c r="AC232" i="32"/>
  <c r="AD232" i="32" s="1"/>
  <c r="AC233" i="32"/>
  <c r="AD233" i="32" s="1"/>
  <c r="AC234" i="32"/>
  <c r="AD234" i="32" s="1"/>
  <c r="AC235" i="32"/>
  <c r="AC236" i="32"/>
  <c r="AD236" i="32" s="1"/>
  <c r="AC237" i="32"/>
  <c r="AC238" i="32"/>
  <c r="AD238" i="32" s="1"/>
  <c r="AC239" i="32"/>
  <c r="AC240" i="32"/>
  <c r="AD240" i="32" s="1"/>
  <c r="AC241" i="32"/>
  <c r="AD241" i="32" s="1"/>
  <c r="AC242" i="32"/>
  <c r="AD242" i="32" s="1"/>
  <c r="AC243" i="32"/>
  <c r="AC244" i="32"/>
  <c r="AC245" i="32"/>
  <c r="AD245" i="32" s="1"/>
  <c r="AC246" i="32"/>
  <c r="AD246" i="32" s="1"/>
  <c r="AC247" i="32"/>
  <c r="AC248" i="32"/>
  <c r="AD248" i="32" s="1"/>
  <c r="AC249" i="32"/>
  <c r="AD249" i="32" s="1"/>
  <c r="AC250" i="32"/>
  <c r="AD250" i="32" s="1"/>
  <c r="AC251" i="32"/>
  <c r="AC252" i="32"/>
  <c r="AC253" i="32"/>
  <c r="AC254" i="32"/>
  <c r="AD254" i="32" s="1"/>
  <c r="AC255" i="32"/>
  <c r="AC256" i="32"/>
  <c r="AD256" i="32" s="1"/>
  <c r="AC257" i="32"/>
  <c r="AD257" i="32" s="1"/>
  <c r="AC258" i="32"/>
  <c r="AD258" i="32" s="1"/>
  <c r="AC259" i="32"/>
  <c r="AC260" i="32"/>
  <c r="AD260" i="32" s="1"/>
  <c r="AC261" i="32"/>
  <c r="AD261" i="32" s="1"/>
  <c r="AC262" i="32"/>
  <c r="AD262" i="32" s="1"/>
  <c r="AC263" i="32"/>
  <c r="AC264" i="32"/>
  <c r="AD264" i="32" s="1"/>
  <c r="AC265" i="32"/>
  <c r="AD265" i="32" s="1"/>
  <c r="AC266" i="32"/>
  <c r="AD266" i="32" s="1"/>
  <c r="AC267" i="32"/>
  <c r="AC268" i="32"/>
  <c r="AD268" i="32" s="1"/>
  <c r="AC269" i="32"/>
  <c r="AC270" i="32"/>
  <c r="AD270" i="32" s="1"/>
  <c r="AC271" i="32"/>
  <c r="AC272" i="32"/>
  <c r="AC273" i="32"/>
  <c r="AD273" i="32" s="1"/>
  <c r="AC274" i="32"/>
  <c r="AD274" i="32" s="1"/>
  <c r="AC275" i="32"/>
  <c r="AC276" i="32"/>
  <c r="AD276" i="32" s="1"/>
  <c r="AC277" i="32"/>
  <c r="AD277" i="32" s="1"/>
  <c r="AC278" i="32"/>
  <c r="AD278" i="32" s="1"/>
  <c r="AC279" i="32"/>
  <c r="AC280" i="32"/>
  <c r="AC281" i="32"/>
  <c r="AD281" i="32" s="1"/>
  <c r="AC282" i="32"/>
  <c r="AD282" i="32" s="1"/>
  <c r="AC283" i="32"/>
  <c r="AC284" i="32"/>
  <c r="AD284" i="32" s="1"/>
  <c r="AC285" i="32"/>
  <c r="AC286" i="32"/>
  <c r="AD286" i="32" s="1"/>
  <c r="AC287" i="32"/>
  <c r="AC288" i="32"/>
  <c r="AD288" i="32" s="1"/>
  <c r="AC289" i="32"/>
  <c r="AD289" i="32" s="1"/>
  <c r="AC290" i="32"/>
  <c r="AD290" i="32" s="1"/>
  <c r="AC291" i="32"/>
  <c r="AC292" i="32"/>
  <c r="AD292" i="32" s="1"/>
  <c r="AC293" i="32"/>
  <c r="AD293" i="32" s="1"/>
  <c r="AC294" i="32"/>
  <c r="AD294" i="32" s="1"/>
  <c r="AC295" i="32"/>
  <c r="AC296" i="32"/>
  <c r="AD296" i="32" s="1"/>
  <c r="AC297" i="32"/>
  <c r="AD297" i="32" s="1"/>
  <c r="AC298" i="32"/>
  <c r="AD298" i="32" s="1"/>
  <c r="AC299" i="32"/>
  <c r="AC300" i="32"/>
  <c r="AD300" i="32" s="1"/>
  <c r="AC301" i="32"/>
  <c r="AC302" i="32"/>
  <c r="AD302" i="32" s="1"/>
  <c r="AC303" i="32"/>
  <c r="AC304" i="32"/>
  <c r="AD304" i="32" s="1"/>
  <c r="AC305" i="32"/>
  <c r="AD305" i="32" s="1"/>
  <c r="AC306" i="32"/>
  <c r="AD306" i="32" s="1"/>
  <c r="AC307" i="32"/>
  <c r="AC308" i="32"/>
  <c r="AC309" i="32"/>
  <c r="AD309" i="32" s="1"/>
  <c r="AC310" i="32"/>
  <c r="AD310" i="32" s="1"/>
  <c r="AC311" i="32"/>
  <c r="AC312" i="32"/>
  <c r="AD312" i="32" s="1"/>
  <c r="AC313" i="32"/>
  <c r="AD313" i="32" s="1"/>
  <c r="AC314" i="32"/>
  <c r="AD314" i="32" s="1"/>
  <c r="AC315" i="32"/>
  <c r="AC316" i="32"/>
  <c r="AC317" i="32"/>
  <c r="AC318" i="32"/>
  <c r="AD318" i="32" s="1"/>
  <c r="AC319" i="32"/>
  <c r="AC320" i="32"/>
  <c r="AD320" i="32" s="1"/>
  <c r="AC321" i="32"/>
  <c r="AD321" i="32" s="1"/>
  <c r="AC322" i="32"/>
  <c r="AD322" i="32" s="1"/>
  <c r="AC323" i="32"/>
  <c r="AC324" i="32"/>
  <c r="AD324" i="32" s="1"/>
  <c r="AC325" i="32"/>
  <c r="AD325" i="32" s="1"/>
  <c r="AC2" i="32"/>
  <c r="AD2" i="32" s="1"/>
  <c r="U3" i="33"/>
  <c r="U4" i="33"/>
  <c r="U5" i="33"/>
  <c r="U6" i="33"/>
  <c r="U7" i="33"/>
  <c r="U8" i="33"/>
  <c r="U9" i="33"/>
  <c r="U10" i="33"/>
  <c r="U11" i="33"/>
  <c r="U12" i="33"/>
  <c r="U13" i="33"/>
  <c r="U14" i="33"/>
  <c r="U15" i="33"/>
  <c r="U16" i="33"/>
  <c r="U17" i="33"/>
  <c r="U18" i="33"/>
  <c r="U19" i="33"/>
  <c r="U20" i="33"/>
  <c r="U21" i="33"/>
  <c r="U22" i="33"/>
  <c r="U23" i="33"/>
  <c r="U24" i="33"/>
  <c r="U25" i="33"/>
  <c r="U26" i="33"/>
  <c r="U27" i="33"/>
  <c r="U28" i="33"/>
  <c r="U29" i="33"/>
  <c r="U30" i="33"/>
  <c r="U31" i="33"/>
  <c r="U32" i="33"/>
  <c r="U33" i="33"/>
  <c r="U34" i="33"/>
  <c r="U35" i="33"/>
  <c r="U36" i="33"/>
  <c r="U37" i="33"/>
  <c r="U38" i="33"/>
  <c r="U39" i="33"/>
  <c r="U40" i="33"/>
  <c r="U41" i="33"/>
  <c r="U42" i="33"/>
  <c r="U43" i="33"/>
  <c r="U44" i="33"/>
  <c r="U45" i="33"/>
  <c r="U46" i="33"/>
  <c r="U47" i="33"/>
  <c r="U48" i="33"/>
  <c r="U49" i="33"/>
  <c r="U50" i="33"/>
  <c r="U51" i="33"/>
  <c r="U52" i="33"/>
  <c r="U53" i="33"/>
  <c r="U54" i="33"/>
  <c r="U55" i="33"/>
  <c r="U56" i="33"/>
  <c r="U57" i="33"/>
  <c r="U58" i="33"/>
  <c r="U59" i="33"/>
  <c r="U60" i="33"/>
  <c r="U61" i="33"/>
  <c r="U62" i="33"/>
  <c r="U63" i="33"/>
  <c r="U64" i="33"/>
  <c r="U65" i="33"/>
  <c r="U66" i="33"/>
  <c r="U67" i="33"/>
  <c r="U68" i="33"/>
  <c r="U69" i="33"/>
  <c r="U70" i="33"/>
  <c r="U71" i="33"/>
  <c r="U72" i="33"/>
  <c r="U73" i="33"/>
  <c r="U74" i="33"/>
  <c r="U75" i="33"/>
  <c r="U76" i="33"/>
  <c r="U77" i="33"/>
  <c r="U78" i="33"/>
  <c r="U79" i="33"/>
  <c r="U80" i="33"/>
  <c r="U81" i="33"/>
  <c r="U82" i="33"/>
  <c r="U83" i="33"/>
  <c r="U84" i="33"/>
  <c r="U85" i="33"/>
  <c r="U86" i="33"/>
  <c r="U87" i="33"/>
  <c r="U88" i="33"/>
  <c r="U89" i="33"/>
  <c r="U90" i="33"/>
  <c r="U91" i="33"/>
  <c r="U92" i="33"/>
  <c r="U93" i="33"/>
  <c r="U94" i="33"/>
  <c r="U95" i="33"/>
  <c r="U96" i="33"/>
  <c r="U97" i="33"/>
  <c r="U98" i="33"/>
  <c r="U99" i="33"/>
  <c r="U100" i="33"/>
  <c r="U101" i="33"/>
  <c r="U102" i="33"/>
  <c r="U103" i="33"/>
  <c r="U104" i="33"/>
  <c r="U105" i="33"/>
  <c r="U106" i="33"/>
  <c r="U107" i="33"/>
  <c r="U108" i="33"/>
  <c r="U109" i="33"/>
  <c r="U110" i="33"/>
  <c r="U111" i="33"/>
  <c r="U112" i="33"/>
  <c r="U113" i="33"/>
  <c r="U114" i="33"/>
  <c r="U115" i="33"/>
  <c r="U116" i="33"/>
  <c r="U117" i="33"/>
  <c r="U118" i="33"/>
  <c r="U119" i="33"/>
  <c r="U120" i="33"/>
  <c r="U121" i="33"/>
  <c r="U122" i="33"/>
  <c r="U123" i="33"/>
  <c r="U124" i="33"/>
  <c r="U125" i="33"/>
  <c r="U126" i="33"/>
  <c r="U127" i="33"/>
  <c r="U128" i="33"/>
  <c r="U129" i="33"/>
  <c r="U130" i="33"/>
  <c r="U131" i="33"/>
  <c r="U132" i="33"/>
  <c r="U133" i="33"/>
  <c r="U134" i="33"/>
  <c r="U135" i="33"/>
  <c r="U136" i="33"/>
  <c r="U137" i="33"/>
  <c r="U138" i="33"/>
  <c r="U139" i="33"/>
  <c r="U140" i="33"/>
  <c r="U141" i="33"/>
  <c r="U142" i="33"/>
  <c r="U143" i="33"/>
  <c r="U144" i="33"/>
  <c r="U145" i="33"/>
  <c r="U146" i="33"/>
  <c r="U147" i="33"/>
  <c r="U148" i="33"/>
  <c r="U149" i="33"/>
  <c r="U150" i="33"/>
  <c r="U151" i="33"/>
  <c r="U152" i="33"/>
  <c r="U153" i="33"/>
  <c r="U154" i="33"/>
  <c r="U155" i="33"/>
  <c r="U156" i="33"/>
  <c r="U157" i="33"/>
  <c r="U158" i="33"/>
  <c r="U159" i="33"/>
  <c r="U160" i="33"/>
  <c r="U161" i="33"/>
  <c r="U162" i="33"/>
  <c r="U163" i="33"/>
  <c r="U164" i="33"/>
  <c r="U165" i="33"/>
  <c r="U166" i="33"/>
  <c r="U167" i="33"/>
  <c r="U168" i="33"/>
  <c r="U169" i="33"/>
  <c r="U170" i="33"/>
  <c r="U171" i="33"/>
  <c r="U172" i="33"/>
  <c r="U173" i="33"/>
  <c r="U174" i="33"/>
  <c r="U175" i="33"/>
  <c r="U176" i="33"/>
  <c r="U177" i="33"/>
  <c r="U178" i="33"/>
  <c r="U179" i="33"/>
  <c r="U180" i="33"/>
  <c r="U181" i="33"/>
  <c r="U182" i="33"/>
  <c r="U183" i="33"/>
  <c r="U184" i="33"/>
  <c r="U185" i="33"/>
  <c r="U186" i="33"/>
  <c r="U187" i="33"/>
  <c r="U188" i="33"/>
  <c r="U189" i="33"/>
  <c r="U190" i="33"/>
  <c r="U191" i="33"/>
  <c r="U192" i="33"/>
  <c r="U193" i="33"/>
  <c r="U194" i="33"/>
  <c r="U195" i="33"/>
  <c r="U196" i="33"/>
  <c r="U197" i="33"/>
  <c r="U198" i="33"/>
  <c r="U199" i="33"/>
  <c r="U200" i="33"/>
  <c r="U201" i="33"/>
  <c r="U202" i="33"/>
  <c r="U203" i="33"/>
  <c r="U204" i="33"/>
  <c r="U205" i="33"/>
  <c r="U206" i="33"/>
  <c r="U207" i="33"/>
  <c r="U208" i="33"/>
  <c r="U209" i="33"/>
  <c r="U210" i="33"/>
  <c r="U211" i="33"/>
  <c r="U212" i="33"/>
  <c r="U213" i="33"/>
  <c r="U214" i="33"/>
  <c r="U215" i="33"/>
  <c r="U216" i="33"/>
  <c r="U217" i="33"/>
  <c r="U218" i="33"/>
  <c r="U219" i="33"/>
  <c r="U220" i="33"/>
  <c r="U221" i="33"/>
  <c r="U222" i="33"/>
  <c r="U223" i="33"/>
  <c r="U224" i="33"/>
  <c r="U225" i="33"/>
  <c r="U226" i="33"/>
  <c r="U227" i="33"/>
  <c r="U228" i="33"/>
  <c r="U229" i="33"/>
  <c r="U230" i="33"/>
  <c r="U231" i="33"/>
  <c r="U232" i="33"/>
  <c r="U233" i="33"/>
  <c r="U234" i="33"/>
  <c r="U235" i="33"/>
  <c r="U236" i="33"/>
  <c r="U237" i="33"/>
  <c r="U238" i="33"/>
  <c r="U239" i="33"/>
  <c r="U240" i="33"/>
  <c r="U241" i="33"/>
  <c r="U242" i="33"/>
  <c r="U243" i="33"/>
  <c r="U244" i="33"/>
  <c r="U245" i="33"/>
  <c r="U246" i="33"/>
  <c r="U247" i="33"/>
  <c r="U248" i="33"/>
  <c r="U249" i="33"/>
  <c r="U250" i="33"/>
  <c r="U251" i="33"/>
  <c r="U252" i="33"/>
  <c r="U253" i="33"/>
  <c r="U254" i="33"/>
  <c r="U255" i="33"/>
  <c r="U256" i="33"/>
  <c r="U257" i="33"/>
  <c r="U258" i="33"/>
  <c r="U259" i="33"/>
  <c r="U260" i="33"/>
  <c r="U261" i="33"/>
  <c r="U262" i="33"/>
  <c r="U263" i="33"/>
  <c r="U264" i="33"/>
  <c r="U265" i="33"/>
  <c r="U266" i="33"/>
  <c r="U267" i="33"/>
  <c r="U268" i="33"/>
  <c r="U269" i="33"/>
  <c r="U270" i="33"/>
  <c r="U271" i="33"/>
  <c r="U272" i="33"/>
  <c r="U273" i="33"/>
  <c r="U274" i="33"/>
  <c r="U275" i="33"/>
  <c r="U276" i="33"/>
  <c r="U277" i="33"/>
  <c r="U278" i="33"/>
  <c r="U279" i="33"/>
  <c r="U280" i="33"/>
  <c r="U281" i="33"/>
  <c r="U282" i="33"/>
  <c r="U283" i="33"/>
  <c r="U284" i="33"/>
  <c r="U285" i="33"/>
  <c r="U286" i="33"/>
  <c r="U287" i="33"/>
  <c r="U288" i="33"/>
  <c r="U289" i="33"/>
  <c r="U290" i="33"/>
  <c r="U291" i="33"/>
  <c r="U292" i="33"/>
  <c r="U293" i="33"/>
  <c r="U294" i="33"/>
  <c r="U295" i="33"/>
  <c r="U296" i="33"/>
  <c r="U297" i="33"/>
  <c r="U298" i="33"/>
  <c r="U299" i="33"/>
  <c r="U300" i="33"/>
  <c r="U301" i="33"/>
  <c r="U302" i="33"/>
  <c r="U303" i="33"/>
  <c r="U304" i="33"/>
  <c r="U305" i="33"/>
  <c r="U306" i="33"/>
  <c r="U307" i="33"/>
  <c r="U308" i="33"/>
  <c r="U309" i="33"/>
  <c r="U310" i="33"/>
  <c r="U311" i="33"/>
  <c r="U312" i="33"/>
  <c r="U313" i="33"/>
  <c r="U314" i="33"/>
  <c r="U315" i="33"/>
  <c r="U316" i="33"/>
  <c r="U317" i="33"/>
  <c r="U318" i="33"/>
  <c r="U319" i="33"/>
  <c r="U320" i="33"/>
  <c r="U321" i="33"/>
  <c r="U322" i="33"/>
  <c r="U323" i="33"/>
  <c r="U324" i="33"/>
  <c r="U325" i="33"/>
  <c r="U2" i="33"/>
  <c r="Y3" i="32"/>
  <c r="Y4" i="32"/>
  <c r="Y2" i="32"/>
  <c r="T2" i="32"/>
  <c r="U3" i="32"/>
  <c r="U4" i="32"/>
  <c r="U5" i="32"/>
  <c r="U6" i="32"/>
  <c r="Y6" i="32" s="1"/>
  <c r="Z6" i="32" s="1"/>
  <c r="AA6" i="32" s="1"/>
  <c r="AB6" i="32" s="1"/>
  <c r="U7" i="32"/>
  <c r="U8" i="32"/>
  <c r="U9" i="32"/>
  <c r="U10" i="32"/>
  <c r="Y10" i="32" s="1"/>
  <c r="Z10" i="32" s="1"/>
  <c r="AA10" i="32" s="1"/>
  <c r="AB10" i="32" s="1"/>
  <c r="U11" i="32"/>
  <c r="U12" i="32"/>
  <c r="U13" i="32"/>
  <c r="U14" i="32"/>
  <c r="Y14" i="32" s="1"/>
  <c r="Z14" i="32" s="1"/>
  <c r="AA14" i="32" s="1"/>
  <c r="AB14" i="32" s="1"/>
  <c r="U15" i="32"/>
  <c r="U16" i="32"/>
  <c r="U17" i="32"/>
  <c r="Y17" i="32" s="1"/>
  <c r="Z17" i="32" s="1"/>
  <c r="AA17" i="32" s="1"/>
  <c r="AB17" i="32" s="1"/>
  <c r="U18" i="32"/>
  <c r="Y18" i="32" s="1"/>
  <c r="Z18" i="32" s="1"/>
  <c r="AA18" i="32" s="1"/>
  <c r="AB18" i="32" s="1"/>
  <c r="U19" i="32"/>
  <c r="U20" i="32"/>
  <c r="U21" i="32"/>
  <c r="U22" i="32"/>
  <c r="Y22" i="32" s="1"/>
  <c r="Z22" i="32" s="1"/>
  <c r="AA22" i="32" s="1"/>
  <c r="AB22" i="32" s="1"/>
  <c r="U23" i="32"/>
  <c r="U24" i="32"/>
  <c r="U25" i="32"/>
  <c r="U26" i="32"/>
  <c r="Y26" i="32" s="1"/>
  <c r="Z26" i="32" s="1"/>
  <c r="AA26" i="32" s="1"/>
  <c r="AB26" i="32" s="1"/>
  <c r="U27" i="32"/>
  <c r="U28" i="32"/>
  <c r="U29" i="32"/>
  <c r="U30" i="32"/>
  <c r="Y30" i="32" s="1"/>
  <c r="Z30" i="32" s="1"/>
  <c r="AA30" i="32" s="1"/>
  <c r="AB30" i="32" s="1"/>
  <c r="U31" i="32"/>
  <c r="U32" i="32"/>
  <c r="U33" i="32"/>
  <c r="U34" i="32"/>
  <c r="Y34" i="32" s="1"/>
  <c r="Z34" i="32" s="1"/>
  <c r="AA34" i="32" s="1"/>
  <c r="AB34" i="32" s="1"/>
  <c r="U35" i="32"/>
  <c r="U36" i="32"/>
  <c r="U37" i="32"/>
  <c r="Y37" i="32" s="1"/>
  <c r="Z37" i="32" s="1"/>
  <c r="AA37" i="32" s="1"/>
  <c r="AB37" i="32" s="1"/>
  <c r="U38" i="32"/>
  <c r="Y38" i="32" s="1"/>
  <c r="Z38" i="32" s="1"/>
  <c r="AA38" i="32" s="1"/>
  <c r="AB38" i="32" s="1"/>
  <c r="U39" i="32"/>
  <c r="U40" i="32"/>
  <c r="U41" i="32"/>
  <c r="U42" i="32"/>
  <c r="Y42" i="32" s="1"/>
  <c r="Z42" i="32" s="1"/>
  <c r="AA42" i="32" s="1"/>
  <c r="AB42" i="32" s="1"/>
  <c r="U43" i="32"/>
  <c r="U44" i="32"/>
  <c r="U45" i="32"/>
  <c r="Y45" i="32" s="1"/>
  <c r="Z45" i="32" s="1"/>
  <c r="AA45" i="32" s="1"/>
  <c r="AB45" i="32" s="1"/>
  <c r="U46" i="32"/>
  <c r="Y46" i="32" s="1"/>
  <c r="Z46" i="32" s="1"/>
  <c r="AA46" i="32" s="1"/>
  <c r="AB46" i="32" s="1"/>
  <c r="U47" i="32"/>
  <c r="U48" i="32"/>
  <c r="U49" i="32"/>
  <c r="U50" i="32"/>
  <c r="Y50" i="32" s="1"/>
  <c r="Z50" i="32" s="1"/>
  <c r="AA50" i="32" s="1"/>
  <c r="AB50" i="32" s="1"/>
  <c r="U51" i="32"/>
  <c r="U52" i="32"/>
  <c r="U53" i="32"/>
  <c r="U54" i="32"/>
  <c r="Y54" i="32" s="1"/>
  <c r="Z54" i="32" s="1"/>
  <c r="AA54" i="32" s="1"/>
  <c r="AB54" i="32" s="1"/>
  <c r="U55" i="32"/>
  <c r="U56" i="32"/>
  <c r="U57" i="32"/>
  <c r="U58" i="32"/>
  <c r="Y58" i="32" s="1"/>
  <c r="Z58" i="32" s="1"/>
  <c r="AA58" i="32" s="1"/>
  <c r="AB58" i="32" s="1"/>
  <c r="U59" i="32"/>
  <c r="U60" i="32"/>
  <c r="U61" i="32"/>
  <c r="U62" i="32"/>
  <c r="Y62" i="32" s="1"/>
  <c r="Z62" i="32" s="1"/>
  <c r="AA62" i="32" s="1"/>
  <c r="AB62" i="32" s="1"/>
  <c r="U63" i="32"/>
  <c r="U64" i="32"/>
  <c r="U65" i="32"/>
  <c r="U66" i="32"/>
  <c r="Y66" i="32" s="1"/>
  <c r="Z66" i="32" s="1"/>
  <c r="AA66" i="32" s="1"/>
  <c r="AB66" i="32" s="1"/>
  <c r="U67" i="32"/>
  <c r="U68" i="32"/>
  <c r="U69" i="32"/>
  <c r="U70" i="32"/>
  <c r="Y70" i="32" s="1"/>
  <c r="Z70" i="32" s="1"/>
  <c r="AA70" i="32" s="1"/>
  <c r="AB70" i="32" s="1"/>
  <c r="U71" i="32"/>
  <c r="U72" i="32"/>
  <c r="U73" i="32"/>
  <c r="U74" i="32"/>
  <c r="Y74" i="32" s="1"/>
  <c r="Z74" i="32" s="1"/>
  <c r="AA74" i="32" s="1"/>
  <c r="AB74" i="32" s="1"/>
  <c r="U75" i="32"/>
  <c r="U76" i="32"/>
  <c r="U77" i="32"/>
  <c r="U78" i="32"/>
  <c r="Y78" i="32" s="1"/>
  <c r="Z78" i="32" s="1"/>
  <c r="AA78" i="32" s="1"/>
  <c r="AB78" i="32" s="1"/>
  <c r="U79" i="32"/>
  <c r="U80" i="32"/>
  <c r="U81" i="32"/>
  <c r="U82" i="32"/>
  <c r="Y82" i="32" s="1"/>
  <c r="Z82" i="32" s="1"/>
  <c r="AA82" i="32" s="1"/>
  <c r="AB82" i="32" s="1"/>
  <c r="U83" i="32"/>
  <c r="U84" i="32"/>
  <c r="U85" i="32"/>
  <c r="U86" i="32"/>
  <c r="Y86" i="32" s="1"/>
  <c r="Z86" i="32" s="1"/>
  <c r="AA86" i="32" s="1"/>
  <c r="AB86" i="32" s="1"/>
  <c r="U87" i="32"/>
  <c r="U88" i="32"/>
  <c r="U89" i="32"/>
  <c r="U90" i="32"/>
  <c r="Y90" i="32" s="1"/>
  <c r="Z90" i="32" s="1"/>
  <c r="AA90" i="32" s="1"/>
  <c r="AB90" i="32" s="1"/>
  <c r="U91" i="32"/>
  <c r="U92" i="32"/>
  <c r="U93" i="32"/>
  <c r="U94" i="32"/>
  <c r="Y94" i="32" s="1"/>
  <c r="Z94" i="32" s="1"/>
  <c r="AA94" i="32" s="1"/>
  <c r="AB94" i="32" s="1"/>
  <c r="U95" i="32"/>
  <c r="U96" i="32"/>
  <c r="U97" i="32"/>
  <c r="U98" i="32"/>
  <c r="Y98" i="32" s="1"/>
  <c r="Z98" i="32" s="1"/>
  <c r="AA98" i="32" s="1"/>
  <c r="AB98" i="32" s="1"/>
  <c r="U99" i="32"/>
  <c r="U100" i="32"/>
  <c r="U101" i="32"/>
  <c r="U102" i="32"/>
  <c r="Y102" i="32" s="1"/>
  <c r="Z102" i="32" s="1"/>
  <c r="AA102" i="32" s="1"/>
  <c r="AB102" i="32" s="1"/>
  <c r="U103" i="32"/>
  <c r="U104" i="32"/>
  <c r="U105" i="32"/>
  <c r="U106" i="32"/>
  <c r="Y106" i="32" s="1"/>
  <c r="Z106" i="32" s="1"/>
  <c r="AA106" i="32" s="1"/>
  <c r="AB106" i="32" s="1"/>
  <c r="U107" i="32"/>
  <c r="U108" i="32"/>
  <c r="U109" i="32"/>
  <c r="U110" i="32"/>
  <c r="Y110" i="32" s="1"/>
  <c r="Z110" i="32" s="1"/>
  <c r="AA110" i="32" s="1"/>
  <c r="AB110" i="32" s="1"/>
  <c r="U111" i="32"/>
  <c r="U112" i="32"/>
  <c r="U113" i="32"/>
  <c r="U114" i="32"/>
  <c r="Y114" i="32" s="1"/>
  <c r="Z114" i="32" s="1"/>
  <c r="AA114" i="32" s="1"/>
  <c r="AB114" i="32" s="1"/>
  <c r="U115" i="32"/>
  <c r="U116" i="32"/>
  <c r="U117" i="32"/>
  <c r="U118" i="32"/>
  <c r="Y118" i="32" s="1"/>
  <c r="Z118" i="32" s="1"/>
  <c r="AA118" i="32" s="1"/>
  <c r="AB118" i="32" s="1"/>
  <c r="U119" i="32"/>
  <c r="U120" i="32"/>
  <c r="U121" i="32"/>
  <c r="U122" i="32"/>
  <c r="Y122" i="32" s="1"/>
  <c r="Z122" i="32" s="1"/>
  <c r="AA122" i="32" s="1"/>
  <c r="AB122" i="32" s="1"/>
  <c r="U123" i="32"/>
  <c r="U124" i="32"/>
  <c r="U125" i="32"/>
  <c r="U126" i="32"/>
  <c r="Y126" i="32" s="1"/>
  <c r="Z126" i="32" s="1"/>
  <c r="AA126" i="32" s="1"/>
  <c r="AB126" i="32" s="1"/>
  <c r="U127" i="32"/>
  <c r="U128" i="32"/>
  <c r="U129" i="32"/>
  <c r="U130" i="32"/>
  <c r="Y130" i="32" s="1"/>
  <c r="Z130" i="32" s="1"/>
  <c r="AA130" i="32" s="1"/>
  <c r="AB130" i="32" s="1"/>
  <c r="U131" i="32"/>
  <c r="U132" i="32"/>
  <c r="U133" i="32"/>
  <c r="U134" i="32"/>
  <c r="Y134" i="32" s="1"/>
  <c r="Z134" i="32" s="1"/>
  <c r="AA134" i="32" s="1"/>
  <c r="AB134" i="32" s="1"/>
  <c r="U135" i="32"/>
  <c r="U136" i="32"/>
  <c r="U137" i="32"/>
  <c r="U138" i="32"/>
  <c r="Y138" i="32" s="1"/>
  <c r="Z138" i="32" s="1"/>
  <c r="AA138" i="32" s="1"/>
  <c r="AB138" i="32" s="1"/>
  <c r="U139" i="32"/>
  <c r="U140" i="32"/>
  <c r="U141" i="32"/>
  <c r="U142" i="32"/>
  <c r="Y142" i="32" s="1"/>
  <c r="Z142" i="32" s="1"/>
  <c r="AA142" i="32" s="1"/>
  <c r="AB142" i="32" s="1"/>
  <c r="U143" i="32"/>
  <c r="U144" i="32"/>
  <c r="U145" i="32"/>
  <c r="U146" i="32"/>
  <c r="Y146" i="32" s="1"/>
  <c r="Z146" i="32" s="1"/>
  <c r="AA146" i="32" s="1"/>
  <c r="AB146" i="32" s="1"/>
  <c r="U147" i="32"/>
  <c r="U148" i="32"/>
  <c r="U149" i="32"/>
  <c r="U150" i="32"/>
  <c r="Y150" i="32" s="1"/>
  <c r="Z150" i="32" s="1"/>
  <c r="AA150" i="32" s="1"/>
  <c r="AB150" i="32" s="1"/>
  <c r="U151" i="32"/>
  <c r="U152" i="32"/>
  <c r="U153" i="32"/>
  <c r="U154" i="32"/>
  <c r="Y154" i="32" s="1"/>
  <c r="Z154" i="32" s="1"/>
  <c r="AA154" i="32" s="1"/>
  <c r="AB154" i="32" s="1"/>
  <c r="U155" i="32"/>
  <c r="U156" i="32"/>
  <c r="U157" i="32"/>
  <c r="Y157" i="32" s="1"/>
  <c r="Z157" i="32" s="1"/>
  <c r="AA157" i="32" s="1"/>
  <c r="AB157" i="32" s="1"/>
  <c r="U158" i="32"/>
  <c r="Y158" i="32" s="1"/>
  <c r="Z158" i="32" s="1"/>
  <c r="AA158" i="32" s="1"/>
  <c r="AB158" i="32" s="1"/>
  <c r="U159" i="32"/>
  <c r="U160" i="32"/>
  <c r="U161" i="32"/>
  <c r="U162" i="32"/>
  <c r="Y162" i="32" s="1"/>
  <c r="Z162" i="32" s="1"/>
  <c r="AA162" i="32" s="1"/>
  <c r="AB162" i="32" s="1"/>
  <c r="U163" i="32"/>
  <c r="U164" i="32"/>
  <c r="U165" i="32"/>
  <c r="U166" i="32"/>
  <c r="Y166" i="32" s="1"/>
  <c r="Z166" i="32" s="1"/>
  <c r="AA166" i="32" s="1"/>
  <c r="AB166" i="32" s="1"/>
  <c r="U167" i="32"/>
  <c r="U168" i="32"/>
  <c r="U169" i="32"/>
  <c r="U170" i="32"/>
  <c r="Y170" i="32" s="1"/>
  <c r="Z170" i="32" s="1"/>
  <c r="AA170" i="32" s="1"/>
  <c r="AB170" i="32" s="1"/>
  <c r="U171" i="32"/>
  <c r="U172" i="32"/>
  <c r="U173" i="32"/>
  <c r="U174" i="32"/>
  <c r="Y174" i="32" s="1"/>
  <c r="Z174" i="32" s="1"/>
  <c r="AA174" i="32" s="1"/>
  <c r="AB174" i="32" s="1"/>
  <c r="U175" i="32"/>
  <c r="U176" i="32"/>
  <c r="U177" i="32"/>
  <c r="U178" i="32"/>
  <c r="Y178" i="32" s="1"/>
  <c r="Z178" i="32" s="1"/>
  <c r="AA178" i="32" s="1"/>
  <c r="AB178" i="32" s="1"/>
  <c r="U179" i="32"/>
  <c r="U180" i="32"/>
  <c r="U181" i="32"/>
  <c r="U182" i="32"/>
  <c r="Y182" i="32" s="1"/>
  <c r="Z182" i="32" s="1"/>
  <c r="AA182" i="32" s="1"/>
  <c r="AB182" i="32" s="1"/>
  <c r="U183" i="32"/>
  <c r="U184" i="32"/>
  <c r="U185" i="32"/>
  <c r="U186" i="32"/>
  <c r="Y186" i="32" s="1"/>
  <c r="Z186" i="32" s="1"/>
  <c r="AA186" i="32" s="1"/>
  <c r="AB186" i="32" s="1"/>
  <c r="U187" i="32"/>
  <c r="U188" i="32"/>
  <c r="U189" i="32"/>
  <c r="U190" i="32"/>
  <c r="Y190" i="32" s="1"/>
  <c r="Z190" i="32" s="1"/>
  <c r="AA190" i="32" s="1"/>
  <c r="AB190" i="32" s="1"/>
  <c r="U191" i="32"/>
  <c r="U192" i="32"/>
  <c r="U193" i="32"/>
  <c r="U194" i="32"/>
  <c r="Y194" i="32" s="1"/>
  <c r="Z194" i="32" s="1"/>
  <c r="AA194" i="32" s="1"/>
  <c r="AB194" i="32" s="1"/>
  <c r="U195" i="32"/>
  <c r="U196" i="32"/>
  <c r="U197" i="32"/>
  <c r="U198" i="32"/>
  <c r="Y198" i="32" s="1"/>
  <c r="Z198" i="32" s="1"/>
  <c r="AA198" i="32" s="1"/>
  <c r="AB198" i="32" s="1"/>
  <c r="U199" i="32"/>
  <c r="U200" i="32"/>
  <c r="U201" i="32"/>
  <c r="U202" i="32"/>
  <c r="Y202" i="32" s="1"/>
  <c r="Z202" i="32" s="1"/>
  <c r="AA202" i="32" s="1"/>
  <c r="AB202" i="32" s="1"/>
  <c r="U203" i="32"/>
  <c r="U204" i="32"/>
  <c r="U205" i="32"/>
  <c r="U206" i="32"/>
  <c r="Y206" i="32" s="1"/>
  <c r="Z206" i="32" s="1"/>
  <c r="AA206" i="32" s="1"/>
  <c r="AB206" i="32" s="1"/>
  <c r="U207" i="32"/>
  <c r="U208" i="32"/>
  <c r="U209" i="32"/>
  <c r="U210" i="32"/>
  <c r="Y210" i="32" s="1"/>
  <c r="Z210" i="32" s="1"/>
  <c r="AA210" i="32" s="1"/>
  <c r="AB210" i="32" s="1"/>
  <c r="U211" i="32"/>
  <c r="U212" i="32"/>
  <c r="U213" i="32"/>
  <c r="U214" i="32"/>
  <c r="Y214" i="32" s="1"/>
  <c r="Z214" i="32" s="1"/>
  <c r="AA214" i="32" s="1"/>
  <c r="AB214" i="32" s="1"/>
  <c r="U215" i="32"/>
  <c r="U216" i="32"/>
  <c r="U217" i="32"/>
  <c r="U218" i="32"/>
  <c r="Y218" i="32" s="1"/>
  <c r="Z218" i="32" s="1"/>
  <c r="AA218" i="32" s="1"/>
  <c r="AB218" i="32" s="1"/>
  <c r="U219" i="32"/>
  <c r="U220" i="32"/>
  <c r="U221" i="32"/>
  <c r="U222" i="32"/>
  <c r="Y222" i="32" s="1"/>
  <c r="Z222" i="32" s="1"/>
  <c r="AA222" i="32" s="1"/>
  <c r="AB222" i="32" s="1"/>
  <c r="U223" i="32"/>
  <c r="U224" i="32"/>
  <c r="U225" i="32"/>
  <c r="U226" i="32"/>
  <c r="Y226" i="32" s="1"/>
  <c r="Z226" i="32" s="1"/>
  <c r="AA226" i="32" s="1"/>
  <c r="AB226" i="32" s="1"/>
  <c r="U227" i="32"/>
  <c r="U228" i="32"/>
  <c r="U229" i="32"/>
  <c r="U230" i="32"/>
  <c r="Y230" i="32" s="1"/>
  <c r="Z230" i="32" s="1"/>
  <c r="AA230" i="32" s="1"/>
  <c r="AB230" i="32" s="1"/>
  <c r="U231" i="32"/>
  <c r="U232" i="32"/>
  <c r="U233" i="32"/>
  <c r="Y233" i="32" s="1"/>
  <c r="Z233" i="32" s="1"/>
  <c r="AA233" i="32" s="1"/>
  <c r="AB233" i="32" s="1"/>
  <c r="U234" i="32"/>
  <c r="Y234" i="32" s="1"/>
  <c r="Z234" i="32" s="1"/>
  <c r="AA234" i="32" s="1"/>
  <c r="AB234" i="32" s="1"/>
  <c r="U235" i="32"/>
  <c r="U236" i="32"/>
  <c r="U237" i="32"/>
  <c r="U238" i="32"/>
  <c r="Y238" i="32" s="1"/>
  <c r="Z238" i="32" s="1"/>
  <c r="AA238" i="32" s="1"/>
  <c r="AB238" i="32" s="1"/>
  <c r="U239" i="32"/>
  <c r="U240" i="32"/>
  <c r="U241" i="32"/>
  <c r="U242" i="32"/>
  <c r="Y242" i="32" s="1"/>
  <c r="Z242" i="32" s="1"/>
  <c r="AA242" i="32" s="1"/>
  <c r="AB242" i="32" s="1"/>
  <c r="U243" i="32"/>
  <c r="U244" i="32"/>
  <c r="U245" i="32"/>
  <c r="U246" i="32"/>
  <c r="Y246" i="32" s="1"/>
  <c r="Z246" i="32" s="1"/>
  <c r="AA246" i="32" s="1"/>
  <c r="AB246" i="32" s="1"/>
  <c r="U247" i="32"/>
  <c r="U248" i="32"/>
  <c r="U249" i="32"/>
  <c r="U250" i="32"/>
  <c r="Y250" i="32" s="1"/>
  <c r="Z250" i="32" s="1"/>
  <c r="AA250" i="32" s="1"/>
  <c r="AB250" i="32" s="1"/>
  <c r="U251" i="32"/>
  <c r="U252" i="32"/>
  <c r="U253" i="32"/>
  <c r="U254" i="32"/>
  <c r="Y254" i="32" s="1"/>
  <c r="Z254" i="32" s="1"/>
  <c r="AA254" i="32" s="1"/>
  <c r="AB254" i="32" s="1"/>
  <c r="U255" i="32"/>
  <c r="U256" i="32"/>
  <c r="Y256" i="32" s="1"/>
  <c r="Z256" i="32" s="1"/>
  <c r="AA256" i="32" s="1"/>
  <c r="AB256" i="32" s="1"/>
  <c r="U257" i="32"/>
  <c r="U258" i="32"/>
  <c r="Y258" i="32" s="1"/>
  <c r="Z258" i="32" s="1"/>
  <c r="AA258" i="32" s="1"/>
  <c r="AB258" i="32" s="1"/>
  <c r="U259" i="32"/>
  <c r="U260" i="32"/>
  <c r="U261" i="32"/>
  <c r="U262" i="32"/>
  <c r="Y262" i="32" s="1"/>
  <c r="Z262" i="32" s="1"/>
  <c r="AA262" i="32" s="1"/>
  <c r="AB262" i="32" s="1"/>
  <c r="U263" i="32"/>
  <c r="U264" i="32"/>
  <c r="U265" i="32"/>
  <c r="U266" i="32"/>
  <c r="Y266" i="32" s="1"/>
  <c r="Z266" i="32" s="1"/>
  <c r="AA266" i="32" s="1"/>
  <c r="AB266" i="32" s="1"/>
  <c r="U267" i="32"/>
  <c r="U268" i="32"/>
  <c r="U269" i="32"/>
  <c r="U270" i="32"/>
  <c r="Y270" i="32" s="1"/>
  <c r="Z270" i="32" s="1"/>
  <c r="AA270" i="32" s="1"/>
  <c r="AB270" i="32" s="1"/>
  <c r="U271" i="32"/>
  <c r="U272" i="32"/>
  <c r="U273" i="32"/>
  <c r="U274" i="32"/>
  <c r="Y274" i="32" s="1"/>
  <c r="Z274" i="32" s="1"/>
  <c r="AA274" i="32" s="1"/>
  <c r="AB274" i="32" s="1"/>
  <c r="U275" i="32"/>
  <c r="U276" i="32"/>
  <c r="U277" i="32"/>
  <c r="U278" i="32"/>
  <c r="Y278" i="32" s="1"/>
  <c r="Z278" i="32" s="1"/>
  <c r="AA278" i="32" s="1"/>
  <c r="AB278" i="32" s="1"/>
  <c r="U279" i="32"/>
  <c r="U280" i="32"/>
  <c r="U281" i="32"/>
  <c r="U282" i="32"/>
  <c r="Y282" i="32" s="1"/>
  <c r="Z282" i="32" s="1"/>
  <c r="AA282" i="32" s="1"/>
  <c r="AB282" i="32" s="1"/>
  <c r="U283" i="32"/>
  <c r="U284" i="32"/>
  <c r="U285" i="32"/>
  <c r="U286" i="32"/>
  <c r="Y286" i="32" s="1"/>
  <c r="Z286" i="32" s="1"/>
  <c r="AA286" i="32" s="1"/>
  <c r="AB286" i="32" s="1"/>
  <c r="U287" i="32"/>
  <c r="U288" i="32"/>
  <c r="U289" i="32"/>
  <c r="U290" i="32"/>
  <c r="Y290" i="32" s="1"/>
  <c r="Z290" i="32" s="1"/>
  <c r="AA290" i="32" s="1"/>
  <c r="AB290" i="32" s="1"/>
  <c r="U291" i="32"/>
  <c r="U292" i="32"/>
  <c r="U293" i="32"/>
  <c r="U294" i="32"/>
  <c r="Y294" i="32" s="1"/>
  <c r="Z294" i="32" s="1"/>
  <c r="AA294" i="32" s="1"/>
  <c r="AB294" i="32" s="1"/>
  <c r="U295" i="32"/>
  <c r="U296" i="32"/>
  <c r="U297" i="32"/>
  <c r="U298" i="32"/>
  <c r="Y298" i="32" s="1"/>
  <c r="Z298" i="32" s="1"/>
  <c r="AA298" i="32" s="1"/>
  <c r="AB298" i="32" s="1"/>
  <c r="U299" i="32"/>
  <c r="U300" i="32"/>
  <c r="U301" i="32"/>
  <c r="U302" i="32"/>
  <c r="Y302" i="32" s="1"/>
  <c r="Z302" i="32" s="1"/>
  <c r="AA302" i="32" s="1"/>
  <c r="AB302" i="32" s="1"/>
  <c r="U303" i="32"/>
  <c r="U304" i="32"/>
  <c r="U305" i="32"/>
  <c r="U306" i="32"/>
  <c r="Y306" i="32" s="1"/>
  <c r="Z306" i="32" s="1"/>
  <c r="AA306" i="32" s="1"/>
  <c r="AB306" i="32" s="1"/>
  <c r="U307" i="32"/>
  <c r="U308" i="32"/>
  <c r="U309" i="32"/>
  <c r="U310" i="32"/>
  <c r="Y310" i="32" s="1"/>
  <c r="Z310" i="32" s="1"/>
  <c r="AA310" i="32" s="1"/>
  <c r="AB310" i="32" s="1"/>
  <c r="U311" i="32"/>
  <c r="U312" i="32"/>
  <c r="U313" i="32"/>
  <c r="U314" i="32"/>
  <c r="Y314" i="32" s="1"/>
  <c r="Z314" i="32" s="1"/>
  <c r="AA314" i="32" s="1"/>
  <c r="AB314" i="32" s="1"/>
  <c r="U315" i="32"/>
  <c r="U316" i="32"/>
  <c r="U317" i="32"/>
  <c r="U318" i="32"/>
  <c r="Y318" i="32" s="1"/>
  <c r="Z318" i="32" s="1"/>
  <c r="AA318" i="32" s="1"/>
  <c r="AB318" i="32" s="1"/>
  <c r="U319" i="32"/>
  <c r="U320" i="32"/>
  <c r="U321" i="32"/>
  <c r="U322" i="32"/>
  <c r="Y322" i="32" s="1"/>
  <c r="Z322" i="32" s="1"/>
  <c r="AA322" i="32" s="1"/>
  <c r="AB322" i="32" s="1"/>
  <c r="U323" i="32"/>
  <c r="U324" i="32"/>
  <c r="U325" i="32"/>
  <c r="U2" i="32"/>
  <c r="T3" i="33"/>
  <c r="T4" i="33"/>
  <c r="T5" i="33"/>
  <c r="T6" i="33"/>
  <c r="T7" i="33"/>
  <c r="T8" i="33"/>
  <c r="T9" i="33"/>
  <c r="T10" i="33"/>
  <c r="T11" i="33"/>
  <c r="T12" i="33"/>
  <c r="T13" i="33"/>
  <c r="T14" i="33"/>
  <c r="T15" i="33"/>
  <c r="T16" i="33"/>
  <c r="T17" i="33"/>
  <c r="T18" i="33"/>
  <c r="T19" i="33"/>
  <c r="T20" i="33"/>
  <c r="T21" i="33"/>
  <c r="T22" i="33"/>
  <c r="T23" i="33"/>
  <c r="T24" i="33"/>
  <c r="T25" i="33"/>
  <c r="T26" i="33"/>
  <c r="T27" i="33"/>
  <c r="T28" i="33"/>
  <c r="T29" i="33"/>
  <c r="T30" i="33"/>
  <c r="T31" i="33"/>
  <c r="T32" i="33"/>
  <c r="T33" i="33"/>
  <c r="T34" i="33"/>
  <c r="T35" i="33"/>
  <c r="T36" i="33"/>
  <c r="T37" i="33"/>
  <c r="T38" i="33"/>
  <c r="T39" i="33"/>
  <c r="T40" i="33"/>
  <c r="T41" i="33"/>
  <c r="T42" i="33"/>
  <c r="T43" i="33"/>
  <c r="T44" i="33"/>
  <c r="T45" i="33"/>
  <c r="T46" i="33"/>
  <c r="T47" i="33"/>
  <c r="T48" i="33"/>
  <c r="T49" i="33"/>
  <c r="T50" i="33"/>
  <c r="T51" i="33"/>
  <c r="T52" i="33"/>
  <c r="T53" i="33"/>
  <c r="T54" i="33"/>
  <c r="T55" i="33"/>
  <c r="T56" i="33"/>
  <c r="T57" i="33"/>
  <c r="T58" i="33"/>
  <c r="T59" i="33"/>
  <c r="T60" i="33"/>
  <c r="T61" i="33"/>
  <c r="T62" i="33"/>
  <c r="T63" i="33"/>
  <c r="T64" i="33"/>
  <c r="T65" i="33"/>
  <c r="T66" i="33"/>
  <c r="T67" i="33"/>
  <c r="T68" i="33"/>
  <c r="T69" i="33"/>
  <c r="T70" i="33"/>
  <c r="T71" i="33"/>
  <c r="T72" i="33"/>
  <c r="T73" i="33"/>
  <c r="T74" i="33"/>
  <c r="T75" i="33"/>
  <c r="T76" i="33"/>
  <c r="T77" i="33"/>
  <c r="T78" i="33"/>
  <c r="T79" i="33"/>
  <c r="T80" i="33"/>
  <c r="T81" i="33"/>
  <c r="T82" i="33"/>
  <c r="T83" i="33"/>
  <c r="T84" i="33"/>
  <c r="T85" i="33"/>
  <c r="T86" i="33"/>
  <c r="T87" i="33"/>
  <c r="T88" i="33"/>
  <c r="T89" i="33"/>
  <c r="T90" i="33"/>
  <c r="T91" i="33"/>
  <c r="T92" i="33"/>
  <c r="T93" i="33"/>
  <c r="T94" i="33"/>
  <c r="T95" i="33"/>
  <c r="T96" i="33"/>
  <c r="T97" i="33"/>
  <c r="T98" i="33"/>
  <c r="T99" i="33"/>
  <c r="T100" i="33"/>
  <c r="T101" i="33"/>
  <c r="T102" i="33"/>
  <c r="T103" i="33"/>
  <c r="T104" i="33"/>
  <c r="T105" i="33"/>
  <c r="T106" i="33"/>
  <c r="T107" i="33"/>
  <c r="T108" i="33"/>
  <c r="T109" i="33"/>
  <c r="T110" i="33"/>
  <c r="T111" i="33"/>
  <c r="T112" i="33"/>
  <c r="T113" i="33"/>
  <c r="T114" i="33"/>
  <c r="T115" i="33"/>
  <c r="T116" i="33"/>
  <c r="T117" i="33"/>
  <c r="T118" i="33"/>
  <c r="T119" i="33"/>
  <c r="T120" i="33"/>
  <c r="T121" i="33"/>
  <c r="T122" i="33"/>
  <c r="T123" i="33"/>
  <c r="T124" i="33"/>
  <c r="T125" i="33"/>
  <c r="T126" i="33"/>
  <c r="T127" i="33"/>
  <c r="T128" i="33"/>
  <c r="T129" i="33"/>
  <c r="T130" i="33"/>
  <c r="T131" i="33"/>
  <c r="T132" i="33"/>
  <c r="T133" i="33"/>
  <c r="T134" i="33"/>
  <c r="T135" i="33"/>
  <c r="T136" i="33"/>
  <c r="T137" i="33"/>
  <c r="T138" i="33"/>
  <c r="T139" i="33"/>
  <c r="T140" i="33"/>
  <c r="T141" i="33"/>
  <c r="T142" i="33"/>
  <c r="T143" i="33"/>
  <c r="T144" i="33"/>
  <c r="T145" i="33"/>
  <c r="T146" i="33"/>
  <c r="T147" i="33"/>
  <c r="T148" i="33"/>
  <c r="T149" i="33"/>
  <c r="T150" i="33"/>
  <c r="T151" i="33"/>
  <c r="T152" i="33"/>
  <c r="T153" i="33"/>
  <c r="T154" i="33"/>
  <c r="T155" i="33"/>
  <c r="T156" i="33"/>
  <c r="T157" i="33"/>
  <c r="T158" i="33"/>
  <c r="T159" i="33"/>
  <c r="T160" i="33"/>
  <c r="T161" i="33"/>
  <c r="T162" i="33"/>
  <c r="T163" i="33"/>
  <c r="T164" i="33"/>
  <c r="T165" i="33"/>
  <c r="T166" i="33"/>
  <c r="T167" i="33"/>
  <c r="T168" i="33"/>
  <c r="T169" i="33"/>
  <c r="T170" i="33"/>
  <c r="T171" i="33"/>
  <c r="T172" i="33"/>
  <c r="T173" i="33"/>
  <c r="T174" i="33"/>
  <c r="T175" i="33"/>
  <c r="T176" i="33"/>
  <c r="T177" i="33"/>
  <c r="T178" i="33"/>
  <c r="T179" i="33"/>
  <c r="T180" i="33"/>
  <c r="T181" i="33"/>
  <c r="T182" i="33"/>
  <c r="T183" i="33"/>
  <c r="T184" i="33"/>
  <c r="T185" i="33"/>
  <c r="T186" i="33"/>
  <c r="T187" i="33"/>
  <c r="T188" i="33"/>
  <c r="T189" i="33"/>
  <c r="T190" i="33"/>
  <c r="T191" i="33"/>
  <c r="T192" i="33"/>
  <c r="T193" i="33"/>
  <c r="T194" i="33"/>
  <c r="T195" i="33"/>
  <c r="T196" i="33"/>
  <c r="T197" i="33"/>
  <c r="T198" i="33"/>
  <c r="T199" i="33"/>
  <c r="T200" i="33"/>
  <c r="T201" i="33"/>
  <c r="T202" i="33"/>
  <c r="T203" i="33"/>
  <c r="T204" i="33"/>
  <c r="T205" i="33"/>
  <c r="T206" i="33"/>
  <c r="T207" i="33"/>
  <c r="T208" i="33"/>
  <c r="T209" i="33"/>
  <c r="T210" i="33"/>
  <c r="T211" i="33"/>
  <c r="T212" i="33"/>
  <c r="T213" i="33"/>
  <c r="T214" i="33"/>
  <c r="T215" i="33"/>
  <c r="T216" i="33"/>
  <c r="T217" i="33"/>
  <c r="T218" i="33"/>
  <c r="T219" i="33"/>
  <c r="T220" i="33"/>
  <c r="T221" i="33"/>
  <c r="T222" i="33"/>
  <c r="T223" i="33"/>
  <c r="T224" i="33"/>
  <c r="T225" i="33"/>
  <c r="T226" i="33"/>
  <c r="T227" i="33"/>
  <c r="T228" i="33"/>
  <c r="T229" i="33"/>
  <c r="T230" i="33"/>
  <c r="T231" i="33"/>
  <c r="T232" i="33"/>
  <c r="T233" i="33"/>
  <c r="T234" i="33"/>
  <c r="T235" i="33"/>
  <c r="T236" i="33"/>
  <c r="T237" i="33"/>
  <c r="T238" i="33"/>
  <c r="T239" i="33"/>
  <c r="T240" i="33"/>
  <c r="T241" i="33"/>
  <c r="T242" i="33"/>
  <c r="T243" i="33"/>
  <c r="T244" i="33"/>
  <c r="T245" i="33"/>
  <c r="T246" i="33"/>
  <c r="T247" i="33"/>
  <c r="T248" i="33"/>
  <c r="T249" i="33"/>
  <c r="T250" i="33"/>
  <c r="T251" i="33"/>
  <c r="T252" i="33"/>
  <c r="T253" i="33"/>
  <c r="T254" i="33"/>
  <c r="T255" i="33"/>
  <c r="T256" i="33"/>
  <c r="T257" i="33"/>
  <c r="T258" i="33"/>
  <c r="T259" i="33"/>
  <c r="T260" i="33"/>
  <c r="T261" i="33"/>
  <c r="T262" i="33"/>
  <c r="T263" i="33"/>
  <c r="T264" i="33"/>
  <c r="T265" i="33"/>
  <c r="T266" i="33"/>
  <c r="T267" i="33"/>
  <c r="T268" i="33"/>
  <c r="T269" i="33"/>
  <c r="T270" i="33"/>
  <c r="T271" i="33"/>
  <c r="T272" i="33"/>
  <c r="T273" i="33"/>
  <c r="T274" i="33"/>
  <c r="T275" i="33"/>
  <c r="T276" i="33"/>
  <c r="T277" i="33"/>
  <c r="T278" i="33"/>
  <c r="T279" i="33"/>
  <c r="T280" i="33"/>
  <c r="T281" i="33"/>
  <c r="T282" i="33"/>
  <c r="T283" i="33"/>
  <c r="T284" i="33"/>
  <c r="T285" i="33"/>
  <c r="T286" i="33"/>
  <c r="T287" i="33"/>
  <c r="T288" i="33"/>
  <c r="T289" i="33"/>
  <c r="T290" i="33"/>
  <c r="T291" i="33"/>
  <c r="T292" i="33"/>
  <c r="T293" i="33"/>
  <c r="T294" i="33"/>
  <c r="T295" i="33"/>
  <c r="T296" i="33"/>
  <c r="T297" i="33"/>
  <c r="T298" i="33"/>
  <c r="T299" i="33"/>
  <c r="T300" i="33"/>
  <c r="T301" i="33"/>
  <c r="T302" i="33"/>
  <c r="T303" i="33"/>
  <c r="T304" i="33"/>
  <c r="T305" i="33"/>
  <c r="T306" i="33"/>
  <c r="T307" i="33"/>
  <c r="T308" i="33"/>
  <c r="T309" i="33"/>
  <c r="T310" i="33"/>
  <c r="T311" i="33"/>
  <c r="T312" i="33"/>
  <c r="T313" i="33"/>
  <c r="T314" i="33"/>
  <c r="T315" i="33"/>
  <c r="T316" i="33"/>
  <c r="T317" i="33"/>
  <c r="T318" i="33"/>
  <c r="T319" i="33"/>
  <c r="T320" i="33"/>
  <c r="T321" i="33"/>
  <c r="T322" i="33"/>
  <c r="T323" i="33"/>
  <c r="T324" i="33"/>
  <c r="T325" i="33"/>
  <c r="T2" i="33"/>
  <c r="AE325" i="33"/>
  <c r="X325" i="33"/>
  <c r="W325" i="33"/>
  <c r="V325" i="33"/>
  <c r="S325" i="33"/>
  <c r="R325" i="33"/>
  <c r="Q325" i="33"/>
  <c r="P325" i="33"/>
  <c r="O325" i="33"/>
  <c r="N325" i="33"/>
  <c r="AE324" i="33"/>
  <c r="X324" i="33"/>
  <c r="W324" i="33"/>
  <c r="V324" i="33"/>
  <c r="S324" i="33"/>
  <c r="R324" i="33"/>
  <c r="Q324" i="33"/>
  <c r="Y324" i="33" s="1"/>
  <c r="Z324" i="33" s="1"/>
  <c r="AA324" i="33" s="1"/>
  <c r="P324" i="33"/>
  <c r="O324" i="33"/>
  <c r="N324" i="33"/>
  <c r="AE323" i="33"/>
  <c r="X323" i="33"/>
  <c r="W323" i="33"/>
  <c r="V323" i="33"/>
  <c r="S323" i="33"/>
  <c r="R323" i="33"/>
  <c r="Q323" i="33"/>
  <c r="P323" i="33"/>
  <c r="O323" i="33"/>
  <c r="N323" i="33"/>
  <c r="AE322" i="33"/>
  <c r="X322" i="33"/>
  <c r="W322" i="33"/>
  <c r="V322" i="33"/>
  <c r="S322" i="33"/>
  <c r="R322" i="33"/>
  <c r="Q322" i="33"/>
  <c r="P322" i="33"/>
  <c r="O322" i="33"/>
  <c r="N322" i="33"/>
  <c r="AE321" i="33"/>
  <c r="X321" i="33"/>
  <c r="W321" i="33"/>
  <c r="V321" i="33"/>
  <c r="S321" i="33"/>
  <c r="R321" i="33"/>
  <c r="Q321" i="33"/>
  <c r="P321" i="33"/>
  <c r="O321" i="33"/>
  <c r="N321" i="33"/>
  <c r="AE320" i="33"/>
  <c r="X320" i="33"/>
  <c r="W320" i="33"/>
  <c r="V320" i="33"/>
  <c r="S320" i="33"/>
  <c r="R320" i="33"/>
  <c r="Q320" i="33"/>
  <c r="Y320" i="33" s="1"/>
  <c r="Z320" i="33" s="1"/>
  <c r="AA320" i="33" s="1"/>
  <c r="P320" i="33"/>
  <c r="O320" i="33"/>
  <c r="N320" i="33"/>
  <c r="AE319" i="33"/>
  <c r="X319" i="33"/>
  <c r="W319" i="33"/>
  <c r="V319" i="33"/>
  <c r="S319" i="33"/>
  <c r="R319" i="33"/>
  <c r="Q319" i="33"/>
  <c r="P319" i="33"/>
  <c r="O319" i="33"/>
  <c r="Y319" i="33" s="1"/>
  <c r="Z319" i="33" s="1"/>
  <c r="AA319" i="33" s="1"/>
  <c r="AB319" i="33" s="1"/>
  <c r="N319" i="33"/>
  <c r="AE318" i="33"/>
  <c r="X318" i="33"/>
  <c r="W318" i="33"/>
  <c r="V318" i="33"/>
  <c r="S318" i="33"/>
  <c r="R318" i="33"/>
  <c r="Q318" i="33"/>
  <c r="P318" i="33"/>
  <c r="O318" i="33"/>
  <c r="N318" i="33"/>
  <c r="AE317" i="33"/>
  <c r="X317" i="33"/>
  <c r="W317" i="33"/>
  <c r="V317" i="33"/>
  <c r="S317" i="33"/>
  <c r="R317" i="33"/>
  <c r="Q317" i="33"/>
  <c r="P317" i="33"/>
  <c r="O317" i="33"/>
  <c r="N317" i="33"/>
  <c r="AE316" i="33"/>
  <c r="X316" i="33"/>
  <c r="W316" i="33"/>
  <c r="V316" i="33"/>
  <c r="S316" i="33"/>
  <c r="R316" i="33"/>
  <c r="Q316" i="33"/>
  <c r="P316" i="33"/>
  <c r="O316" i="33"/>
  <c r="N316" i="33"/>
  <c r="AE315" i="33"/>
  <c r="X315" i="33"/>
  <c r="W315" i="33"/>
  <c r="V315" i="33"/>
  <c r="S315" i="33"/>
  <c r="R315" i="33"/>
  <c r="Q315" i="33"/>
  <c r="P315" i="33"/>
  <c r="O315" i="33"/>
  <c r="Y315" i="33" s="1"/>
  <c r="Z315" i="33" s="1"/>
  <c r="AA315" i="33" s="1"/>
  <c r="AB315" i="33" s="1"/>
  <c r="N315" i="33"/>
  <c r="AE314" i="33"/>
  <c r="X314" i="33"/>
  <c r="W314" i="33"/>
  <c r="V314" i="33"/>
  <c r="S314" i="33"/>
  <c r="R314" i="33"/>
  <c r="Q314" i="33"/>
  <c r="P314" i="33"/>
  <c r="O314" i="33"/>
  <c r="N314" i="33"/>
  <c r="AE313" i="33"/>
  <c r="X313" i="33"/>
  <c r="W313" i="33"/>
  <c r="V313" i="33"/>
  <c r="S313" i="33"/>
  <c r="R313" i="33"/>
  <c r="Q313" i="33"/>
  <c r="P313" i="33"/>
  <c r="O313" i="33"/>
  <c r="N313" i="33"/>
  <c r="AE312" i="33"/>
  <c r="X312" i="33"/>
  <c r="W312" i="33"/>
  <c r="V312" i="33"/>
  <c r="S312" i="33"/>
  <c r="R312" i="33"/>
  <c r="Q312" i="33"/>
  <c r="Y312" i="33" s="1"/>
  <c r="Z312" i="33" s="1"/>
  <c r="AA312" i="33" s="1"/>
  <c r="P312" i="33"/>
  <c r="O312" i="33"/>
  <c r="N312" i="33"/>
  <c r="AE311" i="33"/>
  <c r="X311" i="33"/>
  <c r="W311" i="33"/>
  <c r="V311" i="33"/>
  <c r="S311" i="33"/>
  <c r="R311" i="33"/>
  <c r="Q311" i="33"/>
  <c r="P311" i="33"/>
  <c r="O311" i="33"/>
  <c r="Y311" i="33" s="1"/>
  <c r="Z311" i="33" s="1"/>
  <c r="AA311" i="33" s="1"/>
  <c r="N311" i="33"/>
  <c r="AE310" i="33"/>
  <c r="X310" i="33"/>
  <c r="W310" i="33"/>
  <c r="V310" i="33"/>
  <c r="S310" i="33"/>
  <c r="R310" i="33"/>
  <c r="Q310" i="33"/>
  <c r="P310" i="33"/>
  <c r="O310" i="33"/>
  <c r="N310" i="33"/>
  <c r="AE309" i="33"/>
  <c r="X309" i="33"/>
  <c r="W309" i="33"/>
  <c r="V309" i="33"/>
  <c r="S309" i="33"/>
  <c r="R309" i="33"/>
  <c r="Q309" i="33"/>
  <c r="P309" i="33"/>
  <c r="O309" i="33"/>
  <c r="N309" i="33"/>
  <c r="AE308" i="33"/>
  <c r="AD308" i="33"/>
  <c r="X308" i="33"/>
  <c r="W308" i="33"/>
  <c r="V308" i="33"/>
  <c r="S308" i="33"/>
  <c r="R308" i="33"/>
  <c r="Q308" i="33"/>
  <c r="Y308" i="33" s="1"/>
  <c r="Z308" i="33" s="1"/>
  <c r="AA308" i="33" s="1"/>
  <c r="P308" i="33"/>
  <c r="O308" i="33"/>
  <c r="N308" i="33"/>
  <c r="AE307" i="33"/>
  <c r="X307" i="33"/>
  <c r="W307" i="33"/>
  <c r="V307" i="33"/>
  <c r="S307" i="33"/>
  <c r="R307" i="33"/>
  <c r="Q307" i="33"/>
  <c r="Y307" i="33" s="1"/>
  <c r="Z307" i="33" s="1"/>
  <c r="AA307" i="33" s="1"/>
  <c r="P307" i="33"/>
  <c r="O307" i="33"/>
  <c r="N307" i="33"/>
  <c r="AE306" i="33"/>
  <c r="X306" i="33"/>
  <c r="W306" i="33"/>
  <c r="V306" i="33"/>
  <c r="S306" i="33"/>
  <c r="R306" i="33"/>
  <c r="Q306" i="33"/>
  <c r="P306" i="33"/>
  <c r="O306" i="33"/>
  <c r="N306" i="33"/>
  <c r="AE305" i="33"/>
  <c r="X305" i="33"/>
  <c r="W305" i="33"/>
  <c r="V305" i="33"/>
  <c r="S305" i="33"/>
  <c r="R305" i="33"/>
  <c r="Q305" i="33"/>
  <c r="P305" i="33"/>
  <c r="O305" i="33"/>
  <c r="N305" i="33"/>
  <c r="AE304" i="33"/>
  <c r="X304" i="33"/>
  <c r="W304" i="33"/>
  <c r="V304" i="33"/>
  <c r="S304" i="33"/>
  <c r="R304" i="33"/>
  <c r="Q304" i="33"/>
  <c r="P304" i="33"/>
  <c r="O304" i="33"/>
  <c r="N304" i="33"/>
  <c r="AE303" i="33"/>
  <c r="X303" i="33"/>
  <c r="W303" i="33"/>
  <c r="V303" i="33"/>
  <c r="S303" i="33"/>
  <c r="R303" i="33"/>
  <c r="Q303" i="33"/>
  <c r="P303" i="33"/>
  <c r="O303" i="33"/>
  <c r="Y303" i="33" s="1"/>
  <c r="Z303" i="33" s="1"/>
  <c r="AA303" i="33" s="1"/>
  <c r="AB303" i="33" s="1"/>
  <c r="N303" i="33"/>
  <c r="AE302" i="33"/>
  <c r="X302" i="33"/>
  <c r="W302" i="33"/>
  <c r="V302" i="33"/>
  <c r="S302" i="33"/>
  <c r="R302" i="33"/>
  <c r="Q302" i="33"/>
  <c r="P302" i="33"/>
  <c r="O302" i="33"/>
  <c r="N302" i="33"/>
  <c r="AE301" i="33"/>
  <c r="X301" i="33"/>
  <c r="W301" i="33"/>
  <c r="V301" i="33"/>
  <c r="S301" i="33"/>
  <c r="R301" i="33"/>
  <c r="Q301" i="33"/>
  <c r="P301" i="33"/>
  <c r="O301" i="33"/>
  <c r="N301" i="33"/>
  <c r="AE300" i="33"/>
  <c r="X300" i="33"/>
  <c r="W300" i="33"/>
  <c r="V300" i="33"/>
  <c r="S300" i="33"/>
  <c r="R300" i="33"/>
  <c r="Q300" i="33"/>
  <c r="Y300" i="33" s="1"/>
  <c r="Z300" i="33" s="1"/>
  <c r="AA300" i="33" s="1"/>
  <c r="P300" i="33"/>
  <c r="O300" i="33"/>
  <c r="N300" i="33"/>
  <c r="AE299" i="33"/>
  <c r="X299" i="33"/>
  <c r="W299" i="33"/>
  <c r="V299" i="33"/>
  <c r="S299" i="33"/>
  <c r="R299" i="33"/>
  <c r="Q299" i="33"/>
  <c r="Y299" i="33" s="1"/>
  <c r="Z299" i="33" s="1"/>
  <c r="AA299" i="33" s="1"/>
  <c r="P299" i="33"/>
  <c r="O299" i="33"/>
  <c r="N299" i="33"/>
  <c r="AE298" i="33"/>
  <c r="X298" i="33"/>
  <c r="W298" i="33"/>
  <c r="V298" i="33"/>
  <c r="S298" i="33"/>
  <c r="R298" i="33"/>
  <c r="Q298" i="33"/>
  <c r="P298" i="33"/>
  <c r="O298" i="33"/>
  <c r="N298" i="33"/>
  <c r="AE297" i="33"/>
  <c r="X297" i="33"/>
  <c r="W297" i="33"/>
  <c r="V297" i="33"/>
  <c r="S297" i="33"/>
  <c r="R297" i="33"/>
  <c r="Q297" i="33"/>
  <c r="P297" i="33"/>
  <c r="O297" i="33"/>
  <c r="N297" i="33"/>
  <c r="AE296" i="33"/>
  <c r="X296" i="33"/>
  <c r="W296" i="33"/>
  <c r="V296" i="33"/>
  <c r="S296" i="33"/>
  <c r="R296" i="33"/>
  <c r="Q296" i="33"/>
  <c r="P296" i="33"/>
  <c r="O296" i="33"/>
  <c r="N296" i="33"/>
  <c r="Y296" i="33" s="1"/>
  <c r="Z296" i="33" s="1"/>
  <c r="AA296" i="33" s="1"/>
  <c r="AE295" i="33"/>
  <c r="X295" i="33"/>
  <c r="W295" i="33"/>
  <c r="V295" i="33"/>
  <c r="S295" i="33"/>
  <c r="R295" i="33"/>
  <c r="Q295" i="33"/>
  <c r="P295" i="33"/>
  <c r="O295" i="33"/>
  <c r="Y295" i="33" s="1"/>
  <c r="Z295" i="33" s="1"/>
  <c r="AA295" i="33" s="1"/>
  <c r="AB295" i="33" s="1"/>
  <c r="N295" i="33"/>
  <c r="AE294" i="33"/>
  <c r="X294" i="33"/>
  <c r="W294" i="33"/>
  <c r="V294" i="33"/>
  <c r="S294" i="33"/>
  <c r="R294" i="33"/>
  <c r="Q294" i="33"/>
  <c r="P294" i="33"/>
  <c r="O294" i="33"/>
  <c r="N294" i="33"/>
  <c r="AE293" i="33"/>
  <c r="AD293" i="33"/>
  <c r="X293" i="33"/>
  <c r="W293" i="33"/>
  <c r="V293" i="33"/>
  <c r="S293" i="33"/>
  <c r="R293" i="33"/>
  <c r="Q293" i="33"/>
  <c r="P293" i="33"/>
  <c r="O293" i="33"/>
  <c r="N293" i="33"/>
  <c r="AE292" i="33"/>
  <c r="X292" i="33"/>
  <c r="W292" i="33"/>
  <c r="V292" i="33"/>
  <c r="S292" i="33"/>
  <c r="R292" i="33"/>
  <c r="Q292" i="33"/>
  <c r="Y292" i="33" s="1"/>
  <c r="Z292" i="33" s="1"/>
  <c r="AA292" i="33" s="1"/>
  <c r="P292" i="33"/>
  <c r="O292" i="33"/>
  <c r="N292" i="33"/>
  <c r="AE291" i="33"/>
  <c r="X291" i="33"/>
  <c r="W291" i="33"/>
  <c r="V291" i="33"/>
  <c r="S291" i="33"/>
  <c r="R291" i="33"/>
  <c r="Q291" i="33"/>
  <c r="Y291" i="33" s="1"/>
  <c r="Z291" i="33" s="1"/>
  <c r="AA291" i="33" s="1"/>
  <c r="P291" i="33"/>
  <c r="O291" i="33"/>
  <c r="N291" i="33"/>
  <c r="AE290" i="33"/>
  <c r="X290" i="33"/>
  <c r="W290" i="33"/>
  <c r="V290" i="33"/>
  <c r="S290" i="33"/>
  <c r="R290" i="33"/>
  <c r="Q290" i="33"/>
  <c r="P290" i="33"/>
  <c r="O290" i="33"/>
  <c r="N290" i="33"/>
  <c r="AE289" i="33"/>
  <c r="X289" i="33"/>
  <c r="W289" i="33"/>
  <c r="V289" i="33"/>
  <c r="S289" i="33"/>
  <c r="R289" i="33"/>
  <c r="Q289" i="33"/>
  <c r="P289" i="33"/>
  <c r="O289" i="33"/>
  <c r="N289" i="33"/>
  <c r="AE288" i="33"/>
  <c r="X288" i="33"/>
  <c r="W288" i="33"/>
  <c r="V288" i="33"/>
  <c r="S288" i="33"/>
  <c r="R288" i="33"/>
  <c r="Q288" i="33"/>
  <c r="P288" i="33"/>
  <c r="O288" i="33"/>
  <c r="N288" i="33"/>
  <c r="AE287" i="33"/>
  <c r="X287" i="33"/>
  <c r="W287" i="33"/>
  <c r="V287" i="33"/>
  <c r="S287" i="33"/>
  <c r="R287" i="33"/>
  <c r="Q287" i="33"/>
  <c r="P287" i="33"/>
  <c r="O287" i="33"/>
  <c r="Y287" i="33" s="1"/>
  <c r="Z287" i="33" s="1"/>
  <c r="AA287" i="33" s="1"/>
  <c r="AB287" i="33" s="1"/>
  <c r="N287" i="33"/>
  <c r="AE286" i="33"/>
  <c r="X286" i="33"/>
  <c r="W286" i="33"/>
  <c r="V286" i="33"/>
  <c r="S286" i="33"/>
  <c r="R286" i="33"/>
  <c r="Q286" i="33"/>
  <c r="P286" i="33"/>
  <c r="O286" i="33"/>
  <c r="N286" i="33"/>
  <c r="AE285" i="33"/>
  <c r="AD285" i="33"/>
  <c r="X285" i="33"/>
  <c r="W285" i="33"/>
  <c r="V285" i="33"/>
  <c r="S285" i="33"/>
  <c r="R285" i="33"/>
  <c r="Q285" i="33"/>
  <c r="P285" i="33"/>
  <c r="O285" i="33"/>
  <c r="N285" i="33"/>
  <c r="AE284" i="33"/>
  <c r="X284" i="33"/>
  <c r="W284" i="33"/>
  <c r="V284" i="33"/>
  <c r="S284" i="33"/>
  <c r="R284" i="33"/>
  <c r="Q284" i="33"/>
  <c r="Y284" i="33" s="1"/>
  <c r="Z284" i="33" s="1"/>
  <c r="AA284" i="33" s="1"/>
  <c r="P284" i="33"/>
  <c r="O284" i="33"/>
  <c r="N284" i="33"/>
  <c r="AE283" i="33"/>
  <c r="X283" i="33"/>
  <c r="W283" i="33"/>
  <c r="V283" i="33"/>
  <c r="S283" i="33"/>
  <c r="R283" i="33"/>
  <c r="Q283" i="33"/>
  <c r="Y283" i="33" s="1"/>
  <c r="Z283" i="33" s="1"/>
  <c r="AA283" i="33" s="1"/>
  <c r="P283" i="33"/>
  <c r="O283" i="33"/>
  <c r="N283" i="33"/>
  <c r="AE282" i="33"/>
  <c r="X282" i="33"/>
  <c r="W282" i="33"/>
  <c r="V282" i="33"/>
  <c r="S282" i="33"/>
  <c r="R282" i="33"/>
  <c r="Q282" i="33"/>
  <c r="P282" i="33"/>
  <c r="O282" i="33"/>
  <c r="N282" i="33"/>
  <c r="AE281" i="33"/>
  <c r="X281" i="33"/>
  <c r="W281" i="33"/>
  <c r="V281" i="33"/>
  <c r="S281" i="33"/>
  <c r="R281" i="33"/>
  <c r="Q281" i="33"/>
  <c r="Y281" i="33" s="1"/>
  <c r="Z281" i="33" s="1"/>
  <c r="AA281" i="33" s="1"/>
  <c r="P281" i="33"/>
  <c r="O281" i="33"/>
  <c r="N281" i="33"/>
  <c r="AE280" i="33"/>
  <c r="X280" i="33"/>
  <c r="W280" i="33"/>
  <c r="V280" i="33"/>
  <c r="S280" i="33"/>
  <c r="R280" i="33"/>
  <c r="Q280" i="33"/>
  <c r="P280" i="33"/>
  <c r="O280" i="33"/>
  <c r="N280" i="33"/>
  <c r="AE279" i="33"/>
  <c r="X279" i="33"/>
  <c r="W279" i="33"/>
  <c r="V279" i="33"/>
  <c r="S279" i="33"/>
  <c r="R279" i="33"/>
  <c r="Q279" i="33"/>
  <c r="P279" i="33"/>
  <c r="O279" i="33"/>
  <c r="Y279" i="33" s="1"/>
  <c r="Z279" i="33" s="1"/>
  <c r="AA279" i="33" s="1"/>
  <c r="AB279" i="33" s="1"/>
  <c r="N279" i="33"/>
  <c r="AE278" i="33"/>
  <c r="X278" i="33"/>
  <c r="W278" i="33"/>
  <c r="V278" i="33"/>
  <c r="S278" i="33"/>
  <c r="R278" i="33"/>
  <c r="Q278" i="33"/>
  <c r="P278" i="33"/>
  <c r="O278" i="33"/>
  <c r="N278" i="33"/>
  <c r="AE277" i="33"/>
  <c r="AD277" i="33"/>
  <c r="X277" i="33"/>
  <c r="W277" i="33"/>
  <c r="V277" i="33"/>
  <c r="S277" i="33"/>
  <c r="R277" i="33"/>
  <c r="Q277" i="33"/>
  <c r="P277" i="33"/>
  <c r="O277" i="33"/>
  <c r="Y277" i="33" s="1"/>
  <c r="Z277" i="33" s="1"/>
  <c r="AA277" i="33" s="1"/>
  <c r="AB277" i="33" s="1"/>
  <c r="N277" i="33"/>
  <c r="AE276" i="33"/>
  <c r="X276" i="33"/>
  <c r="W276" i="33"/>
  <c r="V276" i="33"/>
  <c r="S276" i="33"/>
  <c r="R276" i="33"/>
  <c r="Q276" i="33"/>
  <c r="P276" i="33"/>
  <c r="O276" i="33"/>
  <c r="N276" i="33"/>
  <c r="AE275" i="33"/>
  <c r="X275" i="33"/>
  <c r="W275" i="33"/>
  <c r="V275" i="33"/>
  <c r="S275" i="33"/>
  <c r="R275" i="33"/>
  <c r="Q275" i="33"/>
  <c r="Y275" i="33" s="1"/>
  <c r="Z275" i="33" s="1"/>
  <c r="AA275" i="33" s="1"/>
  <c r="P275" i="33"/>
  <c r="O275" i="33"/>
  <c r="N275" i="33"/>
  <c r="AE274" i="33"/>
  <c r="X274" i="33"/>
  <c r="W274" i="33"/>
  <c r="V274" i="33"/>
  <c r="S274" i="33"/>
  <c r="R274" i="33"/>
  <c r="Q274" i="33"/>
  <c r="P274" i="33"/>
  <c r="O274" i="33"/>
  <c r="N274" i="33"/>
  <c r="AE273" i="33"/>
  <c r="X273" i="33"/>
  <c r="W273" i="33"/>
  <c r="V273" i="33"/>
  <c r="S273" i="33"/>
  <c r="R273" i="33"/>
  <c r="Q273" i="33"/>
  <c r="Y273" i="33" s="1"/>
  <c r="Z273" i="33" s="1"/>
  <c r="AA273" i="33" s="1"/>
  <c r="P273" i="33"/>
  <c r="O273" i="33"/>
  <c r="N273" i="33"/>
  <c r="AE272" i="33"/>
  <c r="X272" i="33"/>
  <c r="W272" i="33"/>
  <c r="V272" i="33"/>
  <c r="S272" i="33"/>
  <c r="R272" i="33"/>
  <c r="Q272" i="33"/>
  <c r="P272" i="33"/>
  <c r="O272" i="33"/>
  <c r="N272" i="33"/>
  <c r="AE271" i="33"/>
  <c r="X271" i="33"/>
  <c r="W271" i="33"/>
  <c r="V271" i="33"/>
  <c r="S271" i="33"/>
  <c r="R271" i="33"/>
  <c r="Q271" i="33"/>
  <c r="P271" i="33"/>
  <c r="O271" i="33"/>
  <c r="Y271" i="33" s="1"/>
  <c r="Z271" i="33" s="1"/>
  <c r="AA271" i="33" s="1"/>
  <c r="AB271" i="33" s="1"/>
  <c r="N271" i="33"/>
  <c r="AE270" i="33"/>
  <c r="X270" i="33"/>
  <c r="W270" i="33"/>
  <c r="V270" i="33"/>
  <c r="S270" i="33"/>
  <c r="R270" i="33"/>
  <c r="Q270" i="33"/>
  <c r="P270" i="33"/>
  <c r="O270" i="33"/>
  <c r="N270" i="33"/>
  <c r="AE269" i="33"/>
  <c r="X269" i="33"/>
  <c r="W269" i="33"/>
  <c r="V269" i="33"/>
  <c r="S269" i="33"/>
  <c r="R269" i="33"/>
  <c r="Q269" i="33"/>
  <c r="P269" i="33"/>
  <c r="O269" i="33"/>
  <c r="N269" i="33"/>
  <c r="AE268" i="33"/>
  <c r="X268" i="33"/>
  <c r="W268" i="33"/>
  <c r="V268" i="33"/>
  <c r="S268" i="33"/>
  <c r="R268" i="33"/>
  <c r="Q268" i="33"/>
  <c r="P268" i="33"/>
  <c r="O268" i="33"/>
  <c r="N268" i="33"/>
  <c r="Y268" i="33" s="1"/>
  <c r="Z268" i="33" s="1"/>
  <c r="AA268" i="33" s="1"/>
  <c r="AE267" i="33"/>
  <c r="X267" i="33"/>
  <c r="W267" i="33"/>
  <c r="V267" i="33"/>
  <c r="S267" i="33"/>
  <c r="R267" i="33"/>
  <c r="Q267" i="33"/>
  <c r="Y267" i="33" s="1"/>
  <c r="Z267" i="33" s="1"/>
  <c r="AA267" i="33" s="1"/>
  <c r="AB267" i="33" s="1"/>
  <c r="P267" i="33"/>
  <c r="O267" i="33"/>
  <c r="N267" i="33"/>
  <c r="AE266" i="33"/>
  <c r="X266" i="33"/>
  <c r="W266" i="33"/>
  <c r="V266" i="33"/>
  <c r="S266" i="33"/>
  <c r="R266" i="33"/>
  <c r="Q266" i="33"/>
  <c r="P266" i="33"/>
  <c r="O266" i="33"/>
  <c r="N266" i="33"/>
  <c r="AE265" i="33"/>
  <c r="AD265" i="33"/>
  <c r="X265" i="33"/>
  <c r="W265" i="33"/>
  <c r="V265" i="33"/>
  <c r="S265" i="33"/>
  <c r="R265" i="33"/>
  <c r="Q265" i="33"/>
  <c r="Y265" i="33" s="1"/>
  <c r="Z265" i="33" s="1"/>
  <c r="AA265" i="33" s="1"/>
  <c r="AB265" i="33" s="1"/>
  <c r="P265" i="33"/>
  <c r="O265" i="33"/>
  <c r="N265" i="33"/>
  <c r="AE264" i="33"/>
  <c r="X264" i="33"/>
  <c r="W264" i="33"/>
  <c r="V264" i="33"/>
  <c r="S264" i="33"/>
  <c r="R264" i="33"/>
  <c r="Q264" i="33"/>
  <c r="P264" i="33"/>
  <c r="O264" i="33"/>
  <c r="N264" i="33"/>
  <c r="AE263" i="33"/>
  <c r="X263" i="33"/>
  <c r="W263" i="33"/>
  <c r="V263" i="33"/>
  <c r="S263" i="33"/>
  <c r="R263" i="33"/>
  <c r="Q263" i="33"/>
  <c r="P263" i="33"/>
  <c r="Y263" i="33" s="1"/>
  <c r="Z263" i="33" s="1"/>
  <c r="AA263" i="33" s="1"/>
  <c r="AB263" i="33" s="1"/>
  <c r="O263" i="33"/>
  <c r="N263" i="33"/>
  <c r="AE262" i="33"/>
  <c r="X262" i="33"/>
  <c r="W262" i="33"/>
  <c r="V262" i="33"/>
  <c r="S262" i="33"/>
  <c r="R262" i="33"/>
  <c r="Q262" i="33"/>
  <c r="P262" i="33"/>
  <c r="O262" i="33"/>
  <c r="N262" i="33"/>
  <c r="AE261" i="33"/>
  <c r="X261" i="33"/>
  <c r="W261" i="33"/>
  <c r="V261" i="33"/>
  <c r="S261" i="33"/>
  <c r="R261" i="33"/>
  <c r="Q261" i="33"/>
  <c r="P261" i="33"/>
  <c r="O261" i="33"/>
  <c r="N261" i="33"/>
  <c r="AE260" i="33"/>
  <c r="X260" i="33"/>
  <c r="W260" i="33"/>
  <c r="V260" i="33"/>
  <c r="S260" i="33"/>
  <c r="R260" i="33"/>
  <c r="Q260" i="33"/>
  <c r="P260" i="33"/>
  <c r="O260" i="33"/>
  <c r="N260" i="33"/>
  <c r="Y260" i="33" s="1"/>
  <c r="Z260" i="33" s="1"/>
  <c r="AA260" i="33" s="1"/>
  <c r="AE259" i="33"/>
  <c r="X259" i="33"/>
  <c r="W259" i="33"/>
  <c r="V259" i="33"/>
  <c r="S259" i="33"/>
  <c r="R259" i="33"/>
  <c r="Q259" i="33"/>
  <c r="P259" i="33"/>
  <c r="O259" i="33"/>
  <c r="N259" i="33"/>
  <c r="Y259" i="33" s="1"/>
  <c r="Z259" i="33" s="1"/>
  <c r="AA259" i="33" s="1"/>
  <c r="AB259" i="33" s="1"/>
  <c r="AE258" i="33"/>
  <c r="X258" i="33"/>
  <c r="W258" i="33"/>
  <c r="V258" i="33"/>
  <c r="S258" i="33"/>
  <c r="R258" i="33"/>
  <c r="Q258" i="33"/>
  <c r="P258" i="33"/>
  <c r="O258" i="33"/>
  <c r="N258" i="33"/>
  <c r="AE257" i="33"/>
  <c r="AD257" i="33"/>
  <c r="X257" i="33"/>
  <c r="W257" i="33"/>
  <c r="V257" i="33"/>
  <c r="S257" i="33"/>
  <c r="R257" i="33"/>
  <c r="Q257" i="33"/>
  <c r="P257" i="33"/>
  <c r="O257" i="33"/>
  <c r="N257" i="33"/>
  <c r="AE256" i="33"/>
  <c r="X256" i="33"/>
  <c r="W256" i="33"/>
  <c r="V256" i="33"/>
  <c r="S256" i="33"/>
  <c r="R256" i="33"/>
  <c r="Q256" i="33"/>
  <c r="P256" i="33"/>
  <c r="O256" i="33"/>
  <c r="N256" i="33"/>
  <c r="AE255" i="33"/>
  <c r="X255" i="33"/>
  <c r="W255" i="33"/>
  <c r="V255" i="33"/>
  <c r="S255" i="33"/>
  <c r="R255" i="33"/>
  <c r="Q255" i="33"/>
  <c r="P255" i="33"/>
  <c r="O255" i="33"/>
  <c r="N255" i="33"/>
  <c r="AE254" i="33"/>
  <c r="AD254" i="33"/>
  <c r="X254" i="33"/>
  <c r="W254" i="33"/>
  <c r="V254" i="33"/>
  <c r="S254" i="33"/>
  <c r="R254" i="33"/>
  <c r="Q254" i="33"/>
  <c r="P254" i="33"/>
  <c r="O254" i="33"/>
  <c r="N254" i="33"/>
  <c r="AE253" i="33"/>
  <c r="X253" i="33"/>
  <c r="W253" i="33"/>
  <c r="V253" i="33"/>
  <c r="S253" i="33"/>
  <c r="R253" i="33"/>
  <c r="Q253" i="33"/>
  <c r="P253" i="33"/>
  <c r="O253" i="33"/>
  <c r="N253" i="33"/>
  <c r="Y253" i="33" s="1"/>
  <c r="Z253" i="33" s="1"/>
  <c r="AA253" i="33" s="1"/>
  <c r="AB253" i="33" s="1"/>
  <c r="AE252" i="33"/>
  <c r="X252" i="33"/>
  <c r="W252" i="33"/>
  <c r="V252" i="33"/>
  <c r="S252" i="33"/>
  <c r="R252" i="33"/>
  <c r="Q252" i="33"/>
  <c r="Y252" i="33" s="1"/>
  <c r="Z252" i="33" s="1"/>
  <c r="AA252" i="33" s="1"/>
  <c r="AB252" i="33" s="1"/>
  <c r="P252" i="33"/>
  <c r="O252" i="33"/>
  <c r="N252" i="33"/>
  <c r="AE251" i="33"/>
  <c r="X251" i="33"/>
  <c r="W251" i="33"/>
  <c r="V251" i="33"/>
  <c r="S251" i="33"/>
  <c r="R251" i="33"/>
  <c r="Q251" i="33"/>
  <c r="P251" i="33"/>
  <c r="O251" i="33"/>
  <c r="N251" i="33"/>
  <c r="AE250" i="33"/>
  <c r="X250" i="33"/>
  <c r="W250" i="33"/>
  <c r="V250" i="33"/>
  <c r="S250" i="33"/>
  <c r="R250" i="33"/>
  <c r="Q250" i="33"/>
  <c r="P250" i="33"/>
  <c r="O250" i="33"/>
  <c r="N250" i="33"/>
  <c r="AE249" i="33"/>
  <c r="AD249" i="33" s="1"/>
  <c r="X249" i="33"/>
  <c r="W249" i="33"/>
  <c r="V249" i="33"/>
  <c r="S249" i="33"/>
  <c r="R249" i="33"/>
  <c r="Q249" i="33"/>
  <c r="P249" i="33"/>
  <c r="O249" i="33"/>
  <c r="N249" i="33"/>
  <c r="Y249" i="33" s="1"/>
  <c r="Z249" i="33" s="1"/>
  <c r="AA249" i="33" s="1"/>
  <c r="AB249" i="33" s="1"/>
  <c r="AE248" i="33"/>
  <c r="X248" i="33"/>
  <c r="W248" i="33"/>
  <c r="V248" i="33"/>
  <c r="S248" i="33"/>
  <c r="R248" i="33"/>
  <c r="Q248" i="33"/>
  <c r="Y248" i="33" s="1"/>
  <c r="Z248" i="33" s="1"/>
  <c r="AA248" i="33" s="1"/>
  <c r="AB248" i="33" s="1"/>
  <c r="P248" i="33"/>
  <c r="O248" i="33"/>
  <c r="N248" i="33"/>
  <c r="AE247" i="33"/>
  <c r="Z247" i="33"/>
  <c r="AA247" i="33" s="1"/>
  <c r="X247" i="33"/>
  <c r="W247" i="33"/>
  <c r="V247" i="33"/>
  <c r="S247" i="33"/>
  <c r="R247" i="33"/>
  <c r="Q247" i="33"/>
  <c r="P247" i="33"/>
  <c r="O247" i="33"/>
  <c r="N247" i="33"/>
  <c r="Y247" i="33" s="1"/>
  <c r="AE246" i="33"/>
  <c r="X246" i="33"/>
  <c r="W246" i="33"/>
  <c r="V246" i="33"/>
  <c r="S246" i="33"/>
  <c r="R246" i="33"/>
  <c r="Q246" i="33"/>
  <c r="P246" i="33"/>
  <c r="O246" i="33"/>
  <c r="N246" i="33"/>
  <c r="AE245" i="33"/>
  <c r="AD245" i="33"/>
  <c r="X245" i="33"/>
  <c r="W245" i="33"/>
  <c r="V245" i="33"/>
  <c r="S245" i="33"/>
  <c r="R245" i="33"/>
  <c r="Q245" i="33"/>
  <c r="P245" i="33"/>
  <c r="O245" i="33"/>
  <c r="N245" i="33"/>
  <c r="Y245" i="33" s="1"/>
  <c r="Z245" i="33" s="1"/>
  <c r="AA245" i="33" s="1"/>
  <c r="AB245" i="33" s="1"/>
  <c r="AE244" i="33"/>
  <c r="X244" i="33"/>
  <c r="W244" i="33"/>
  <c r="V244" i="33"/>
  <c r="S244" i="33"/>
  <c r="R244" i="33"/>
  <c r="Q244" i="33"/>
  <c r="P244" i="33"/>
  <c r="Y244" i="33" s="1"/>
  <c r="Z244" i="33" s="1"/>
  <c r="AA244" i="33" s="1"/>
  <c r="AB244" i="33" s="1"/>
  <c r="O244" i="33"/>
  <c r="N244" i="33"/>
  <c r="AE243" i="33"/>
  <c r="X243" i="33"/>
  <c r="W243" i="33"/>
  <c r="V243" i="33"/>
  <c r="S243" i="33"/>
  <c r="R243" i="33"/>
  <c r="Q243" i="33"/>
  <c r="P243" i="33"/>
  <c r="O243" i="33"/>
  <c r="N243" i="33"/>
  <c r="AE242" i="33"/>
  <c r="X242" i="33"/>
  <c r="W242" i="33"/>
  <c r="V242" i="33"/>
  <c r="S242" i="33"/>
  <c r="R242" i="33"/>
  <c r="Q242" i="33"/>
  <c r="P242" i="33"/>
  <c r="O242" i="33"/>
  <c r="N242" i="33"/>
  <c r="AE241" i="33"/>
  <c r="AD241" i="33"/>
  <c r="X241" i="33"/>
  <c r="W241" i="33"/>
  <c r="V241" i="33"/>
  <c r="S241" i="33"/>
  <c r="R241" i="33"/>
  <c r="Q241" i="33"/>
  <c r="P241" i="33"/>
  <c r="O241" i="33"/>
  <c r="N241" i="33"/>
  <c r="AE240" i="33"/>
  <c r="AD240" i="33"/>
  <c r="X240" i="33"/>
  <c r="W240" i="33"/>
  <c r="V240" i="33"/>
  <c r="S240" i="33"/>
  <c r="R240" i="33"/>
  <c r="Q240" i="33"/>
  <c r="Y240" i="33" s="1"/>
  <c r="Z240" i="33" s="1"/>
  <c r="AA240" i="33" s="1"/>
  <c r="AB240" i="33" s="1"/>
  <c r="P240" i="33"/>
  <c r="O240" i="33"/>
  <c r="N240" i="33"/>
  <c r="AE239" i="33"/>
  <c r="X239" i="33"/>
  <c r="W239" i="33"/>
  <c r="V239" i="33"/>
  <c r="S239" i="33"/>
  <c r="R239" i="33"/>
  <c r="Q239" i="33"/>
  <c r="P239" i="33"/>
  <c r="O239" i="33"/>
  <c r="N239" i="33"/>
  <c r="Y239" i="33" s="1"/>
  <c r="Z239" i="33" s="1"/>
  <c r="AA239" i="33" s="1"/>
  <c r="AE238" i="33"/>
  <c r="AD238" i="33"/>
  <c r="X238" i="33"/>
  <c r="W238" i="33"/>
  <c r="V238" i="33"/>
  <c r="S238" i="33"/>
  <c r="R238" i="33"/>
  <c r="Q238" i="33"/>
  <c r="P238" i="33"/>
  <c r="O238" i="33"/>
  <c r="N238" i="33"/>
  <c r="AE237" i="33"/>
  <c r="AD237" i="33"/>
  <c r="X237" i="33"/>
  <c r="W237" i="33"/>
  <c r="V237" i="33"/>
  <c r="S237" i="33"/>
  <c r="R237" i="33"/>
  <c r="Q237" i="33"/>
  <c r="P237" i="33"/>
  <c r="O237" i="33"/>
  <c r="N237" i="33"/>
  <c r="Y237" i="33" s="1"/>
  <c r="Z237" i="33" s="1"/>
  <c r="AA237" i="33" s="1"/>
  <c r="AB237" i="33" s="1"/>
  <c r="AE236" i="33"/>
  <c r="X236" i="33"/>
  <c r="W236" i="33"/>
  <c r="V236" i="33"/>
  <c r="S236" i="33"/>
  <c r="R236" i="33"/>
  <c r="Q236" i="33"/>
  <c r="P236" i="33"/>
  <c r="O236" i="33"/>
  <c r="N236" i="33"/>
  <c r="AE235" i="33"/>
  <c r="X235" i="33"/>
  <c r="W235" i="33"/>
  <c r="V235" i="33"/>
  <c r="S235" i="33"/>
  <c r="R235" i="33"/>
  <c r="Q235" i="33"/>
  <c r="P235" i="33"/>
  <c r="O235" i="33"/>
  <c r="N235" i="33"/>
  <c r="AE234" i="33"/>
  <c r="AD234" i="33"/>
  <c r="X234" i="33"/>
  <c r="W234" i="33"/>
  <c r="V234" i="33"/>
  <c r="S234" i="33"/>
  <c r="R234" i="33"/>
  <c r="Q234" i="33"/>
  <c r="P234" i="33"/>
  <c r="O234" i="33"/>
  <c r="N234" i="33"/>
  <c r="AE233" i="33"/>
  <c r="AD233" i="33"/>
  <c r="X233" i="33"/>
  <c r="W233" i="33"/>
  <c r="V233" i="33"/>
  <c r="S233" i="33"/>
  <c r="R233" i="33"/>
  <c r="Q233" i="33"/>
  <c r="P233" i="33"/>
  <c r="O233" i="33"/>
  <c r="N233" i="33"/>
  <c r="AE232" i="33"/>
  <c r="X232" i="33"/>
  <c r="W232" i="33"/>
  <c r="V232" i="33"/>
  <c r="S232" i="33"/>
  <c r="R232" i="33"/>
  <c r="Q232" i="33"/>
  <c r="P232" i="33"/>
  <c r="O232" i="33"/>
  <c r="N232" i="33"/>
  <c r="AE231" i="33"/>
  <c r="X231" i="33"/>
  <c r="W231" i="33"/>
  <c r="V231" i="33"/>
  <c r="S231" i="33"/>
  <c r="R231" i="33"/>
  <c r="Q231" i="33"/>
  <c r="P231" i="33"/>
  <c r="O231" i="33"/>
  <c r="N231" i="33"/>
  <c r="Y231" i="33" s="1"/>
  <c r="Z231" i="33" s="1"/>
  <c r="AA231" i="33" s="1"/>
  <c r="AE230" i="33"/>
  <c r="X230" i="33"/>
  <c r="W230" i="33"/>
  <c r="V230" i="33"/>
  <c r="S230" i="33"/>
  <c r="R230" i="33"/>
  <c r="Q230" i="33"/>
  <c r="P230" i="33"/>
  <c r="O230" i="33"/>
  <c r="N230" i="33"/>
  <c r="AE229" i="33"/>
  <c r="X229" i="33"/>
  <c r="W229" i="33"/>
  <c r="V229" i="33"/>
  <c r="S229" i="33"/>
  <c r="R229" i="33"/>
  <c r="Q229" i="33"/>
  <c r="P229" i="33"/>
  <c r="O229" i="33"/>
  <c r="N229" i="33"/>
  <c r="Y229" i="33" s="1"/>
  <c r="Z229" i="33" s="1"/>
  <c r="AA229" i="33" s="1"/>
  <c r="AB229" i="33" s="1"/>
  <c r="AE228" i="33"/>
  <c r="X228" i="33"/>
  <c r="W228" i="33"/>
  <c r="V228" i="33"/>
  <c r="S228" i="33"/>
  <c r="R228" i="33"/>
  <c r="Q228" i="33"/>
  <c r="P228" i="33"/>
  <c r="O228" i="33"/>
  <c r="N228" i="33"/>
  <c r="AE227" i="33"/>
  <c r="X227" i="33"/>
  <c r="W227" i="33"/>
  <c r="V227" i="33"/>
  <c r="S227" i="33"/>
  <c r="R227" i="33"/>
  <c r="Q227" i="33"/>
  <c r="P227" i="33"/>
  <c r="O227" i="33"/>
  <c r="N227" i="33"/>
  <c r="AE226" i="33"/>
  <c r="X226" i="33"/>
  <c r="W226" i="33"/>
  <c r="V226" i="33"/>
  <c r="S226" i="33"/>
  <c r="R226" i="33"/>
  <c r="Q226" i="33"/>
  <c r="P226" i="33"/>
  <c r="O226" i="33"/>
  <c r="N226" i="33"/>
  <c r="AE225" i="33"/>
  <c r="X225" i="33"/>
  <c r="W225" i="33"/>
  <c r="V225" i="33"/>
  <c r="S225" i="33"/>
  <c r="R225" i="33"/>
  <c r="Q225" i="33"/>
  <c r="P225" i="33"/>
  <c r="O225" i="33"/>
  <c r="N225" i="33"/>
  <c r="AE224" i="33"/>
  <c r="AD224" i="33"/>
  <c r="X224" i="33"/>
  <c r="W224" i="33"/>
  <c r="V224" i="33"/>
  <c r="S224" i="33"/>
  <c r="R224" i="33"/>
  <c r="Q224" i="33"/>
  <c r="Y224" i="33" s="1"/>
  <c r="Z224" i="33" s="1"/>
  <c r="AA224" i="33" s="1"/>
  <c r="P224" i="33"/>
  <c r="O224" i="33"/>
  <c r="N224" i="33"/>
  <c r="AE223" i="33"/>
  <c r="X223" i="33"/>
  <c r="W223" i="33"/>
  <c r="V223" i="33"/>
  <c r="S223" i="33"/>
  <c r="R223" i="33"/>
  <c r="Q223" i="33"/>
  <c r="P223" i="33"/>
  <c r="O223" i="33"/>
  <c r="Y223" i="33" s="1"/>
  <c r="Z223" i="33" s="1"/>
  <c r="AA223" i="33" s="1"/>
  <c r="N223" i="33"/>
  <c r="AE222" i="33"/>
  <c r="X222" i="33"/>
  <c r="W222" i="33"/>
  <c r="V222" i="33"/>
  <c r="S222" i="33"/>
  <c r="R222" i="33"/>
  <c r="Q222" i="33"/>
  <c r="Y222" i="33" s="1"/>
  <c r="Z222" i="33" s="1"/>
  <c r="AA222" i="33" s="1"/>
  <c r="P222" i="33"/>
  <c r="O222" i="33"/>
  <c r="N222" i="33"/>
  <c r="AE221" i="33"/>
  <c r="X221" i="33"/>
  <c r="W221" i="33"/>
  <c r="V221" i="33"/>
  <c r="S221" i="33"/>
  <c r="R221" i="33"/>
  <c r="Q221" i="33"/>
  <c r="P221" i="33"/>
  <c r="O221" i="33"/>
  <c r="N221" i="33"/>
  <c r="AE220" i="33"/>
  <c r="X220" i="33"/>
  <c r="W220" i="33"/>
  <c r="V220" i="33"/>
  <c r="S220" i="33"/>
  <c r="R220" i="33"/>
  <c r="Q220" i="33"/>
  <c r="Y220" i="33" s="1"/>
  <c r="Z220" i="33" s="1"/>
  <c r="AA220" i="33" s="1"/>
  <c r="P220" i="33"/>
  <c r="O220" i="33"/>
  <c r="N220" i="33"/>
  <c r="AE219" i="33"/>
  <c r="X219" i="33"/>
  <c r="W219" i="33"/>
  <c r="V219" i="33"/>
  <c r="S219" i="33"/>
  <c r="R219" i="33"/>
  <c r="Q219" i="33"/>
  <c r="P219" i="33"/>
  <c r="O219" i="33"/>
  <c r="Y219" i="33" s="1"/>
  <c r="Z219" i="33" s="1"/>
  <c r="AA219" i="33" s="1"/>
  <c r="N219" i="33"/>
  <c r="AE218" i="33"/>
  <c r="X218" i="33"/>
  <c r="W218" i="33"/>
  <c r="V218" i="33"/>
  <c r="S218" i="33"/>
  <c r="R218" i="33"/>
  <c r="Q218" i="33"/>
  <c r="Y218" i="33" s="1"/>
  <c r="Z218" i="33" s="1"/>
  <c r="AA218" i="33" s="1"/>
  <c r="P218" i="33"/>
  <c r="O218" i="33"/>
  <c r="N218" i="33"/>
  <c r="AE217" i="33"/>
  <c r="X217" i="33"/>
  <c r="W217" i="33"/>
  <c r="V217" i="33"/>
  <c r="S217" i="33"/>
  <c r="R217" i="33"/>
  <c r="Q217" i="33"/>
  <c r="P217" i="33"/>
  <c r="O217" i="33"/>
  <c r="Y217" i="33" s="1"/>
  <c r="Z217" i="33" s="1"/>
  <c r="AA217" i="33" s="1"/>
  <c r="N217" i="33"/>
  <c r="AE216" i="33"/>
  <c r="X216" i="33"/>
  <c r="W216" i="33"/>
  <c r="V216" i="33"/>
  <c r="S216" i="33"/>
  <c r="R216" i="33"/>
  <c r="Q216" i="33"/>
  <c r="P216" i="33"/>
  <c r="O216" i="33"/>
  <c r="N216" i="33"/>
  <c r="AE215" i="33"/>
  <c r="X215" i="33"/>
  <c r="W215" i="33"/>
  <c r="V215" i="33"/>
  <c r="S215" i="33"/>
  <c r="R215" i="33"/>
  <c r="Q215" i="33"/>
  <c r="P215" i="33"/>
  <c r="O215" i="33"/>
  <c r="Y215" i="33" s="1"/>
  <c r="Z215" i="33" s="1"/>
  <c r="AA215" i="33" s="1"/>
  <c r="N215" i="33"/>
  <c r="AE214" i="33"/>
  <c r="X214" i="33"/>
  <c r="W214" i="33"/>
  <c r="V214" i="33"/>
  <c r="S214" i="33"/>
  <c r="R214" i="33"/>
  <c r="Q214" i="33"/>
  <c r="P214" i="33"/>
  <c r="O214" i="33"/>
  <c r="N214" i="33"/>
  <c r="AE213" i="33"/>
  <c r="X213" i="33"/>
  <c r="W213" i="33"/>
  <c r="V213" i="33"/>
  <c r="S213" i="33"/>
  <c r="R213" i="33"/>
  <c r="Q213" i="33"/>
  <c r="P213" i="33"/>
  <c r="O213" i="33"/>
  <c r="N213" i="33"/>
  <c r="AE212" i="33"/>
  <c r="X212" i="33"/>
  <c r="W212" i="33"/>
  <c r="V212" i="33"/>
  <c r="S212" i="33"/>
  <c r="R212" i="33"/>
  <c r="Q212" i="33"/>
  <c r="Y212" i="33" s="1"/>
  <c r="Z212" i="33" s="1"/>
  <c r="AA212" i="33" s="1"/>
  <c r="P212" i="33"/>
  <c r="O212" i="33"/>
  <c r="N212" i="33"/>
  <c r="AE211" i="33"/>
  <c r="X211" i="33"/>
  <c r="W211" i="33"/>
  <c r="V211" i="33"/>
  <c r="S211" i="33"/>
  <c r="R211" i="33"/>
  <c r="Q211" i="33"/>
  <c r="P211" i="33"/>
  <c r="O211" i="33"/>
  <c r="Y211" i="33" s="1"/>
  <c r="Z211" i="33" s="1"/>
  <c r="AA211" i="33" s="1"/>
  <c r="N211" i="33"/>
  <c r="AE210" i="33"/>
  <c r="X210" i="33"/>
  <c r="W210" i="33"/>
  <c r="V210" i="33"/>
  <c r="S210" i="33"/>
  <c r="R210" i="33"/>
  <c r="Q210" i="33"/>
  <c r="P210" i="33"/>
  <c r="O210" i="33"/>
  <c r="N210" i="33"/>
  <c r="AE209" i="33"/>
  <c r="X209" i="33"/>
  <c r="W209" i="33"/>
  <c r="V209" i="33"/>
  <c r="S209" i="33"/>
  <c r="R209" i="33"/>
  <c r="Q209" i="33"/>
  <c r="P209" i="33"/>
  <c r="O209" i="33"/>
  <c r="Y209" i="33" s="1"/>
  <c r="Z209" i="33" s="1"/>
  <c r="AA209" i="33" s="1"/>
  <c r="N209" i="33"/>
  <c r="AE208" i="33"/>
  <c r="AD208" i="33"/>
  <c r="X208" i="33"/>
  <c r="W208" i="33"/>
  <c r="V208" i="33"/>
  <c r="S208" i="33"/>
  <c r="R208" i="33"/>
  <c r="Q208" i="33"/>
  <c r="P208" i="33"/>
  <c r="O208" i="33"/>
  <c r="N208" i="33"/>
  <c r="AE207" i="33"/>
  <c r="X207" i="33"/>
  <c r="W207" i="33"/>
  <c r="V207" i="33"/>
  <c r="S207" i="33"/>
  <c r="R207" i="33"/>
  <c r="Q207" i="33"/>
  <c r="P207" i="33"/>
  <c r="O207" i="33"/>
  <c r="Y207" i="33" s="1"/>
  <c r="Z207" i="33" s="1"/>
  <c r="AA207" i="33" s="1"/>
  <c r="N207" i="33"/>
  <c r="AE206" i="33"/>
  <c r="X206" i="33"/>
  <c r="W206" i="33"/>
  <c r="V206" i="33"/>
  <c r="S206" i="33"/>
  <c r="R206" i="33"/>
  <c r="Q206" i="33"/>
  <c r="P206" i="33"/>
  <c r="O206" i="33"/>
  <c r="N206" i="33"/>
  <c r="AE205" i="33"/>
  <c r="X205" i="33"/>
  <c r="W205" i="33"/>
  <c r="V205" i="33"/>
  <c r="S205" i="33"/>
  <c r="R205" i="33"/>
  <c r="Q205" i="33"/>
  <c r="P205" i="33"/>
  <c r="O205" i="33"/>
  <c r="Y205" i="33" s="1"/>
  <c r="Z205" i="33" s="1"/>
  <c r="AA205" i="33" s="1"/>
  <c r="N205" i="33"/>
  <c r="AE204" i="33"/>
  <c r="X204" i="33"/>
  <c r="W204" i="33"/>
  <c r="V204" i="33"/>
  <c r="S204" i="33"/>
  <c r="R204" i="33"/>
  <c r="Q204" i="33"/>
  <c r="Y204" i="33" s="1"/>
  <c r="Z204" i="33" s="1"/>
  <c r="AA204" i="33" s="1"/>
  <c r="P204" i="33"/>
  <c r="O204" i="33"/>
  <c r="N204" i="33"/>
  <c r="AE203" i="33"/>
  <c r="X203" i="33"/>
  <c r="W203" i="33"/>
  <c r="V203" i="33"/>
  <c r="S203" i="33"/>
  <c r="R203" i="33"/>
  <c r="Q203" i="33"/>
  <c r="P203" i="33"/>
  <c r="O203" i="33"/>
  <c r="Y203" i="33" s="1"/>
  <c r="Z203" i="33" s="1"/>
  <c r="AA203" i="33" s="1"/>
  <c r="N203" i="33"/>
  <c r="AE202" i="33"/>
  <c r="X202" i="33"/>
  <c r="W202" i="33"/>
  <c r="V202" i="33"/>
  <c r="S202" i="33"/>
  <c r="R202" i="33"/>
  <c r="Q202" i="33"/>
  <c r="P202" i="33"/>
  <c r="O202" i="33"/>
  <c r="N202" i="33"/>
  <c r="AE201" i="33"/>
  <c r="X201" i="33"/>
  <c r="W201" i="33"/>
  <c r="V201" i="33"/>
  <c r="S201" i="33"/>
  <c r="R201" i="33"/>
  <c r="Q201" i="33"/>
  <c r="P201" i="33"/>
  <c r="O201" i="33"/>
  <c r="N201" i="33"/>
  <c r="AE200" i="33"/>
  <c r="X200" i="33"/>
  <c r="W200" i="33"/>
  <c r="V200" i="33"/>
  <c r="S200" i="33"/>
  <c r="R200" i="33"/>
  <c r="Q200" i="33"/>
  <c r="Y200" i="33" s="1"/>
  <c r="Z200" i="33" s="1"/>
  <c r="AA200" i="33" s="1"/>
  <c r="P200" i="33"/>
  <c r="O200" i="33"/>
  <c r="N200" i="33"/>
  <c r="AE199" i="33"/>
  <c r="X199" i="33"/>
  <c r="W199" i="33"/>
  <c r="V199" i="33"/>
  <c r="S199" i="33"/>
  <c r="R199" i="33"/>
  <c r="Q199" i="33"/>
  <c r="P199" i="33"/>
  <c r="O199" i="33"/>
  <c r="Y199" i="33" s="1"/>
  <c r="Z199" i="33" s="1"/>
  <c r="AA199" i="33" s="1"/>
  <c r="N199" i="33"/>
  <c r="AE198" i="33"/>
  <c r="X198" i="33"/>
  <c r="W198" i="33"/>
  <c r="V198" i="33"/>
  <c r="S198" i="33"/>
  <c r="R198" i="33"/>
  <c r="Q198" i="33"/>
  <c r="P198" i="33"/>
  <c r="O198" i="33"/>
  <c r="N198" i="33"/>
  <c r="AE197" i="33"/>
  <c r="X197" i="33"/>
  <c r="W197" i="33"/>
  <c r="V197" i="33"/>
  <c r="S197" i="33"/>
  <c r="R197" i="33"/>
  <c r="Q197" i="33"/>
  <c r="P197" i="33"/>
  <c r="O197" i="33"/>
  <c r="Y197" i="33" s="1"/>
  <c r="Z197" i="33" s="1"/>
  <c r="AA197" i="33" s="1"/>
  <c r="N197" i="33"/>
  <c r="AE196" i="33"/>
  <c r="X196" i="33"/>
  <c r="W196" i="33"/>
  <c r="V196" i="33"/>
  <c r="S196" i="33"/>
  <c r="R196" i="33"/>
  <c r="Q196" i="33"/>
  <c r="P196" i="33"/>
  <c r="O196" i="33"/>
  <c r="N196" i="33"/>
  <c r="AE195" i="33"/>
  <c r="X195" i="33"/>
  <c r="W195" i="33"/>
  <c r="V195" i="33"/>
  <c r="S195" i="33"/>
  <c r="R195" i="33"/>
  <c r="Q195" i="33"/>
  <c r="P195" i="33"/>
  <c r="O195" i="33"/>
  <c r="Y195" i="33" s="1"/>
  <c r="Z195" i="33" s="1"/>
  <c r="AA195" i="33" s="1"/>
  <c r="N195" i="33"/>
  <c r="AE194" i="33"/>
  <c r="X194" i="33"/>
  <c r="W194" i="33"/>
  <c r="V194" i="33"/>
  <c r="S194" i="33"/>
  <c r="R194" i="33"/>
  <c r="Q194" i="33"/>
  <c r="P194" i="33"/>
  <c r="O194" i="33"/>
  <c r="N194" i="33"/>
  <c r="AE193" i="33"/>
  <c r="X193" i="33"/>
  <c r="W193" i="33"/>
  <c r="V193" i="33"/>
  <c r="S193" i="33"/>
  <c r="R193" i="33"/>
  <c r="Q193" i="33"/>
  <c r="P193" i="33"/>
  <c r="O193" i="33"/>
  <c r="N193" i="33"/>
  <c r="AE192" i="33"/>
  <c r="AD192" i="33"/>
  <c r="X192" i="33"/>
  <c r="W192" i="33"/>
  <c r="V192" i="33"/>
  <c r="S192" i="33"/>
  <c r="R192" i="33"/>
  <c r="Q192" i="33"/>
  <c r="Y192" i="33" s="1"/>
  <c r="Z192" i="33" s="1"/>
  <c r="AA192" i="33" s="1"/>
  <c r="P192" i="33"/>
  <c r="O192" i="33"/>
  <c r="N192" i="33"/>
  <c r="AE191" i="33"/>
  <c r="X191" i="33"/>
  <c r="W191" i="33"/>
  <c r="V191" i="33"/>
  <c r="S191" i="33"/>
  <c r="R191" i="33"/>
  <c r="Q191" i="33"/>
  <c r="P191" i="33"/>
  <c r="O191" i="33"/>
  <c r="Y191" i="33" s="1"/>
  <c r="Z191" i="33" s="1"/>
  <c r="AA191" i="33" s="1"/>
  <c r="N191" i="33"/>
  <c r="AE190" i="33"/>
  <c r="X190" i="33"/>
  <c r="W190" i="33"/>
  <c r="V190" i="33"/>
  <c r="S190" i="33"/>
  <c r="R190" i="33"/>
  <c r="Q190" i="33"/>
  <c r="Y190" i="33" s="1"/>
  <c r="Z190" i="33" s="1"/>
  <c r="AA190" i="33" s="1"/>
  <c r="P190" i="33"/>
  <c r="O190" i="33"/>
  <c r="N190" i="33"/>
  <c r="AE189" i="33"/>
  <c r="X189" i="33"/>
  <c r="W189" i="33"/>
  <c r="V189" i="33"/>
  <c r="S189" i="33"/>
  <c r="R189" i="33"/>
  <c r="Q189" i="33"/>
  <c r="P189" i="33"/>
  <c r="O189" i="33"/>
  <c r="Y189" i="33" s="1"/>
  <c r="Z189" i="33" s="1"/>
  <c r="AA189" i="33" s="1"/>
  <c r="N189" i="33"/>
  <c r="AE188" i="33"/>
  <c r="X188" i="33"/>
  <c r="W188" i="33"/>
  <c r="V188" i="33"/>
  <c r="S188" i="33"/>
  <c r="R188" i="33"/>
  <c r="Q188" i="33"/>
  <c r="P188" i="33"/>
  <c r="O188" i="33"/>
  <c r="N188" i="33"/>
  <c r="AE187" i="33"/>
  <c r="X187" i="33"/>
  <c r="W187" i="33"/>
  <c r="V187" i="33"/>
  <c r="S187" i="33"/>
  <c r="R187" i="33"/>
  <c r="Q187" i="33"/>
  <c r="P187" i="33"/>
  <c r="O187" i="33"/>
  <c r="Y187" i="33" s="1"/>
  <c r="Z187" i="33" s="1"/>
  <c r="AA187" i="33" s="1"/>
  <c r="N187" i="33"/>
  <c r="AE186" i="33"/>
  <c r="X186" i="33"/>
  <c r="W186" i="33"/>
  <c r="V186" i="33"/>
  <c r="S186" i="33"/>
  <c r="R186" i="33"/>
  <c r="Q186" i="33"/>
  <c r="P186" i="33"/>
  <c r="O186" i="33"/>
  <c r="N186" i="33"/>
  <c r="AE185" i="33"/>
  <c r="X185" i="33"/>
  <c r="W185" i="33"/>
  <c r="V185" i="33"/>
  <c r="S185" i="33"/>
  <c r="R185" i="33"/>
  <c r="Q185" i="33"/>
  <c r="P185" i="33"/>
  <c r="O185" i="33"/>
  <c r="N185" i="33"/>
  <c r="AE184" i="33"/>
  <c r="X184" i="33"/>
  <c r="W184" i="33"/>
  <c r="V184" i="33"/>
  <c r="S184" i="33"/>
  <c r="R184" i="33"/>
  <c r="Q184" i="33"/>
  <c r="Y184" i="33" s="1"/>
  <c r="Z184" i="33" s="1"/>
  <c r="AA184" i="33" s="1"/>
  <c r="P184" i="33"/>
  <c r="O184" i="33"/>
  <c r="N184" i="33"/>
  <c r="AE183" i="33"/>
  <c r="X183" i="33"/>
  <c r="W183" i="33"/>
  <c r="V183" i="33"/>
  <c r="S183" i="33"/>
  <c r="R183" i="33"/>
  <c r="Q183" i="33"/>
  <c r="P183" i="33"/>
  <c r="O183" i="33"/>
  <c r="Y183" i="33" s="1"/>
  <c r="Z183" i="33" s="1"/>
  <c r="AA183" i="33" s="1"/>
  <c r="N183" i="33"/>
  <c r="AE182" i="33"/>
  <c r="X182" i="33"/>
  <c r="W182" i="33"/>
  <c r="V182" i="33"/>
  <c r="S182" i="33"/>
  <c r="R182" i="33"/>
  <c r="Q182" i="33"/>
  <c r="P182" i="33"/>
  <c r="O182" i="33"/>
  <c r="N182" i="33"/>
  <c r="AE181" i="33"/>
  <c r="X181" i="33"/>
  <c r="W181" i="33"/>
  <c r="V181" i="33"/>
  <c r="S181" i="33"/>
  <c r="R181" i="33"/>
  <c r="Q181" i="33"/>
  <c r="P181" i="33"/>
  <c r="O181" i="33"/>
  <c r="Y181" i="33" s="1"/>
  <c r="Z181" i="33" s="1"/>
  <c r="AA181" i="33" s="1"/>
  <c r="N181" i="33"/>
  <c r="AE180" i="33"/>
  <c r="X180" i="33"/>
  <c r="W180" i="33"/>
  <c r="V180" i="33"/>
  <c r="S180" i="33"/>
  <c r="R180" i="33"/>
  <c r="Q180" i="33"/>
  <c r="P180" i="33"/>
  <c r="O180" i="33"/>
  <c r="N180" i="33"/>
  <c r="AE179" i="33"/>
  <c r="X179" i="33"/>
  <c r="W179" i="33"/>
  <c r="V179" i="33"/>
  <c r="S179" i="33"/>
  <c r="R179" i="33"/>
  <c r="Q179" i="33"/>
  <c r="P179" i="33"/>
  <c r="O179" i="33"/>
  <c r="Y179" i="33" s="1"/>
  <c r="Z179" i="33" s="1"/>
  <c r="AA179" i="33" s="1"/>
  <c r="N179" i="33"/>
  <c r="AE178" i="33"/>
  <c r="X178" i="33"/>
  <c r="W178" i="33"/>
  <c r="V178" i="33"/>
  <c r="S178" i="33"/>
  <c r="R178" i="33"/>
  <c r="Q178" i="33"/>
  <c r="P178" i="33"/>
  <c r="O178" i="33"/>
  <c r="N178" i="33"/>
  <c r="AE177" i="33"/>
  <c r="X177" i="33"/>
  <c r="W177" i="33"/>
  <c r="V177" i="33"/>
  <c r="S177" i="33"/>
  <c r="R177" i="33"/>
  <c r="Q177" i="33"/>
  <c r="P177" i="33"/>
  <c r="O177" i="33"/>
  <c r="N177" i="33"/>
  <c r="AE176" i="33"/>
  <c r="AD176" i="33"/>
  <c r="X176" i="33"/>
  <c r="W176" i="33"/>
  <c r="V176" i="33"/>
  <c r="S176" i="33"/>
  <c r="R176" i="33"/>
  <c r="Q176" i="33"/>
  <c r="Y176" i="33" s="1"/>
  <c r="Z176" i="33" s="1"/>
  <c r="AA176" i="33" s="1"/>
  <c r="P176" i="33"/>
  <c r="O176" i="33"/>
  <c r="N176" i="33"/>
  <c r="AE175" i="33"/>
  <c r="X175" i="33"/>
  <c r="W175" i="33"/>
  <c r="V175" i="33"/>
  <c r="S175" i="33"/>
  <c r="R175" i="33"/>
  <c r="Q175" i="33"/>
  <c r="P175" i="33"/>
  <c r="O175" i="33"/>
  <c r="Y175" i="33" s="1"/>
  <c r="Z175" i="33" s="1"/>
  <c r="AA175" i="33" s="1"/>
  <c r="N175" i="33"/>
  <c r="AE174" i="33"/>
  <c r="X174" i="33"/>
  <c r="W174" i="33"/>
  <c r="V174" i="33"/>
  <c r="S174" i="33"/>
  <c r="R174" i="33"/>
  <c r="Q174" i="33"/>
  <c r="Y174" i="33" s="1"/>
  <c r="Z174" i="33" s="1"/>
  <c r="AA174" i="33" s="1"/>
  <c r="P174" i="33"/>
  <c r="O174" i="33"/>
  <c r="N174" i="33"/>
  <c r="AE173" i="33"/>
  <c r="X173" i="33"/>
  <c r="W173" i="33"/>
  <c r="V173" i="33"/>
  <c r="S173" i="33"/>
  <c r="R173" i="33"/>
  <c r="Q173" i="33"/>
  <c r="P173" i="33"/>
  <c r="O173" i="33"/>
  <c r="Y173" i="33" s="1"/>
  <c r="Z173" i="33" s="1"/>
  <c r="AA173" i="33" s="1"/>
  <c r="N173" i="33"/>
  <c r="AE172" i="33"/>
  <c r="X172" i="33"/>
  <c r="W172" i="33"/>
  <c r="V172" i="33"/>
  <c r="S172" i="33"/>
  <c r="R172" i="33"/>
  <c r="Q172" i="33"/>
  <c r="P172" i="33"/>
  <c r="O172" i="33"/>
  <c r="N172" i="33"/>
  <c r="AE171" i="33"/>
  <c r="X171" i="33"/>
  <c r="W171" i="33"/>
  <c r="V171" i="33"/>
  <c r="S171" i="33"/>
  <c r="R171" i="33"/>
  <c r="Q171" i="33"/>
  <c r="P171" i="33"/>
  <c r="O171" i="33"/>
  <c r="Y171" i="33" s="1"/>
  <c r="Z171" i="33" s="1"/>
  <c r="AA171" i="33" s="1"/>
  <c r="N171" i="33"/>
  <c r="AE170" i="33"/>
  <c r="X170" i="33"/>
  <c r="W170" i="33"/>
  <c r="V170" i="33"/>
  <c r="S170" i="33"/>
  <c r="R170" i="33"/>
  <c r="Q170" i="33"/>
  <c r="P170" i="33"/>
  <c r="O170" i="33"/>
  <c r="N170" i="33"/>
  <c r="AE169" i="33"/>
  <c r="X169" i="33"/>
  <c r="W169" i="33"/>
  <c r="V169" i="33"/>
  <c r="S169" i="33"/>
  <c r="R169" i="33"/>
  <c r="Q169" i="33"/>
  <c r="P169" i="33"/>
  <c r="O169" i="33"/>
  <c r="N169" i="33"/>
  <c r="AE168" i="33"/>
  <c r="X168" i="33"/>
  <c r="W168" i="33"/>
  <c r="V168" i="33"/>
  <c r="S168" i="33"/>
  <c r="R168" i="33"/>
  <c r="Q168" i="33"/>
  <c r="Y168" i="33" s="1"/>
  <c r="Z168" i="33" s="1"/>
  <c r="AA168" i="33" s="1"/>
  <c r="P168" i="33"/>
  <c r="O168" i="33"/>
  <c r="N168" i="33"/>
  <c r="AE167" i="33"/>
  <c r="X167" i="33"/>
  <c r="W167" i="33"/>
  <c r="V167" i="33"/>
  <c r="S167" i="33"/>
  <c r="R167" i="33"/>
  <c r="Q167" i="33"/>
  <c r="P167" i="33"/>
  <c r="O167" i="33"/>
  <c r="Y167" i="33" s="1"/>
  <c r="Z167" i="33" s="1"/>
  <c r="AA167" i="33" s="1"/>
  <c r="N167" i="33"/>
  <c r="AE166" i="33"/>
  <c r="X166" i="33"/>
  <c r="W166" i="33"/>
  <c r="V166" i="33"/>
  <c r="S166" i="33"/>
  <c r="R166" i="33"/>
  <c r="Q166" i="33"/>
  <c r="P166" i="33"/>
  <c r="O166" i="33"/>
  <c r="N166" i="33"/>
  <c r="AE165" i="33"/>
  <c r="X165" i="33"/>
  <c r="W165" i="33"/>
  <c r="V165" i="33"/>
  <c r="S165" i="33"/>
  <c r="R165" i="33"/>
  <c r="Q165" i="33"/>
  <c r="P165" i="33"/>
  <c r="O165" i="33"/>
  <c r="Y165" i="33" s="1"/>
  <c r="Z165" i="33" s="1"/>
  <c r="AA165" i="33" s="1"/>
  <c r="N165" i="33"/>
  <c r="AE164" i="33"/>
  <c r="X164" i="33"/>
  <c r="W164" i="33"/>
  <c r="V164" i="33"/>
  <c r="S164" i="33"/>
  <c r="R164" i="33"/>
  <c r="Q164" i="33"/>
  <c r="P164" i="33"/>
  <c r="O164" i="33"/>
  <c r="N164" i="33"/>
  <c r="AE163" i="33"/>
  <c r="X163" i="33"/>
  <c r="W163" i="33"/>
  <c r="V163" i="33"/>
  <c r="S163" i="33"/>
  <c r="R163" i="33"/>
  <c r="Q163" i="33"/>
  <c r="P163" i="33"/>
  <c r="O163" i="33"/>
  <c r="Y163" i="33" s="1"/>
  <c r="Z163" i="33" s="1"/>
  <c r="AA163" i="33" s="1"/>
  <c r="N163" i="33"/>
  <c r="AE162" i="33"/>
  <c r="X162" i="33"/>
  <c r="W162" i="33"/>
  <c r="V162" i="33"/>
  <c r="S162" i="33"/>
  <c r="R162" i="33"/>
  <c r="Q162" i="33"/>
  <c r="P162" i="33"/>
  <c r="O162" i="33"/>
  <c r="Y162" i="33" s="1"/>
  <c r="Z162" i="33" s="1"/>
  <c r="AA162" i="33" s="1"/>
  <c r="N162" i="33"/>
  <c r="AE161" i="33"/>
  <c r="X161" i="33"/>
  <c r="W161" i="33"/>
  <c r="V161" i="33"/>
  <c r="S161" i="33"/>
  <c r="R161" i="33"/>
  <c r="Q161" i="33"/>
  <c r="P161" i="33"/>
  <c r="O161" i="33"/>
  <c r="N161" i="33"/>
  <c r="AE160" i="33"/>
  <c r="AD160" i="33"/>
  <c r="X160" i="33"/>
  <c r="W160" i="33"/>
  <c r="V160" i="33"/>
  <c r="S160" i="33"/>
  <c r="R160" i="33"/>
  <c r="Q160" i="33"/>
  <c r="P160" i="33"/>
  <c r="O160" i="33"/>
  <c r="N160" i="33"/>
  <c r="AE159" i="33"/>
  <c r="X159" i="33"/>
  <c r="W159" i="33"/>
  <c r="V159" i="33"/>
  <c r="S159" i="33"/>
  <c r="R159" i="33"/>
  <c r="Q159" i="33"/>
  <c r="Y159" i="33" s="1"/>
  <c r="Z159" i="33" s="1"/>
  <c r="AA159" i="33" s="1"/>
  <c r="P159" i="33"/>
  <c r="O159" i="33"/>
  <c r="N159" i="33"/>
  <c r="AE158" i="33"/>
  <c r="X158" i="33"/>
  <c r="W158" i="33"/>
  <c r="V158" i="33"/>
  <c r="S158" i="33"/>
  <c r="R158" i="33"/>
  <c r="Q158" i="33"/>
  <c r="P158" i="33"/>
  <c r="O158" i="33"/>
  <c r="N158" i="33"/>
  <c r="AE157" i="33"/>
  <c r="AD157" i="33" s="1"/>
  <c r="X157" i="33"/>
  <c r="W157" i="33"/>
  <c r="V157" i="33"/>
  <c r="S157" i="33"/>
  <c r="R157" i="33"/>
  <c r="Q157" i="33"/>
  <c r="P157" i="33"/>
  <c r="O157" i="33"/>
  <c r="Y157" i="33" s="1"/>
  <c r="Z157" i="33" s="1"/>
  <c r="AA157" i="33" s="1"/>
  <c r="N157" i="33"/>
  <c r="AE156" i="33"/>
  <c r="X156" i="33"/>
  <c r="W156" i="33"/>
  <c r="V156" i="33"/>
  <c r="S156" i="33"/>
  <c r="R156" i="33"/>
  <c r="Q156" i="33"/>
  <c r="P156" i="33"/>
  <c r="O156" i="33"/>
  <c r="Y156" i="33" s="1"/>
  <c r="Z156" i="33" s="1"/>
  <c r="AA156" i="33" s="1"/>
  <c r="N156" i="33"/>
  <c r="AE155" i="33"/>
  <c r="X155" i="33"/>
  <c r="W155" i="33"/>
  <c r="V155" i="33"/>
  <c r="S155" i="33"/>
  <c r="R155" i="33"/>
  <c r="Q155" i="33"/>
  <c r="Y155" i="33" s="1"/>
  <c r="Z155" i="33" s="1"/>
  <c r="AA155" i="33" s="1"/>
  <c r="P155" i="33"/>
  <c r="O155" i="33"/>
  <c r="N155" i="33"/>
  <c r="AE154" i="33"/>
  <c r="X154" i="33"/>
  <c r="W154" i="33"/>
  <c r="V154" i="33"/>
  <c r="S154" i="33"/>
  <c r="R154" i="33"/>
  <c r="Q154" i="33"/>
  <c r="P154" i="33"/>
  <c r="O154" i="33"/>
  <c r="Y154" i="33" s="1"/>
  <c r="Z154" i="33" s="1"/>
  <c r="AA154" i="33" s="1"/>
  <c r="N154" i="33"/>
  <c r="AE153" i="33"/>
  <c r="X153" i="33"/>
  <c r="W153" i="33"/>
  <c r="V153" i="33"/>
  <c r="S153" i="33"/>
  <c r="R153" i="33"/>
  <c r="Q153" i="33"/>
  <c r="P153" i="33"/>
  <c r="O153" i="33"/>
  <c r="N153" i="33"/>
  <c r="AE152" i="33"/>
  <c r="X152" i="33"/>
  <c r="W152" i="33"/>
  <c r="V152" i="33"/>
  <c r="S152" i="33"/>
  <c r="R152" i="33"/>
  <c r="Q152" i="33"/>
  <c r="P152" i="33"/>
  <c r="O152" i="33"/>
  <c r="N152" i="33"/>
  <c r="AE151" i="33"/>
  <c r="X151" i="33"/>
  <c r="W151" i="33"/>
  <c r="V151" i="33"/>
  <c r="S151" i="33"/>
  <c r="R151" i="33"/>
  <c r="Q151" i="33"/>
  <c r="Y151" i="33" s="1"/>
  <c r="Z151" i="33" s="1"/>
  <c r="AA151" i="33" s="1"/>
  <c r="P151" i="33"/>
  <c r="O151" i="33"/>
  <c r="N151" i="33"/>
  <c r="AE150" i="33"/>
  <c r="AD150" i="33" s="1"/>
  <c r="X150" i="33"/>
  <c r="W150" i="33"/>
  <c r="V150" i="33"/>
  <c r="S150" i="33"/>
  <c r="R150" i="33"/>
  <c r="Q150" i="33"/>
  <c r="P150" i="33"/>
  <c r="O150" i="33"/>
  <c r="N150" i="33"/>
  <c r="AE149" i="33"/>
  <c r="X149" i="33"/>
  <c r="W149" i="33"/>
  <c r="V149" i="33"/>
  <c r="S149" i="33"/>
  <c r="R149" i="33"/>
  <c r="Q149" i="33"/>
  <c r="P149" i="33"/>
  <c r="O149" i="33"/>
  <c r="N149" i="33"/>
  <c r="Y149" i="33" s="1"/>
  <c r="Z149" i="33" s="1"/>
  <c r="AA149" i="33" s="1"/>
  <c r="AE148" i="33"/>
  <c r="X148" i="33"/>
  <c r="W148" i="33"/>
  <c r="V148" i="33"/>
  <c r="S148" i="33"/>
  <c r="R148" i="33"/>
  <c r="Q148" i="33"/>
  <c r="P148" i="33"/>
  <c r="O148" i="33"/>
  <c r="N148" i="33"/>
  <c r="AE147" i="33"/>
  <c r="X147" i="33"/>
  <c r="W147" i="33"/>
  <c r="V147" i="33"/>
  <c r="S147" i="33"/>
  <c r="R147" i="33"/>
  <c r="Q147" i="33"/>
  <c r="P147" i="33"/>
  <c r="O147" i="33"/>
  <c r="Y147" i="33" s="1"/>
  <c r="Z147" i="33" s="1"/>
  <c r="AA147" i="33" s="1"/>
  <c r="N147" i="33"/>
  <c r="AE146" i="33"/>
  <c r="X146" i="33"/>
  <c r="W146" i="33"/>
  <c r="V146" i="33"/>
  <c r="S146" i="33"/>
  <c r="R146" i="33"/>
  <c r="Q146" i="33"/>
  <c r="P146" i="33"/>
  <c r="O146" i="33"/>
  <c r="N146" i="33"/>
  <c r="AE145" i="33"/>
  <c r="AD145" i="33" s="1"/>
  <c r="X145" i="33"/>
  <c r="W145" i="33"/>
  <c r="V145" i="33"/>
  <c r="S145" i="33"/>
  <c r="R145" i="33"/>
  <c r="Q145" i="33"/>
  <c r="P145" i="33"/>
  <c r="O145" i="33"/>
  <c r="N145" i="33"/>
  <c r="AE144" i="33"/>
  <c r="AD144" i="33"/>
  <c r="X144" i="33"/>
  <c r="W144" i="33"/>
  <c r="V144" i="33"/>
  <c r="S144" i="33"/>
  <c r="R144" i="33"/>
  <c r="Q144" i="33"/>
  <c r="P144" i="33"/>
  <c r="O144" i="33"/>
  <c r="Y144" i="33" s="1"/>
  <c r="Z144" i="33" s="1"/>
  <c r="AA144" i="33" s="1"/>
  <c r="AB144" i="33" s="1"/>
  <c r="N144" i="33"/>
  <c r="AE143" i="33"/>
  <c r="AD143" i="33"/>
  <c r="X143" i="33"/>
  <c r="W143" i="33"/>
  <c r="V143" i="33"/>
  <c r="S143" i="33"/>
  <c r="R143" i="33"/>
  <c r="Q143" i="33"/>
  <c r="Y143" i="33" s="1"/>
  <c r="Z143" i="33" s="1"/>
  <c r="AA143" i="33" s="1"/>
  <c r="P143" i="33"/>
  <c r="O143" i="33"/>
  <c r="N143" i="33"/>
  <c r="AE142" i="33"/>
  <c r="X142" i="33"/>
  <c r="W142" i="33"/>
  <c r="V142" i="33"/>
  <c r="S142" i="33"/>
  <c r="R142" i="33"/>
  <c r="Q142" i="33"/>
  <c r="P142" i="33"/>
  <c r="O142" i="33"/>
  <c r="N142" i="33"/>
  <c r="AE141" i="33"/>
  <c r="X141" i="33"/>
  <c r="W141" i="33"/>
  <c r="V141" i="33"/>
  <c r="S141" i="33"/>
  <c r="R141" i="33"/>
  <c r="Q141" i="33"/>
  <c r="P141" i="33"/>
  <c r="O141" i="33"/>
  <c r="N141" i="33"/>
  <c r="Y141" i="33" s="1"/>
  <c r="Z141" i="33" s="1"/>
  <c r="AA141" i="33" s="1"/>
  <c r="AE140" i="33"/>
  <c r="X140" i="33"/>
  <c r="W140" i="33"/>
  <c r="V140" i="33"/>
  <c r="S140" i="33"/>
  <c r="R140" i="33"/>
  <c r="Q140" i="33"/>
  <c r="P140" i="33"/>
  <c r="O140" i="33"/>
  <c r="N140" i="33"/>
  <c r="AE139" i="33"/>
  <c r="AD139" i="33" s="1"/>
  <c r="X139" i="33"/>
  <c r="W139" i="33"/>
  <c r="V139" i="33"/>
  <c r="S139" i="33"/>
  <c r="R139" i="33"/>
  <c r="Q139" i="33"/>
  <c r="P139" i="33"/>
  <c r="O139" i="33"/>
  <c r="Y139" i="33" s="1"/>
  <c r="Z139" i="33" s="1"/>
  <c r="AA139" i="33" s="1"/>
  <c r="N139" i="33"/>
  <c r="AE138" i="33"/>
  <c r="AD138" i="33" s="1"/>
  <c r="X138" i="33"/>
  <c r="W138" i="33"/>
  <c r="V138" i="33"/>
  <c r="S138" i="33"/>
  <c r="R138" i="33"/>
  <c r="Q138" i="33"/>
  <c r="P138" i="33"/>
  <c r="O138" i="33"/>
  <c r="N138" i="33"/>
  <c r="AE137" i="33"/>
  <c r="X137" i="33"/>
  <c r="W137" i="33"/>
  <c r="V137" i="33"/>
  <c r="S137" i="33"/>
  <c r="R137" i="33"/>
  <c r="Q137" i="33"/>
  <c r="P137" i="33"/>
  <c r="O137" i="33"/>
  <c r="N137" i="33"/>
  <c r="AE136" i="33"/>
  <c r="X136" i="33"/>
  <c r="W136" i="33"/>
  <c r="V136" i="33"/>
  <c r="S136" i="33"/>
  <c r="R136" i="33"/>
  <c r="Q136" i="33"/>
  <c r="P136" i="33"/>
  <c r="O136" i="33"/>
  <c r="Y136" i="33" s="1"/>
  <c r="Z136" i="33" s="1"/>
  <c r="AA136" i="33" s="1"/>
  <c r="AB136" i="33" s="1"/>
  <c r="N136" i="33"/>
  <c r="AE135" i="33"/>
  <c r="X135" i="33"/>
  <c r="W135" i="33"/>
  <c r="V135" i="33"/>
  <c r="S135" i="33"/>
  <c r="R135" i="33"/>
  <c r="Q135" i="33"/>
  <c r="Y135" i="33" s="1"/>
  <c r="Z135" i="33" s="1"/>
  <c r="AA135" i="33" s="1"/>
  <c r="P135" i="33"/>
  <c r="O135" i="33"/>
  <c r="N135" i="33"/>
  <c r="AE134" i="33"/>
  <c r="X134" i="33"/>
  <c r="W134" i="33"/>
  <c r="V134" i="33"/>
  <c r="S134" i="33"/>
  <c r="R134" i="33"/>
  <c r="Q134" i="33"/>
  <c r="P134" i="33"/>
  <c r="O134" i="33"/>
  <c r="N134" i="33"/>
  <c r="AE133" i="33"/>
  <c r="AD133" i="33" s="1"/>
  <c r="X133" i="33"/>
  <c r="W133" i="33"/>
  <c r="V133" i="33"/>
  <c r="S133" i="33"/>
  <c r="R133" i="33"/>
  <c r="Q133" i="33"/>
  <c r="P133" i="33"/>
  <c r="O133" i="33"/>
  <c r="N133" i="33"/>
  <c r="Y133" i="33" s="1"/>
  <c r="Z133" i="33" s="1"/>
  <c r="AA133" i="33" s="1"/>
  <c r="AB133" i="33" s="1"/>
  <c r="AE132" i="33"/>
  <c r="AD132" i="33" s="1"/>
  <c r="X132" i="33"/>
  <c r="W132" i="33"/>
  <c r="V132" i="33"/>
  <c r="S132" i="33"/>
  <c r="R132" i="33"/>
  <c r="Q132" i="33"/>
  <c r="P132" i="33"/>
  <c r="O132" i="33"/>
  <c r="N132" i="33"/>
  <c r="Y132" i="33" s="1"/>
  <c r="Z132" i="33" s="1"/>
  <c r="AA132" i="33" s="1"/>
  <c r="AB132" i="33" s="1"/>
  <c r="AE131" i="33"/>
  <c r="X131" i="33"/>
  <c r="W131" i="33"/>
  <c r="V131" i="33"/>
  <c r="S131" i="33"/>
  <c r="R131" i="33"/>
  <c r="Q131" i="33"/>
  <c r="P131" i="33"/>
  <c r="O131" i="33"/>
  <c r="N131" i="33"/>
  <c r="Y131" i="33" s="1"/>
  <c r="Z131" i="33" s="1"/>
  <c r="AA131" i="33" s="1"/>
  <c r="AB131" i="33" s="1"/>
  <c r="AE130" i="33"/>
  <c r="X130" i="33"/>
  <c r="W130" i="33"/>
  <c r="V130" i="33"/>
  <c r="S130" i="33"/>
  <c r="R130" i="33"/>
  <c r="Q130" i="33"/>
  <c r="P130" i="33"/>
  <c r="O130" i="33"/>
  <c r="N130" i="33"/>
  <c r="Y130" i="33" s="1"/>
  <c r="Z130" i="33" s="1"/>
  <c r="AA130" i="33" s="1"/>
  <c r="AB130" i="33" s="1"/>
  <c r="AE129" i="33"/>
  <c r="X129" i="33"/>
  <c r="W129" i="33"/>
  <c r="V129" i="33"/>
  <c r="S129" i="33"/>
  <c r="R129" i="33"/>
  <c r="Q129" i="33"/>
  <c r="P129" i="33"/>
  <c r="O129" i="33"/>
  <c r="N129" i="33"/>
  <c r="Y129" i="33" s="1"/>
  <c r="Z129" i="33" s="1"/>
  <c r="AA129" i="33" s="1"/>
  <c r="AB129" i="33" s="1"/>
  <c r="AE128" i="33"/>
  <c r="X128" i="33"/>
  <c r="W128" i="33"/>
  <c r="V128" i="33"/>
  <c r="S128" i="33"/>
  <c r="R128" i="33"/>
  <c r="Q128" i="33"/>
  <c r="P128" i="33"/>
  <c r="O128" i="33"/>
  <c r="N128" i="33"/>
  <c r="Y128" i="33" s="1"/>
  <c r="Z128" i="33" s="1"/>
  <c r="AA128" i="33" s="1"/>
  <c r="AB128" i="33" s="1"/>
  <c r="AE127" i="33"/>
  <c r="X127" i="33"/>
  <c r="W127" i="33"/>
  <c r="V127" i="33"/>
  <c r="S127" i="33"/>
  <c r="R127" i="33"/>
  <c r="Q127" i="33"/>
  <c r="P127" i="33"/>
  <c r="O127" i="33"/>
  <c r="N127" i="33"/>
  <c r="Y127" i="33" s="1"/>
  <c r="Z127" i="33" s="1"/>
  <c r="AA127" i="33" s="1"/>
  <c r="AB127" i="33" s="1"/>
  <c r="AE126" i="33"/>
  <c r="X126" i="33"/>
  <c r="W126" i="33"/>
  <c r="V126" i="33"/>
  <c r="S126" i="33"/>
  <c r="R126" i="33"/>
  <c r="Q126" i="33"/>
  <c r="P126" i="33"/>
  <c r="O126" i="33"/>
  <c r="N126" i="33"/>
  <c r="Y126" i="33" s="1"/>
  <c r="Z126" i="33" s="1"/>
  <c r="AA126" i="33" s="1"/>
  <c r="AB126" i="33" s="1"/>
  <c r="AE125" i="33"/>
  <c r="AD125" i="33"/>
  <c r="X125" i="33"/>
  <c r="W125" i="33"/>
  <c r="V125" i="33"/>
  <c r="S125" i="33"/>
  <c r="R125" i="33"/>
  <c r="Q125" i="33"/>
  <c r="P125" i="33"/>
  <c r="O125" i="33"/>
  <c r="N125" i="33"/>
  <c r="Y125" i="33" s="1"/>
  <c r="Z125" i="33" s="1"/>
  <c r="AA125" i="33" s="1"/>
  <c r="AB125" i="33" s="1"/>
  <c r="AE124" i="33"/>
  <c r="X124" i="33"/>
  <c r="W124" i="33"/>
  <c r="V124" i="33"/>
  <c r="S124" i="33"/>
  <c r="R124" i="33"/>
  <c r="Q124" i="33"/>
  <c r="P124" i="33"/>
  <c r="O124" i="33"/>
  <c r="N124" i="33"/>
  <c r="Y124" i="33" s="1"/>
  <c r="Z124" i="33" s="1"/>
  <c r="AA124" i="33" s="1"/>
  <c r="AB124" i="33" s="1"/>
  <c r="AE123" i="33"/>
  <c r="X123" i="33"/>
  <c r="W123" i="33"/>
  <c r="V123" i="33"/>
  <c r="S123" i="33"/>
  <c r="R123" i="33"/>
  <c r="Q123" i="33"/>
  <c r="P123" i="33"/>
  <c r="O123" i="33"/>
  <c r="N123" i="33"/>
  <c r="Y123" i="33" s="1"/>
  <c r="Z123" i="33" s="1"/>
  <c r="AA123" i="33" s="1"/>
  <c r="AB123" i="33" s="1"/>
  <c r="AE122" i="33"/>
  <c r="X122" i="33"/>
  <c r="W122" i="33"/>
  <c r="V122" i="33"/>
  <c r="S122" i="33"/>
  <c r="R122" i="33"/>
  <c r="Q122" i="33"/>
  <c r="P122" i="33"/>
  <c r="O122" i="33"/>
  <c r="N122" i="33"/>
  <c r="AE121" i="33"/>
  <c r="X121" i="33"/>
  <c r="W121" i="33"/>
  <c r="V121" i="33"/>
  <c r="S121" i="33"/>
  <c r="R121" i="33"/>
  <c r="Q121" i="33"/>
  <c r="P121" i="33"/>
  <c r="O121" i="33"/>
  <c r="N121" i="33"/>
  <c r="Y121" i="33" s="1"/>
  <c r="Z121" i="33" s="1"/>
  <c r="AA121" i="33" s="1"/>
  <c r="AB121" i="33" s="1"/>
  <c r="AE120" i="33"/>
  <c r="AD120" i="33" s="1"/>
  <c r="X120" i="33"/>
  <c r="W120" i="33"/>
  <c r="V120" i="33"/>
  <c r="S120" i="33"/>
  <c r="R120" i="33"/>
  <c r="Q120" i="33"/>
  <c r="P120" i="33"/>
  <c r="O120" i="33"/>
  <c r="N120" i="33"/>
  <c r="Y120" i="33" s="1"/>
  <c r="Z120" i="33" s="1"/>
  <c r="AA120" i="33" s="1"/>
  <c r="AB120" i="33" s="1"/>
  <c r="AE119" i="33"/>
  <c r="X119" i="33"/>
  <c r="W119" i="33"/>
  <c r="V119" i="33"/>
  <c r="S119" i="33"/>
  <c r="R119" i="33"/>
  <c r="Q119" i="33"/>
  <c r="P119" i="33"/>
  <c r="O119" i="33"/>
  <c r="N119" i="33"/>
  <c r="Y119" i="33" s="1"/>
  <c r="Z119" i="33" s="1"/>
  <c r="AA119" i="33" s="1"/>
  <c r="AB119" i="33" s="1"/>
  <c r="AE118" i="33"/>
  <c r="X118" i="33"/>
  <c r="W118" i="33"/>
  <c r="V118" i="33"/>
  <c r="S118" i="33"/>
  <c r="R118" i="33"/>
  <c r="Q118" i="33"/>
  <c r="P118" i="33"/>
  <c r="O118" i="33"/>
  <c r="N118" i="33"/>
  <c r="Y118" i="33" s="1"/>
  <c r="Z118" i="33" s="1"/>
  <c r="AA118" i="33" s="1"/>
  <c r="AB118" i="33" s="1"/>
  <c r="AE117" i="33"/>
  <c r="AD117" i="33"/>
  <c r="X117" i="33"/>
  <c r="W117" i="33"/>
  <c r="V117" i="33"/>
  <c r="S117" i="33"/>
  <c r="R117" i="33"/>
  <c r="Q117" i="33"/>
  <c r="P117" i="33"/>
  <c r="O117" i="33"/>
  <c r="N117" i="33"/>
  <c r="Y117" i="33" s="1"/>
  <c r="Z117" i="33" s="1"/>
  <c r="AA117" i="33" s="1"/>
  <c r="AB117" i="33" s="1"/>
  <c r="AE116" i="33"/>
  <c r="X116" i="33"/>
  <c r="W116" i="33"/>
  <c r="V116" i="33"/>
  <c r="S116" i="33"/>
  <c r="R116" i="33"/>
  <c r="Q116" i="33"/>
  <c r="P116" i="33"/>
  <c r="O116" i="33"/>
  <c r="N116" i="33"/>
  <c r="Y116" i="33" s="1"/>
  <c r="Z116" i="33" s="1"/>
  <c r="AA116" i="33" s="1"/>
  <c r="AB116" i="33" s="1"/>
  <c r="AE115" i="33"/>
  <c r="AD115" i="33"/>
  <c r="X115" i="33"/>
  <c r="W115" i="33"/>
  <c r="V115" i="33"/>
  <c r="S115" i="33"/>
  <c r="R115" i="33"/>
  <c r="Q115" i="33"/>
  <c r="P115" i="33"/>
  <c r="O115" i="33"/>
  <c r="N115" i="33"/>
  <c r="Y115" i="33" s="1"/>
  <c r="Z115" i="33" s="1"/>
  <c r="AA115" i="33" s="1"/>
  <c r="AB115" i="33" s="1"/>
  <c r="AE114" i="33"/>
  <c r="X114" i="33"/>
  <c r="W114" i="33"/>
  <c r="V114" i="33"/>
  <c r="S114" i="33"/>
  <c r="R114" i="33"/>
  <c r="Q114" i="33"/>
  <c r="P114" i="33"/>
  <c r="O114" i="33"/>
  <c r="N114" i="33"/>
  <c r="Y114" i="33" s="1"/>
  <c r="Z114" i="33" s="1"/>
  <c r="AA114" i="33" s="1"/>
  <c r="AB114" i="33" s="1"/>
  <c r="AE113" i="33"/>
  <c r="X113" i="33"/>
  <c r="W113" i="33"/>
  <c r="V113" i="33"/>
  <c r="S113" i="33"/>
  <c r="R113" i="33"/>
  <c r="Q113" i="33"/>
  <c r="P113" i="33"/>
  <c r="O113" i="33"/>
  <c r="N113" i="33"/>
  <c r="Y113" i="33" s="1"/>
  <c r="Z113" i="33" s="1"/>
  <c r="AA113" i="33" s="1"/>
  <c r="AB113" i="33" s="1"/>
  <c r="AE112" i="33"/>
  <c r="X112" i="33"/>
  <c r="W112" i="33"/>
  <c r="V112" i="33"/>
  <c r="S112" i="33"/>
  <c r="R112" i="33"/>
  <c r="Q112" i="33"/>
  <c r="P112" i="33"/>
  <c r="O112" i="33"/>
  <c r="N112" i="33"/>
  <c r="Y112" i="33" s="1"/>
  <c r="Z112" i="33" s="1"/>
  <c r="AA112" i="33" s="1"/>
  <c r="AB112" i="33" s="1"/>
  <c r="AE111" i="33"/>
  <c r="X111" i="33"/>
  <c r="W111" i="33"/>
  <c r="V111" i="33"/>
  <c r="S111" i="33"/>
  <c r="R111" i="33"/>
  <c r="Q111" i="33"/>
  <c r="P111" i="33"/>
  <c r="O111" i="33"/>
  <c r="N111" i="33"/>
  <c r="Y111" i="33" s="1"/>
  <c r="Z111" i="33" s="1"/>
  <c r="AA111" i="33" s="1"/>
  <c r="AB111" i="33" s="1"/>
  <c r="AE110" i="33"/>
  <c r="X110" i="33"/>
  <c r="W110" i="33"/>
  <c r="V110" i="33"/>
  <c r="S110" i="33"/>
  <c r="R110" i="33"/>
  <c r="Q110" i="33"/>
  <c r="P110" i="33"/>
  <c r="O110" i="33"/>
  <c r="N110" i="33"/>
  <c r="AE109" i="33"/>
  <c r="AD109" i="33"/>
  <c r="X109" i="33"/>
  <c r="W109" i="33"/>
  <c r="V109" i="33"/>
  <c r="S109" i="33"/>
  <c r="R109" i="33"/>
  <c r="Q109" i="33"/>
  <c r="P109" i="33"/>
  <c r="O109" i="33"/>
  <c r="N109" i="33"/>
  <c r="Y109" i="33" s="1"/>
  <c r="Z109" i="33" s="1"/>
  <c r="AA109" i="33" s="1"/>
  <c r="AB109" i="33" s="1"/>
  <c r="AE108" i="33"/>
  <c r="X108" i="33"/>
  <c r="W108" i="33"/>
  <c r="V108" i="33"/>
  <c r="S108" i="33"/>
  <c r="R108" i="33"/>
  <c r="Q108" i="33"/>
  <c r="P108" i="33"/>
  <c r="O108" i="33"/>
  <c r="N108" i="33"/>
  <c r="Y108" i="33" s="1"/>
  <c r="Z108" i="33" s="1"/>
  <c r="AA108" i="33" s="1"/>
  <c r="AB108" i="33" s="1"/>
  <c r="AE107" i="33"/>
  <c r="X107" i="33"/>
  <c r="W107" i="33"/>
  <c r="V107" i="33"/>
  <c r="S107" i="33"/>
  <c r="R107" i="33"/>
  <c r="Q107" i="33"/>
  <c r="P107" i="33"/>
  <c r="O107" i="33"/>
  <c r="N107" i="33"/>
  <c r="Y107" i="33" s="1"/>
  <c r="Z107" i="33" s="1"/>
  <c r="AA107" i="33" s="1"/>
  <c r="AB107" i="33" s="1"/>
  <c r="AE106" i="33"/>
  <c r="AD106" i="33"/>
  <c r="X106" i="33"/>
  <c r="W106" i="33"/>
  <c r="V106" i="33"/>
  <c r="S106" i="33"/>
  <c r="R106" i="33"/>
  <c r="Q106" i="33"/>
  <c r="P106" i="33"/>
  <c r="O106" i="33"/>
  <c r="N106" i="33"/>
  <c r="AE105" i="33"/>
  <c r="AD105" i="33"/>
  <c r="X105" i="33"/>
  <c r="W105" i="33"/>
  <c r="V105" i="33"/>
  <c r="S105" i="33"/>
  <c r="R105" i="33"/>
  <c r="Q105" i="33"/>
  <c r="P105" i="33"/>
  <c r="O105" i="33"/>
  <c r="N105" i="33"/>
  <c r="AE104" i="33"/>
  <c r="AD104" i="33" s="1"/>
  <c r="X104" i="33"/>
  <c r="W104" i="33"/>
  <c r="V104" i="33"/>
  <c r="S104" i="33"/>
  <c r="R104" i="33"/>
  <c r="Q104" i="33"/>
  <c r="P104" i="33"/>
  <c r="O104" i="33"/>
  <c r="N104" i="33"/>
  <c r="AE103" i="33"/>
  <c r="X103" i="33"/>
  <c r="W103" i="33"/>
  <c r="V103" i="33"/>
  <c r="S103" i="33"/>
  <c r="R103" i="33"/>
  <c r="Q103" i="33"/>
  <c r="P103" i="33"/>
  <c r="O103" i="33"/>
  <c r="N103" i="33"/>
  <c r="Y103" i="33" s="1"/>
  <c r="Z103" i="33" s="1"/>
  <c r="AA103" i="33" s="1"/>
  <c r="AB103" i="33" s="1"/>
  <c r="AE102" i="33"/>
  <c r="X102" i="33"/>
  <c r="W102" i="33"/>
  <c r="V102" i="33"/>
  <c r="S102" i="33"/>
  <c r="R102" i="33"/>
  <c r="Q102" i="33"/>
  <c r="P102" i="33"/>
  <c r="O102" i="33"/>
  <c r="N102" i="33"/>
  <c r="AE101" i="33"/>
  <c r="X101" i="33"/>
  <c r="W101" i="33"/>
  <c r="V101" i="33"/>
  <c r="S101" i="33"/>
  <c r="R101" i="33"/>
  <c r="Q101" i="33"/>
  <c r="P101" i="33"/>
  <c r="O101" i="33"/>
  <c r="N101" i="33"/>
  <c r="AE100" i="33"/>
  <c r="X100" i="33"/>
  <c r="W100" i="33"/>
  <c r="V100" i="33"/>
  <c r="S100" i="33"/>
  <c r="R100" i="33"/>
  <c r="Q100" i="33"/>
  <c r="P100" i="33"/>
  <c r="O100" i="33"/>
  <c r="N100" i="33"/>
  <c r="AE99" i="33"/>
  <c r="X99" i="33"/>
  <c r="W99" i="33"/>
  <c r="V99" i="33"/>
  <c r="S99" i="33"/>
  <c r="R99" i="33"/>
  <c r="Q99" i="33"/>
  <c r="P99" i="33"/>
  <c r="O99" i="33"/>
  <c r="N99" i="33"/>
  <c r="Y99" i="33" s="1"/>
  <c r="Z99" i="33" s="1"/>
  <c r="AA99" i="33" s="1"/>
  <c r="AB99" i="33" s="1"/>
  <c r="AE98" i="33"/>
  <c r="X98" i="33"/>
  <c r="W98" i="33"/>
  <c r="V98" i="33"/>
  <c r="S98" i="33"/>
  <c r="R98" i="33"/>
  <c r="Q98" i="33"/>
  <c r="P98" i="33"/>
  <c r="O98" i="33"/>
  <c r="N98" i="33"/>
  <c r="AE97" i="33"/>
  <c r="X97" i="33"/>
  <c r="W97" i="33"/>
  <c r="V97" i="33"/>
  <c r="S97" i="33"/>
  <c r="R97" i="33"/>
  <c r="Q97" i="33"/>
  <c r="P97" i="33"/>
  <c r="O97" i="33"/>
  <c r="N97" i="33"/>
  <c r="AE96" i="33"/>
  <c r="X96" i="33"/>
  <c r="W96" i="33"/>
  <c r="V96" i="33"/>
  <c r="S96" i="33"/>
  <c r="R96" i="33"/>
  <c r="Q96" i="33"/>
  <c r="P96" i="33"/>
  <c r="O96" i="33"/>
  <c r="N96" i="33"/>
  <c r="AE95" i="33"/>
  <c r="AD95" i="33"/>
  <c r="X95" i="33"/>
  <c r="W95" i="33"/>
  <c r="V95" i="33"/>
  <c r="S95" i="33"/>
  <c r="R95" i="33"/>
  <c r="Q95" i="33"/>
  <c r="P95" i="33"/>
  <c r="O95" i="33"/>
  <c r="N95" i="33"/>
  <c r="Y95" i="33" s="1"/>
  <c r="Z95" i="33" s="1"/>
  <c r="AA95" i="33" s="1"/>
  <c r="AB95" i="33" s="1"/>
  <c r="AE94" i="33"/>
  <c r="X94" i="33"/>
  <c r="W94" i="33"/>
  <c r="V94" i="33"/>
  <c r="S94" i="33"/>
  <c r="R94" i="33"/>
  <c r="Q94" i="33"/>
  <c r="P94" i="33"/>
  <c r="O94" i="33"/>
  <c r="N94" i="33"/>
  <c r="AE93" i="33"/>
  <c r="AD93" i="33"/>
  <c r="X93" i="33"/>
  <c r="W93" i="33"/>
  <c r="V93" i="33"/>
  <c r="S93" i="33"/>
  <c r="R93" i="33"/>
  <c r="Q93" i="33"/>
  <c r="P93" i="33"/>
  <c r="O93" i="33"/>
  <c r="N93" i="33"/>
  <c r="AE92" i="33"/>
  <c r="AD92" i="33" s="1"/>
  <c r="X92" i="33"/>
  <c r="W92" i="33"/>
  <c r="V92" i="33"/>
  <c r="S92" i="33"/>
  <c r="R92" i="33"/>
  <c r="Q92" i="33"/>
  <c r="P92" i="33"/>
  <c r="O92" i="33"/>
  <c r="N92" i="33"/>
  <c r="Y92" i="33" s="1"/>
  <c r="Z92" i="33" s="1"/>
  <c r="AA92" i="33" s="1"/>
  <c r="AB92" i="33" s="1"/>
  <c r="AE91" i="33"/>
  <c r="X91" i="33"/>
  <c r="W91" i="33"/>
  <c r="V91" i="33"/>
  <c r="S91" i="33"/>
  <c r="R91" i="33"/>
  <c r="Q91" i="33"/>
  <c r="P91" i="33"/>
  <c r="O91" i="33"/>
  <c r="N91" i="33"/>
  <c r="Y91" i="33" s="1"/>
  <c r="Z91" i="33" s="1"/>
  <c r="AA91" i="33" s="1"/>
  <c r="AB91" i="33" s="1"/>
  <c r="AE90" i="33"/>
  <c r="X90" i="33"/>
  <c r="W90" i="33"/>
  <c r="V90" i="33"/>
  <c r="S90" i="33"/>
  <c r="R90" i="33"/>
  <c r="Q90" i="33"/>
  <c r="P90" i="33"/>
  <c r="O90" i="33"/>
  <c r="N90" i="33"/>
  <c r="AE89" i="33"/>
  <c r="X89" i="33"/>
  <c r="W89" i="33"/>
  <c r="V89" i="33"/>
  <c r="S89" i="33"/>
  <c r="R89" i="33"/>
  <c r="Q89" i="33"/>
  <c r="P89" i="33"/>
  <c r="O89" i="33"/>
  <c r="N89" i="33"/>
  <c r="AE88" i="33"/>
  <c r="X88" i="33"/>
  <c r="W88" i="33"/>
  <c r="V88" i="33"/>
  <c r="S88" i="33"/>
  <c r="R88" i="33"/>
  <c r="Q88" i="33"/>
  <c r="P88" i="33"/>
  <c r="O88" i="33"/>
  <c r="N88" i="33"/>
  <c r="Y88" i="33" s="1"/>
  <c r="Z88" i="33" s="1"/>
  <c r="AA88" i="33" s="1"/>
  <c r="AB88" i="33" s="1"/>
  <c r="AE87" i="33"/>
  <c r="X87" i="33"/>
  <c r="W87" i="33"/>
  <c r="V87" i="33"/>
  <c r="S87" i="33"/>
  <c r="R87" i="33"/>
  <c r="Q87" i="33"/>
  <c r="P87" i="33"/>
  <c r="O87" i="33"/>
  <c r="N87" i="33"/>
  <c r="Y87" i="33" s="1"/>
  <c r="Z87" i="33" s="1"/>
  <c r="AA87" i="33" s="1"/>
  <c r="AB87" i="33" s="1"/>
  <c r="AE86" i="33"/>
  <c r="X86" i="33"/>
  <c r="W86" i="33"/>
  <c r="V86" i="33"/>
  <c r="S86" i="33"/>
  <c r="R86" i="33"/>
  <c r="Q86" i="33"/>
  <c r="P86" i="33"/>
  <c r="O86" i="33"/>
  <c r="N86" i="33"/>
  <c r="AE85" i="33"/>
  <c r="AD85" i="33"/>
  <c r="X85" i="33"/>
  <c r="W85" i="33"/>
  <c r="V85" i="33"/>
  <c r="S85" i="33"/>
  <c r="R85" i="33"/>
  <c r="Q85" i="33"/>
  <c r="P85" i="33"/>
  <c r="O85" i="33"/>
  <c r="N85" i="33"/>
  <c r="AE84" i="33"/>
  <c r="X84" i="33"/>
  <c r="W84" i="33"/>
  <c r="V84" i="33"/>
  <c r="S84" i="33"/>
  <c r="R84" i="33"/>
  <c r="Q84" i="33"/>
  <c r="P84" i="33"/>
  <c r="O84" i="33"/>
  <c r="N84" i="33"/>
  <c r="Y84" i="33" s="1"/>
  <c r="Z84" i="33" s="1"/>
  <c r="AA84" i="33" s="1"/>
  <c r="AB84" i="33" s="1"/>
  <c r="AE83" i="33"/>
  <c r="X83" i="33"/>
  <c r="W83" i="33"/>
  <c r="V83" i="33"/>
  <c r="S83" i="33"/>
  <c r="R83" i="33"/>
  <c r="Q83" i="33"/>
  <c r="P83" i="33"/>
  <c r="O83" i="33"/>
  <c r="N83" i="33"/>
  <c r="Y83" i="33" s="1"/>
  <c r="Z83" i="33" s="1"/>
  <c r="AA83" i="33" s="1"/>
  <c r="AB83" i="33" s="1"/>
  <c r="AE82" i="33"/>
  <c r="X82" i="33"/>
  <c r="W82" i="33"/>
  <c r="V82" i="33"/>
  <c r="S82" i="33"/>
  <c r="R82" i="33"/>
  <c r="Q82" i="33"/>
  <c r="P82" i="33"/>
  <c r="O82" i="33"/>
  <c r="N82" i="33"/>
  <c r="AE81" i="33"/>
  <c r="X81" i="33"/>
  <c r="W81" i="33"/>
  <c r="V81" i="33"/>
  <c r="S81" i="33"/>
  <c r="R81" i="33"/>
  <c r="Q81" i="33"/>
  <c r="P81" i="33"/>
  <c r="O81" i="33"/>
  <c r="N81" i="33"/>
  <c r="AE80" i="33"/>
  <c r="AD80" i="33" s="1"/>
  <c r="X80" i="33"/>
  <c r="W80" i="33"/>
  <c r="V80" i="33"/>
  <c r="S80" i="33"/>
  <c r="R80" i="33"/>
  <c r="Q80" i="33"/>
  <c r="P80" i="33"/>
  <c r="O80" i="33"/>
  <c r="N80" i="33"/>
  <c r="Y80" i="33" s="1"/>
  <c r="Z80" i="33" s="1"/>
  <c r="AA80" i="33" s="1"/>
  <c r="AB80" i="33" s="1"/>
  <c r="AE79" i="33"/>
  <c r="X79" i="33"/>
  <c r="W79" i="33"/>
  <c r="V79" i="33"/>
  <c r="S79" i="33"/>
  <c r="R79" i="33"/>
  <c r="Q79" i="33"/>
  <c r="P79" i="33"/>
  <c r="O79" i="33"/>
  <c r="N79" i="33"/>
  <c r="Y79" i="33" s="1"/>
  <c r="Z79" i="33" s="1"/>
  <c r="AA79" i="33" s="1"/>
  <c r="AB79" i="33" s="1"/>
  <c r="AE78" i="33"/>
  <c r="X78" i="33"/>
  <c r="W78" i="33"/>
  <c r="V78" i="33"/>
  <c r="S78" i="33"/>
  <c r="R78" i="33"/>
  <c r="Q78" i="33"/>
  <c r="P78" i="33"/>
  <c r="O78" i="33"/>
  <c r="N78" i="33"/>
  <c r="AE77" i="33"/>
  <c r="AD77" i="33"/>
  <c r="X77" i="33"/>
  <c r="W77" i="33"/>
  <c r="V77" i="33"/>
  <c r="S77" i="33"/>
  <c r="R77" i="33"/>
  <c r="Q77" i="33"/>
  <c r="P77" i="33"/>
  <c r="O77" i="33"/>
  <c r="N77" i="33"/>
  <c r="AE76" i="33"/>
  <c r="X76" i="33"/>
  <c r="W76" i="33"/>
  <c r="V76" i="33"/>
  <c r="S76" i="33"/>
  <c r="R76" i="33"/>
  <c r="Q76" i="33"/>
  <c r="P76" i="33"/>
  <c r="O76" i="33"/>
  <c r="N76" i="33"/>
  <c r="Y76" i="33" s="1"/>
  <c r="Z76" i="33" s="1"/>
  <c r="AA76" i="33" s="1"/>
  <c r="AB76" i="33" s="1"/>
  <c r="AE75" i="33"/>
  <c r="AD75" i="33"/>
  <c r="X75" i="33"/>
  <c r="W75" i="33"/>
  <c r="V75" i="33"/>
  <c r="S75" i="33"/>
  <c r="R75" i="33"/>
  <c r="Q75" i="33"/>
  <c r="P75" i="33"/>
  <c r="O75" i="33"/>
  <c r="N75" i="33"/>
  <c r="Y75" i="33" s="1"/>
  <c r="Z75" i="33" s="1"/>
  <c r="AA75" i="33" s="1"/>
  <c r="AB75" i="33" s="1"/>
  <c r="AE74" i="33"/>
  <c r="X74" i="33"/>
  <c r="W74" i="33"/>
  <c r="V74" i="33"/>
  <c r="S74" i="33"/>
  <c r="R74" i="33"/>
  <c r="Q74" i="33"/>
  <c r="P74" i="33"/>
  <c r="O74" i="33"/>
  <c r="N74" i="33"/>
  <c r="AE73" i="33"/>
  <c r="X73" i="33"/>
  <c r="W73" i="33"/>
  <c r="V73" i="33"/>
  <c r="S73" i="33"/>
  <c r="R73" i="33"/>
  <c r="Q73" i="33"/>
  <c r="P73" i="33"/>
  <c r="O73" i="33"/>
  <c r="N73" i="33"/>
  <c r="AE72" i="33"/>
  <c r="X72" i="33"/>
  <c r="W72" i="33"/>
  <c r="V72" i="33"/>
  <c r="S72" i="33"/>
  <c r="R72" i="33"/>
  <c r="Q72" i="33"/>
  <c r="P72" i="33"/>
  <c r="O72" i="33"/>
  <c r="N72" i="33"/>
  <c r="Y72" i="33" s="1"/>
  <c r="Z72" i="33" s="1"/>
  <c r="AA72" i="33" s="1"/>
  <c r="AB72" i="33" s="1"/>
  <c r="AE71" i="33"/>
  <c r="X71" i="33"/>
  <c r="W71" i="33"/>
  <c r="V71" i="33"/>
  <c r="S71" i="33"/>
  <c r="R71" i="33"/>
  <c r="Q71" i="33"/>
  <c r="P71" i="33"/>
  <c r="O71" i="33"/>
  <c r="N71" i="33"/>
  <c r="Y71" i="33" s="1"/>
  <c r="Z71" i="33" s="1"/>
  <c r="AA71" i="33" s="1"/>
  <c r="AB71" i="33" s="1"/>
  <c r="AE70" i="33"/>
  <c r="X70" i="33"/>
  <c r="W70" i="33"/>
  <c r="V70" i="33"/>
  <c r="S70" i="33"/>
  <c r="R70" i="33"/>
  <c r="Q70" i="33"/>
  <c r="P70" i="33"/>
  <c r="O70" i="33"/>
  <c r="N70" i="33"/>
  <c r="AE69" i="33"/>
  <c r="AD69" i="33"/>
  <c r="X69" i="33"/>
  <c r="W69" i="33"/>
  <c r="V69" i="33"/>
  <c r="S69" i="33"/>
  <c r="R69" i="33"/>
  <c r="Q69" i="33"/>
  <c r="P69" i="33"/>
  <c r="O69" i="33"/>
  <c r="N69" i="33"/>
  <c r="AE68" i="33"/>
  <c r="X68" i="33"/>
  <c r="W68" i="33"/>
  <c r="V68" i="33"/>
  <c r="S68" i="33"/>
  <c r="R68" i="33"/>
  <c r="Q68" i="33"/>
  <c r="P68" i="33"/>
  <c r="O68" i="33"/>
  <c r="N68" i="33"/>
  <c r="Y68" i="33" s="1"/>
  <c r="Z68" i="33" s="1"/>
  <c r="AA68" i="33" s="1"/>
  <c r="AB68" i="33" s="1"/>
  <c r="AE67" i="33"/>
  <c r="X67" i="33"/>
  <c r="W67" i="33"/>
  <c r="V67" i="33"/>
  <c r="S67" i="33"/>
  <c r="R67" i="33"/>
  <c r="Q67" i="33"/>
  <c r="P67" i="33"/>
  <c r="O67" i="33"/>
  <c r="N67" i="33"/>
  <c r="Y67" i="33" s="1"/>
  <c r="Z67" i="33" s="1"/>
  <c r="AA67" i="33" s="1"/>
  <c r="AB67" i="33" s="1"/>
  <c r="AE66" i="33"/>
  <c r="X66" i="33"/>
  <c r="W66" i="33"/>
  <c r="V66" i="33"/>
  <c r="S66" i="33"/>
  <c r="R66" i="33"/>
  <c r="Q66" i="33"/>
  <c r="P66" i="33"/>
  <c r="O66" i="33"/>
  <c r="N66" i="33"/>
  <c r="AE65" i="33"/>
  <c r="X65" i="33"/>
  <c r="W65" i="33"/>
  <c r="V65" i="33"/>
  <c r="S65" i="33"/>
  <c r="R65" i="33"/>
  <c r="Q65" i="33"/>
  <c r="P65" i="33"/>
  <c r="O65" i="33"/>
  <c r="N65" i="33"/>
  <c r="AE64" i="33"/>
  <c r="X64" i="33"/>
  <c r="W64" i="33"/>
  <c r="V64" i="33"/>
  <c r="S64" i="33"/>
  <c r="R64" i="33"/>
  <c r="Q64" i="33"/>
  <c r="P64" i="33"/>
  <c r="O64" i="33"/>
  <c r="N64" i="33"/>
  <c r="Y64" i="33" s="1"/>
  <c r="Z64" i="33" s="1"/>
  <c r="AA64" i="33" s="1"/>
  <c r="AB64" i="33" s="1"/>
  <c r="AE63" i="33"/>
  <c r="AD63" i="33"/>
  <c r="X63" i="33"/>
  <c r="W63" i="33"/>
  <c r="V63" i="33"/>
  <c r="S63" i="33"/>
  <c r="R63" i="33"/>
  <c r="Q63" i="33"/>
  <c r="P63" i="33"/>
  <c r="O63" i="33"/>
  <c r="N63" i="33"/>
  <c r="Y63" i="33" s="1"/>
  <c r="Z63" i="33" s="1"/>
  <c r="AA63" i="33" s="1"/>
  <c r="AB63" i="33" s="1"/>
  <c r="AE62" i="33"/>
  <c r="X62" i="33"/>
  <c r="W62" i="33"/>
  <c r="V62" i="33"/>
  <c r="S62" i="33"/>
  <c r="R62" i="33"/>
  <c r="Q62" i="33"/>
  <c r="P62" i="33"/>
  <c r="O62" i="33"/>
  <c r="N62" i="33"/>
  <c r="AE61" i="33"/>
  <c r="AD61" i="33"/>
  <c r="X61" i="33"/>
  <c r="W61" i="33"/>
  <c r="V61" i="33"/>
  <c r="S61" i="33"/>
  <c r="R61" i="33"/>
  <c r="Q61" i="33"/>
  <c r="P61" i="33"/>
  <c r="O61" i="33"/>
  <c r="N61" i="33"/>
  <c r="AE60" i="33"/>
  <c r="AD60" i="33" s="1"/>
  <c r="X60" i="33"/>
  <c r="W60" i="33"/>
  <c r="V60" i="33"/>
  <c r="S60" i="33"/>
  <c r="R60" i="33"/>
  <c r="Q60" i="33"/>
  <c r="P60" i="33"/>
  <c r="O60" i="33"/>
  <c r="N60" i="33"/>
  <c r="Y60" i="33" s="1"/>
  <c r="Z60" i="33" s="1"/>
  <c r="AA60" i="33" s="1"/>
  <c r="AB60" i="33" s="1"/>
  <c r="AE59" i="33"/>
  <c r="X59" i="33"/>
  <c r="W59" i="33"/>
  <c r="V59" i="33"/>
  <c r="S59" i="33"/>
  <c r="R59" i="33"/>
  <c r="Q59" i="33"/>
  <c r="P59" i="33"/>
  <c r="O59" i="33"/>
  <c r="N59" i="33"/>
  <c r="Y59" i="33" s="1"/>
  <c r="Z59" i="33" s="1"/>
  <c r="AA59" i="33" s="1"/>
  <c r="AB59" i="33" s="1"/>
  <c r="AE58" i="33"/>
  <c r="X58" i="33"/>
  <c r="W58" i="33"/>
  <c r="V58" i="33"/>
  <c r="S58" i="33"/>
  <c r="R58" i="33"/>
  <c r="Q58" i="33"/>
  <c r="P58" i="33"/>
  <c r="O58" i="33"/>
  <c r="N58" i="33"/>
  <c r="AE57" i="33"/>
  <c r="X57" i="33"/>
  <c r="W57" i="33"/>
  <c r="V57" i="33"/>
  <c r="S57" i="33"/>
  <c r="R57" i="33"/>
  <c r="Q57" i="33"/>
  <c r="P57" i="33"/>
  <c r="O57" i="33"/>
  <c r="N57" i="33"/>
  <c r="AE56" i="33"/>
  <c r="X56" i="33"/>
  <c r="W56" i="33"/>
  <c r="V56" i="33"/>
  <c r="S56" i="33"/>
  <c r="R56" i="33"/>
  <c r="Q56" i="33"/>
  <c r="P56" i="33"/>
  <c r="O56" i="33"/>
  <c r="N56" i="33"/>
  <c r="Y56" i="33" s="1"/>
  <c r="Z56" i="33" s="1"/>
  <c r="AA56" i="33" s="1"/>
  <c r="AB56" i="33" s="1"/>
  <c r="AE55" i="33"/>
  <c r="X55" i="33"/>
  <c r="W55" i="33"/>
  <c r="V55" i="33"/>
  <c r="S55" i="33"/>
  <c r="R55" i="33"/>
  <c r="Q55" i="33"/>
  <c r="P55" i="33"/>
  <c r="O55" i="33"/>
  <c r="N55" i="33"/>
  <c r="Y55" i="33" s="1"/>
  <c r="Z55" i="33" s="1"/>
  <c r="AA55" i="33" s="1"/>
  <c r="AB55" i="33" s="1"/>
  <c r="AE54" i="33"/>
  <c r="X54" i="33"/>
  <c r="W54" i="33"/>
  <c r="V54" i="33"/>
  <c r="S54" i="33"/>
  <c r="R54" i="33"/>
  <c r="Q54" i="33"/>
  <c r="P54" i="33"/>
  <c r="O54" i="33"/>
  <c r="N54" i="33"/>
  <c r="AE53" i="33"/>
  <c r="AD53" i="33"/>
  <c r="X53" i="33"/>
  <c r="W53" i="33"/>
  <c r="V53" i="33"/>
  <c r="S53" i="33"/>
  <c r="R53" i="33"/>
  <c r="Q53" i="33"/>
  <c r="P53" i="33"/>
  <c r="O53" i="33"/>
  <c r="N53" i="33"/>
  <c r="AE52" i="33"/>
  <c r="X52" i="33"/>
  <c r="W52" i="33"/>
  <c r="V52" i="33"/>
  <c r="S52" i="33"/>
  <c r="R52" i="33"/>
  <c r="Q52" i="33"/>
  <c r="P52" i="33"/>
  <c r="O52" i="33"/>
  <c r="N52" i="33"/>
  <c r="Y52" i="33" s="1"/>
  <c r="Z52" i="33" s="1"/>
  <c r="AA52" i="33" s="1"/>
  <c r="AB52" i="33" s="1"/>
  <c r="AE51" i="33"/>
  <c r="X51" i="33"/>
  <c r="W51" i="33"/>
  <c r="V51" i="33"/>
  <c r="S51" i="33"/>
  <c r="R51" i="33"/>
  <c r="Q51" i="33"/>
  <c r="P51" i="33"/>
  <c r="O51" i="33"/>
  <c r="N51" i="33"/>
  <c r="Y51" i="33" s="1"/>
  <c r="Z51" i="33" s="1"/>
  <c r="AA51" i="33" s="1"/>
  <c r="AB51" i="33" s="1"/>
  <c r="AE50" i="33"/>
  <c r="X50" i="33"/>
  <c r="W50" i="33"/>
  <c r="V50" i="33"/>
  <c r="S50" i="33"/>
  <c r="R50" i="33"/>
  <c r="Q50" i="33"/>
  <c r="P50" i="33"/>
  <c r="O50" i="33"/>
  <c r="N50" i="33"/>
  <c r="AE49" i="33"/>
  <c r="X49" i="33"/>
  <c r="W49" i="33"/>
  <c r="V49" i="33"/>
  <c r="S49" i="33"/>
  <c r="R49" i="33"/>
  <c r="Q49" i="33"/>
  <c r="P49" i="33"/>
  <c r="O49" i="33"/>
  <c r="N49" i="33"/>
  <c r="AE48" i="33"/>
  <c r="AD48" i="33" s="1"/>
  <c r="X48" i="33"/>
  <c r="W48" i="33"/>
  <c r="V48" i="33"/>
  <c r="S48" i="33"/>
  <c r="R48" i="33"/>
  <c r="Q48" i="33"/>
  <c r="P48" i="33"/>
  <c r="O48" i="33"/>
  <c r="N48" i="33"/>
  <c r="Y48" i="33" s="1"/>
  <c r="Z48" i="33" s="1"/>
  <c r="AA48" i="33" s="1"/>
  <c r="AB48" i="33" s="1"/>
  <c r="AE47" i="33"/>
  <c r="X47" i="33"/>
  <c r="W47" i="33"/>
  <c r="V47" i="33"/>
  <c r="S47" i="33"/>
  <c r="R47" i="33"/>
  <c r="Q47" i="33"/>
  <c r="P47" i="33"/>
  <c r="O47" i="33"/>
  <c r="N47" i="33"/>
  <c r="Y47" i="33" s="1"/>
  <c r="Z47" i="33" s="1"/>
  <c r="AA47" i="33" s="1"/>
  <c r="AB47" i="33" s="1"/>
  <c r="AE46" i="33"/>
  <c r="X46" i="33"/>
  <c r="W46" i="33"/>
  <c r="V46" i="33"/>
  <c r="S46" i="33"/>
  <c r="R46" i="33"/>
  <c r="Q46" i="33"/>
  <c r="P46" i="33"/>
  <c r="O46" i="33"/>
  <c r="N46" i="33"/>
  <c r="AE45" i="33"/>
  <c r="AD45" i="33"/>
  <c r="X45" i="33"/>
  <c r="W45" i="33"/>
  <c r="V45" i="33"/>
  <c r="S45" i="33"/>
  <c r="R45" i="33"/>
  <c r="Q45" i="33"/>
  <c r="P45" i="33"/>
  <c r="O45" i="33"/>
  <c r="N45" i="33"/>
  <c r="AE44" i="33"/>
  <c r="X44" i="33"/>
  <c r="W44" i="33"/>
  <c r="V44" i="33"/>
  <c r="S44" i="33"/>
  <c r="R44" i="33"/>
  <c r="Q44" i="33"/>
  <c r="P44" i="33"/>
  <c r="O44" i="33"/>
  <c r="N44" i="33"/>
  <c r="Y44" i="33" s="1"/>
  <c r="Z44" i="33" s="1"/>
  <c r="AA44" i="33" s="1"/>
  <c r="AB44" i="33" s="1"/>
  <c r="AE43" i="33"/>
  <c r="AD43" i="33"/>
  <c r="X43" i="33"/>
  <c r="W43" i="33"/>
  <c r="V43" i="33"/>
  <c r="S43" i="33"/>
  <c r="R43" i="33"/>
  <c r="Q43" i="33"/>
  <c r="P43" i="33"/>
  <c r="O43" i="33"/>
  <c r="N43" i="33"/>
  <c r="Y43" i="33" s="1"/>
  <c r="Z43" i="33" s="1"/>
  <c r="AA43" i="33" s="1"/>
  <c r="AB43" i="33" s="1"/>
  <c r="AE42" i="33"/>
  <c r="X42" i="33"/>
  <c r="W42" i="33"/>
  <c r="V42" i="33"/>
  <c r="S42" i="33"/>
  <c r="R42" i="33"/>
  <c r="Q42" i="33"/>
  <c r="P42" i="33"/>
  <c r="O42" i="33"/>
  <c r="N42" i="33"/>
  <c r="AE41" i="33"/>
  <c r="X41" i="33"/>
  <c r="W41" i="33"/>
  <c r="V41" i="33"/>
  <c r="S41" i="33"/>
  <c r="R41" i="33"/>
  <c r="Q41" i="33"/>
  <c r="P41" i="33"/>
  <c r="O41" i="33"/>
  <c r="N41" i="33"/>
  <c r="AE40" i="33"/>
  <c r="X40" i="33"/>
  <c r="W40" i="33"/>
  <c r="V40" i="33"/>
  <c r="S40" i="33"/>
  <c r="R40" i="33"/>
  <c r="Q40" i="33"/>
  <c r="P40" i="33"/>
  <c r="O40" i="33"/>
  <c r="N40" i="33"/>
  <c r="Y40" i="33" s="1"/>
  <c r="Z40" i="33" s="1"/>
  <c r="AA40" i="33" s="1"/>
  <c r="AB40" i="33" s="1"/>
  <c r="AE39" i="33"/>
  <c r="X39" i="33"/>
  <c r="W39" i="33"/>
  <c r="V39" i="33"/>
  <c r="S39" i="33"/>
  <c r="R39" i="33"/>
  <c r="Q39" i="33"/>
  <c r="P39" i="33"/>
  <c r="O39" i="33"/>
  <c r="N39" i="33"/>
  <c r="Y39" i="33" s="1"/>
  <c r="Z39" i="33" s="1"/>
  <c r="AA39" i="33" s="1"/>
  <c r="AB39" i="33" s="1"/>
  <c r="AE38" i="33"/>
  <c r="X38" i="33"/>
  <c r="W38" i="33"/>
  <c r="V38" i="33"/>
  <c r="S38" i="33"/>
  <c r="R38" i="33"/>
  <c r="Q38" i="33"/>
  <c r="P38" i="33"/>
  <c r="O38" i="33"/>
  <c r="N38" i="33"/>
  <c r="AE37" i="33"/>
  <c r="AD37" i="33"/>
  <c r="X37" i="33"/>
  <c r="W37" i="33"/>
  <c r="V37" i="33"/>
  <c r="S37" i="33"/>
  <c r="R37" i="33"/>
  <c r="Q37" i="33"/>
  <c r="P37" i="33"/>
  <c r="O37" i="33"/>
  <c r="N37" i="33"/>
  <c r="AE36" i="33"/>
  <c r="X36" i="33"/>
  <c r="W36" i="33"/>
  <c r="V36" i="33"/>
  <c r="S36" i="33"/>
  <c r="R36" i="33"/>
  <c r="Q36" i="33"/>
  <c r="P36" i="33"/>
  <c r="O36" i="33"/>
  <c r="N36" i="33"/>
  <c r="Y36" i="33" s="1"/>
  <c r="Z36" i="33" s="1"/>
  <c r="AA36" i="33" s="1"/>
  <c r="AE35" i="33"/>
  <c r="X35" i="33"/>
  <c r="W35" i="33"/>
  <c r="V35" i="33"/>
  <c r="S35" i="33"/>
  <c r="R35" i="33"/>
  <c r="Q35" i="33"/>
  <c r="Y35" i="33" s="1"/>
  <c r="Z35" i="33" s="1"/>
  <c r="AA35" i="33" s="1"/>
  <c r="AB35" i="33" s="1"/>
  <c r="P35" i="33"/>
  <c r="O35" i="33"/>
  <c r="N35" i="33"/>
  <c r="AE34" i="33"/>
  <c r="X34" i="33"/>
  <c r="W34" i="33"/>
  <c r="V34" i="33"/>
  <c r="S34" i="33"/>
  <c r="R34" i="33"/>
  <c r="Q34" i="33"/>
  <c r="P34" i="33"/>
  <c r="O34" i="33"/>
  <c r="N34" i="33"/>
  <c r="Y34" i="33" s="1"/>
  <c r="Z34" i="33" s="1"/>
  <c r="AA34" i="33" s="1"/>
  <c r="AE33" i="33"/>
  <c r="X33" i="33"/>
  <c r="W33" i="33"/>
  <c r="V33" i="33"/>
  <c r="S33" i="33"/>
  <c r="R33" i="33"/>
  <c r="Q33" i="33"/>
  <c r="Y33" i="33" s="1"/>
  <c r="Z33" i="33" s="1"/>
  <c r="AA33" i="33" s="1"/>
  <c r="AB33" i="33" s="1"/>
  <c r="P33" i="33"/>
  <c r="O33" i="33"/>
  <c r="N33" i="33"/>
  <c r="AE32" i="33"/>
  <c r="X32" i="33"/>
  <c r="W32" i="33"/>
  <c r="V32" i="33"/>
  <c r="S32" i="33"/>
  <c r="R32" i="33"/>
  <c r="Q32" i="33"/>
  <c r="P32" i="33"/>
  <c r="O32" i="33"/>
  <c r="N32" i="33"/>
  <c r="AE31" i="33"/>
  <c r="AD31" i="33"/>
  <c r="X31" i="33"/>
  <c r="W31" i="33"/>
  <c r="V31" i="33"/>
  <c r="S31" i="33"/>
  <c r="R31" i="33"/>
  <c r="Q31" i="33"/>
  <c r="Y31" i="33" s="1"/>
  <c r="Z31" i="33" s="1"/>
  <c r="AA31" i="33" s="1"/>
  <c r="AB31" i="33" s="1"/>
  <c r="P31" i="33"/>
  <c r="O31" i="33"/>
  <c r="N31" i="33"/>
  <c r="AE30" i="33"/>
  <c r="X30" i="33"/>
  <c r="W30" i="33"/>
  <c r="V30" i="33"/>
  <c r="S30" i="33"/>
  <c r="R30" i="33"/>
  <c r="Q30" i="33"/>
  <c r="P30" i="33"/>
  <c r="O30" i="33"/>
  <c r="N30" i="33"/>
  <c r="AE29" i="33"/>
  <c r="AD29" i="33"/>
  <c r="X29" i="33"/>
  <c r="W29" i="33"/>
  <c r="V29" i="33"/>
  <c r="S29" i="33"/>
  <c r="R29" i="33"/>
  <c r="Q29" i="33"/>
  <c r="P29" i="33"/>
  <c r="O29" i="33"/>
  <c r="N29" i="33"/>
  <c r="AE28" i="33"/>
  <c r="AD28" i="33" s="1"/>
  <c r="X28" i="33"/>
  <c r="W28" i="33"/>
  <c r="V28" i="33"/>
  <c r="S28" i="33"/>
  <c r="R28" i="33"/>
  <c r="Q28" i="33"/>
  <c r="P28" i="33"/>
  <c r="O28" i="33"/>
  <c r="N28" i="33"/>
  <c r="Y28" i="33" s="1"/>
  <c r="Z28" i="33" s="1"/>
  <c r="AA28" i="33" s="1"/>
  <c r="AE27" i="33"/>
  <c r="X27" i="33"/>
  <c r="W27" i="33"/>
  <c r="V27" i="33"/>
  <c r="S27" i="33"/>
  <c r="R27" i="33"/>
  <c r="Q27" i="33"/>
  <c r="Y27" i="33" s="1"/>
  <c r="Z27" i="33" s="1"/>
  <c r="AA27" i="33" s="1"/>
  <c r="AB27" i="33" s="1"/>
  <c r="P27" i="33"/>
  <c r="O27" i="33"/>
  <c r="N27" i="33"/>
  <c r="AE26" i="33"/>
  <c r="X26" i="33"/>
  <c r="W26" i="33"/>
  <c r="V26" i="33"/>
  <c r="S26" i="33"/>
  <c r="R26" i="33"/>
  <c r="Q26" i="33"/>
  <c r="P26" i="33"/>
  <c r="O26" i="33"/>
  <c r="N26" i="33"/>
  <c r="Y26" i="33" s="1"/>
  <c r="Z26" i="33" s="1"/>
  <c r="AA26" i="33" s="1"/>
  <c r="AE25" i="33"/>
  <c r="X25" i="33"/>
  <c r="W25" i="33"/>
  <c r="V25" i="33"/>
  <c r="S25" i="33"/>
  <c r="R25" i="33"/>
  <c r="Q25" i="33"/>
  <c r="Y25" i="33" s="1"/>
  <c r="Z25" i="33" s="1"/>
  <c r="AA25" i="33" s="1"/>
  <c r="AB25" i="33" s="1"/>
  <c r="P25" i="33"/>
  <c r="O25" i="33"/>
  <c r="N25" i="33"/>
  <c r="AE24" i="33"/>
  <c r="X24" i="33"/>
  <c r="W24" i="33"/>
  <c r="V24" i="33"/>
  <c r="S24" i="33"/>
  <c r="R24" i="33"/>
  <c r="Q24" i="33"/>
  <c r="P24" i="33"/>
  <c r="O24" i="33"/>
  <c r="N24" i="33"/>
  <c r="AE23" i="33"/>
  <c r="X23" i="33"/>
  <c r="W23" i="33"/>
  <c r="V23" i="33"/>
  <c r="S23" i="33"/>
  <c r="R23" i="33"/>
  <c r="Q23" i="33"/>
  <c r="Y23" i="33" s="1"/>
  <c r="Z23" i="33" s="1"/>
  <c r="AA23" i="33" s="1"/>
  <c r="AB23" i="33" s="1"/>
  <c r="P23" i="33"/>
  <c r="O23" i="33"/>
  <c r="N23" i="33"/>
  <c r="AE22" i="33"/>
  <c r="X22" i="33"/>
  <c r="W22" i="33"/>
  <c r="V22" i="33"/>
  <c r="S22" i="33"/>
  <c r="R22" i="33"/>
  <c r="Q22" i="33"/>
  <c r="P22" i="33"/>
  <c r="O22" i="33"/>
  <c r="N22" i="33"/>
  <c r="AQ21" i="33"/>
  <c r="AJ21" i="33"/>
  <c r="AE21" i="33"/>
  <c r="X21" i="33"/>
  <c r="W21" i="33"/>
  <c r="V21" i="33"/>
  <c r="S21" i="33"/>
  <c r="R21" i="33"/>
  <c r="Q21" i="33"/>
  <c r="P21" i="33"/>
  <c r="O21" i="33"/>
  <c r="N21" i="33"/>
  <c r="AE20" i="33"/>
  <c r="X20" i="33"/>
  <c r="W20" i="33"/>
  <c r="V20" i="33"/>
  <c r="S20" i="33"/>
  <c r="R20" i="33"/>
  <c r="Q20" i="33"/>
  <c r="Y20" i="33" s="1"/>
  <c r="Z20" i="33" s="1"/>
  <c r="AA20" i="33" s="1"/>
  <c r="AB20" i="33" s="1"/>
  <c r="P20" i="33"/>
  <c r="O20" i="33"/>
  <c r="N20" i="33"/>
  <c r="AE19" i="33"/>
  <c r="X19" i="33"/>
  <c r="W19" i="33"/>
  <c r="V19" i="33"/>
  <c r="S19" i="33"/>
  <c r="R19" i="33"/>
  <c r="Q19" i="33"/>
  <c r="P19" i="33"/>
  <c r="O19" i="33"/>
  <c r="N19" i="33"/>
  <c r="Y19" i="33" s="1"/>
  <c r="Z19" i="33" s="1"/>
  <c r="AA19" i="33" s="1"/>
  <c r="AE18" i="33"/>
  <c r="X18" i="33"/>
  <c r="W18" i="33"/>
  <c r="V18" i="33"/>
  <c r="S18" i="33"/>
  <c r="R18" i="33"/>
  <c r="Q18" i="33"/>
  <c r="P18" i="33"/>
  <c r="O18" i="33"/>
  <c r="N18" i="33"/>
  <c r="AE17" i="33"/>
  <c r="AD17" i="33" s="1"/>
  <c r="X17" i="33"/>
  <c r="W17" i="33"/>
  <c r="V17" i="33"/>
  <c r="S17" i="33"/>
  <c r="R17" i="33"/>
  <c r="Q17" i="33"/>
  <c r="P17" i="33"/>
  <c r="O17" i="33"/>
  <c r="N17" i="33"/>
  <c r="AE16" i="33"/>
  <c r="AD16" i="33"/>
  <c r="X16" i="33"/>
  <c r="W16" i="33"/>
  <c r="V16" i="33"/>
  <c r="S16" i="33"/>
  <c r="R16" i="33"/>
  <c r="Q16" i="33"/>
  <c r="Y16" i="33" s="1"/>
  <c r="Z16" i="33" s="1"/>
  <c r="AA16" i="33" s="1"/>
  <c r="AB16" i="33" s="1"/>
  <c r="P16" i="33"/>
  <c r="O16" i="33"/>
  <c r="N16" i="33"/>
  <c r="AE15" i="33"/>
  <c r="X15" i="33"/>
  <c r="W15" i="33"/>
  <c r="V15" i="33"/>
  <c r="S15" i="33"/>
  <c r="R15" i="33"/>
  <c r="Q15" i="33"/>
  <c r="P15" i="33"/>
  <c r="O15" i="33"/>
  <c r="N15" i="33"/>
  <c r="Y15" i="33" s="1"/>
  <c r="Z15" i="33" s="1"/>
  <c r="AA15" i="33" s="1"/>
  <c r="AE14" i="33"/>
  <c r="X14" i="33"/>
  <c r="W14" i="33"/>
  <c r="V14" i="33"/>
  <c r="S14" i="33"/>
  <c r="R14" i="33"/>
  <c r="Q14" i="33"/>
  <c r="P14" i="33"/>
  <c r="O14" i="33"/>
  <c r="N14" i="33"/>
  <c r="AE13" i="33"/>
  <c r="X13" i="33"/>
  <c r="W13" i="33"/>
  <c r="V13" i="33"/>
  <c r="S13" i="33"/>
  <c r="R13" i="33"/>
  <c r="Q13" i="33"/>
  <c r="P13" i="33"/>
  <c r="O13" i="33"/>
  <c r="N13" i="33"/>
  <c r="AE12" i="33"/>
  <c r="X12" i="33"/>
  <c r="W12" i="33"/>
  <c r="V12" i="33"/>
  <c r="S12" i="33"/>
  <c r="R12" i="33"/>
  <c r="Q12" i="33"/>
  <c r="P12" i="33"/>
  <c r="O12" i="33"/>
  <c r="N12" i="33"/>
  <c r="Y12" i="33" s="1"/>
  <c r="Z12" i="33" s="1"/>
  <c r="AA12" i="33" s="1"/>
  <c r="AE11" i="33"/>
  <c r="X11" i="33"/>
  <c r="W11" i="33"/>
  <c r="V11" i="33"/>
  <c r="S11" i="33"/>
  <c r="R11" i="33"/>
  <c r="Q11" i="33"/>
  <c r="P11" i="33"/>
  <c r="O11" i="33"/>
  <c r="N11" i="33"/>
  <c r="Y11" i="33" s="1"/>
  <c r="Z11" i="33" s="1"/>
  <c r="AA11" i="33" s="1"/>
  <c r="AE10" i="33"/>
  <c r="X10" i="33"/>
  <c r="W10" i="33"/>
  <c r="V10" i="33"/>
  <c r="S10" i="33"/>
  <c r="R10" i="33"/>
  <c r="Q10" i="33"/>
  <c r="P10" i="33"/>
  <c r="O10" i="33"/>
  <c r="N10" i="33"/>
  <c r="AE9" i="33"/>
  <c r="X9" i="33"/>
  <c r="W9" i="33"/>
  <c r="V9" i="33"/>
  <c r="S9" i="33"/>
  <c r="R9" i="33"/>
  <c r="Q9" i="33"/>
  <c r="P9" i="33"/>
  <c r="Y9" i="33" s="1"/>
  <c r="Z9" i="33" s="1"/>
  <c r="AA9" i="33" s="1"/>
  <c r="AB9" i="33" s="1"/>
  <c r="O9" i="33"/>
  <c r="N9" i="33"/>
  <c r="AE8" i="33"/>
  <c r="X8" i="33"/>
  <c r="W8" i="33"/>
  <c r="V8" i="33"/>
  <c r="S8" i="33"/>
  <c r="R8" i="33"/>
  <c r="Q8" i="33"/>
  <c r="P8" i="33"/>
  <c r="O8" i="33"/>
  <c r="N8" i="33"/>
  <c r="Y8" i="33" s="1"/>
  <c r="Z8" i="33" s="1"/>
  <c r="AA8" i="33" s="1"/>
  <c r="AE7" i="33"/>
  <c r="AD7" i="33"/>
  <c r="X7" i="33"/>
  <c r="W7" i="33"/>
  <c r="V7" i="33"/>
  <c r="S7" i="33"/>
  <c r="R7" i="33"/>
  <c r="Q7" i="33"/>
  <c r="P7" i="33"/>
  <c r="Y7" i="33" s="1"/>
  <c r="Z7" i="33" s="1"/>
  <c r="AA7" i="33" s="1"/>
  <c r="AB7" i="33" s="1"/>
  <c r="O7" i="33"/>
  <c r="N7" i="33"/>
  <c r="AE6" i="33"/>
  <c r="X6" i="33"/>
  <c r="W6" i="33"/>
  <c r="V6" i="33"/>
  <c r="S6" i="33"/>
  <c r="R6" i="33"/>
  <c r="Q6" i="33"/>
  <c r="P6" i="33"/>
  <c r="O6" i="33"/>
  <c r="N6" i="33"/>
  <c r="AE5" i="33"/>
  <c r="AD5" i="33"/>
  <c r="X5" i="33"/>
  <c r="W5" i="33"/>
  <c r="V5" i="33"/>
  <c r="S5" i="33"/>
  <c r="R5" i="33"/>
  <c r="Q5" i="33"/>
  <c r="P5" i="33"/>
  <c r="O5" i="33"/>
  <c r="N5" i="33"/>
  <c r="AE4" i="33"/>
  <c r="X4" i="33"/>
  <c r="W4" i="33"/>
  <c r="V4" i="33"/>
  <c r="S4" i="33"/>
  <c r="R4" i="33"/>
  <c r="Q4" i="33"/>
  <c r="P4" i="33"/>
  <c r="O4" i="33"/>
  <c r="N4" i="33"/>
  <c r="Y4" i="33" s="1"/>
  <c r="Z4" i="33" s="1"/>
  <c r="AA4" i="33" s="1"/>
  <c r="AE3" i="33"/>
  <c r="X3" i="33"/>
  <c r="W3" i="33"/>
  <c r="V3" i="33"/>
  <c r="S3" i="33"/>
  <c r="R3" i="33"/>
  <c r="Q3" i="33"/>
  <c r="P3" i="33"/>
  <c r="Y3" i="33" s="1"/>
  <c r="Z3" i="33" s="1"/>
  <c r="AA3" i="33" s="1"/>
  <c r="AB3" i="33" s="1"/>
  <c r="O3" i="33"/>
  <c r="N3" i="33"/>
  <c r="AE2" i="33"/>
  <c r="AD2" i="33" s="1"/>
  <c r="X2" i="33"/>
  <c r="W2" i="33"/>
  <c r="V2" i="33"/>
  <c r="S2" i="33"/>
  <c r="R2" i="33"/>
  <c r="Q2" i="33"/>
  <c r="P2" i="33"/>
  <c r="O2" i="33"/>
  <c r="N2" i="33"/>
  <c r="Y2" i="33" s="1"/>
  <c r="Z2" i="33" s="1"/>
  <c r="AA2" i="33" s="1"/>
  <c r="AQ21" i="32"/>
  <c r="AJ21" i="32"/>
  <c r="AD3" i="32"/>
  <c r="AD7" i="32"/>
  <c r="AD11" i="32"/>
  <c r="AD13" i="32"/>
  <c r="AD15" i="32"/>
  <c r="AD16" i="32"/>
  <c r="AD19" i="32"/>
  <c r="AD23" i="32"/>
  <c r="AD24" i="32"/>
  <c r="AD27" i="32"/>
  <c r="AD29" i="32"/>
  <c r="AD31" i="32"/>
  <c r="AD35" i="32"/>
  <c r="AD39" i="32"/>
  <c r="AD43" i="32"/>
  <c r="AD45" i="32"/>
  <c r="AD47" i="32"/>
  <c r="AD51" i="32"/>
  <c r="AD52" i="32"/>
  <c r="AD55" i="32"/>
  <c r="AD59" i="32"/>
  <c r="AD60" i="32"/>
  <c r="AD61" i="32"/>
  <c r="AD63" i="32"/>
  <c r="AD67" i="32"/>
  <c r="AD71" i="32"/>
  <c r="AD75" i="32"/>
  <c r="AD77" i="32"/>
  <c r="AD79" i="32"/>
  <c r="AD80" i="32"/>
  <c r="AD83" i="32"/>
  <c r="AD87" i="32"/>
  <c r="AD88" i="32"/>
  <c r="AD91" i="32"/>
  <c r="AD93" i="32"/>
  <c r="AD95" i="32"/>
  <c r="AD99" i="32"/>
  <c r="AD103" i="32"/>
  <c r="AD107" i="32"/>
  <c r="AD109" i="32"/>
  <c r="AD111" i="32"/>
  <c r="AD115" i="32"/>
  <c r="AD116" i="32"/>
  <c r="AD119" i="32"/>
  <c r="AD123" i="32"/>
  <c r="AD124" i="32"/>
  <c r="AD125" i="32"/>
  <c r="AD127" i="32"/>
  <c r="AD131" i="32"/>
  <c r="AD135" i="32"/>
  <c r="AD139" i="32"/>
  <c r="AD141" i="32"/>
  <c r="AD143" i="32"/>
  <c r="AD144" i="32"/>
  <c r="AD147" i="32"/>
  <c r="AD151" i="32"/>
  <c r="AD152" i="32"/>
  <c r="AD155" i="32"/>
  <c r="AD157" i="32"/>
  <c r="AD159" i="32"/>
  <c r="AD163" i="32"/>
  <c r="AD167" i="32"/>
  <c r="AD171" i="32"/>
  <c r="AD173" i="32"/>
  <c r="AD175" i="32"/>
  <c r="AD179" i="32"/>
  <c r="AD180" i="32"/>
  <c r="AD183" i="32"/>
  <c r="AD187" i="32"/>
  <c r="AD188" i="32"/>
  <c r="AD189" i="32"/>
  <c r="AD191" i="32"/>
  <c r="AD195" i="32"/>
  <c r="AD199" i="32"/>
  <c r="AD203" i="32"/>
  <c r="AD205" i="32"/>
  <c r="AD207" i="32"/>
  <c r="AD208" i="32"/>
  <c r="AD211" i="32"/>
  <c r="AD215" i="32"/>
  <c r="AD216" i="32"/>
  <c r="AD219" i="32"/>
  <c r="AD221" i="32"/>
  <c r="AD223" i="32"/>
  <c r="AD227" i="32"/>
  <c r="AD231" i="32"/>
  <c r="AD235" i="32"/>
  <c r="AD237" i="32"/>
  <c r="AD239" i="32"/>
  <c r="AD243" i="32"/>
  <c r="AD244" i="32"/>
  <c r="AD247" i="32"/>
  <c r="AD251" i="32"/>
  <c r="AD252" i="32"/>
  <c r="AD253" i="32"/>
  <c r="AD255" i="32"/>
  <c r="AD259" i="32"/>
  <c r="AD263" i="32"/>
  <c r="AD267" i="32"/>
  <c r="AD269" i="32"/>
  <c r="AD271" i="32"/>
  <c r="AD272" i="32"/>
  <c r="AD275" i="32"/>
  <c r="AD279" i="32"/>
  <c r="AD280" i="32"/>
  <c r="AD283" i="32"/>
  <c r="AD285" i="32"/>
  <c r="AD287" i="32"/>
  <c r="AD291" i="32"/>
  <c r="AD295" i="32"/>
  <c r="AD299" i="32"/>
  <c r="AD301" i="32"/>
  <c r="AD303" i="32"/>
  <c r="AD307" i="32"/>
  <c r="AD308" i="32"/>
  <c r="AD311" i="32"/>
  <c r="AD315" i="32"/>
  <c r="AD316" i="32"/>
  <c r="AD317" i="32"/>
  <c r="AD319" i="32"/>
  <c r="AD323" i="32"/>
  <c r="AE3" i="32"/>
  <c r="AE4" i="32"/>
  <c r="AE5" i="32"/>
  <c r="AE6" i="32"/>
  <c r="AE7" i="32"/>
  <c r="AE8" i="32"/>
  <c r="AE9" i="32"/>
  <c r="AE10" i="32"/>
  <c r="AE11" i="32"/>
  <c r="AE12" i="32"/>
  <c r="AE13" i="32"/>
  <c r="AE14" i="32"/>
  <c r="AE15" i="32"/>
  <c r="AE16" i="32"/>
  <c r="AE17" i="32"/>
  <c r="AE18" i="32"/>
  <c r="AE19" i="32"/>
  <c r="AE20" i="32"/>
  <c r="AE21" i="32"/>
  <c r="AE22" i="32"/>
  <c r="AE23" i="32"/>
  <c r="AE24" i="32"/>
  <c r="AE25" i="32"/>
  <c r="AE26" i="32"/>
  <c r="AE27" i="32"/>
  <c r="AE28" i="32"/>
  <c r="AE29" i="32"/>
  <c r="AE30" i="32"/>
  <c r="AE31" i="32"/>
  <c r="AE32" i="32"/>
  <c r="AE33" i="32"/>
  <c r="AE34" i="32"/>
  <c r="AE35" i="32"/>
  <c r="AE36" i="32"/>
  <c r="AE37" i="32"/>
  <c r="AE38" i="32"/>
  <c r="AE39" i="32"/>
  <c r="AE40" i="32"/>
  <c r="AE41" i="32"/>
  <c r="AE42" i="32"/>
  <c r="AE43" i="32"/>
  <c r="AE44" i="32"/>
  <c r="AE45" i="32"/>
  <c r="AE46" i="32"/>
  <c r="AE47" i="32"/>
  <c r="AE48" i="32"/>
  <c r="AE49" i="32"/>
  <c r="AE50" i="32"/>
  <c r="AE51" i="32"/>
  <c r="AE52" i="32"/>
  <c r="AE53" i="32"/>
  <c r="AE54" i="32"/>
  <c r="AE55" i="32"/>
  <c r="AE56" i="32"/>
  <c r="AE57" i="32"/>
  <c r="AE58" i="32"/>
  <c r="AE59" i="32"/>
  <c r="AE60" i="32"/>
  <c r="AE61" i="32"/>
  <c r="AE62" i="32"/>
  <c r="AE63" i="32"/>
  <c r="AE64" i="32"/>
  <c r="AE65" i="32"/>
  <c r="AE66" i="32"/>
  <c r="AE67" i="32"/>
  <c r="AE68" i="32"/>
  <c r="AE69" i="32"/>
  <c r="AE70" i="32"/>
  <c r="AE71" i="32"/>
  <c r="AE72" i="32"/>
  <c r="AE73" i="32"/>
  <c r="AE74" i="32"/>
  <c r="AE75" i="32"/>
  <c r="AE76" i="32"/>
  <c r="AE77" i="32"/>
  <c r="AE78" i="32"/>
  <c r="AE79" i="32"/>
  <c r="AE80" i="32"/>
  <c r="AE81" i="32"/>
  <c r="AE82" i="32"/>
  <c r="AE83" i="32"/>
  <c r="AE84" i="32"/>
  <c r="AE85" i="32"/>
  <c r="AE86" i="32"/>
  <c r="AE87" i="32"/>
  <c r="AE88" i="32"/>
  <c r="AE89" i="32"/>
  <c r="AE90" i="32"/>
  <c r="AE91" i="32"/>
  <c r="AE92" i="32"/>
  <c r="AE93" i="32"/>
  <c r="AE94" i="32"/>
  <c r="AE95" i="32"/>
  <c r="AE96" i="32"/>
  <c r="AE97" i="32"/>
  <c r="AE98" i="32"/>
  <c r="AE99" i="32"/>
  <c r="AE100" i="32"/>
  <c r="AE101" i="32"/>
  <c r="AE102" i="32"/>
  <c r="AE103" i="32"/>
  <c r="AE104" i="32"/>
  <c r="AE105" i="32"/>
  <c r="AE106" i="32"/>
  <c r="AE107" i="32"/>
  <c r="AE108" i="32"/>
  <c r="AE109" i="32"/>
  <c r="AE110" i="32"/>
  <c r="AE111" i="32"/>
  <c r="AE112" i="32"/>
  <c r="AE113" i="32"/>
  <c r="AE114" i="32"/>
  <c r="AE115" i="32"/>
  <c r="AE116" i="32"/>
  <c r="AE117" i="32"/>
  <c r="AE118" i="32"/>
  <c r="AE119" i="32"/>
  <c r="AE120" i="32"/>
  <c r="AE121" i="32"/>
  <c r="AE122" i="32"/>
  <c r="AE123" i="32"/>
  <c r="AE124" i="32"/>
  <c r="AE125" i="32"/>
  <c r="AE126" i="32"/>
  <c r="AE127" i="32"/>
  <c r="AE128" i="32"/>
  <c r="AE129" i="32"/>
  <c r="AE130" i="32"/>
  <c r="AE131" i="32"/>
  <c r="AE132" i="32"/>
  <c r="AE133" i="32"/>
  <c r="AE134" i="32"/>
  <c r="AE135" i="32"/>
  <c r="AE136" i="32"/>
  <c r="AE137" i="32"/>
  <c r="AE138" i="32"/>
  <c r="AE139" i="32"/>
  <c r="AE140" i="32"/>
  <c r="AE141" i="32"/>
  <c r="AE142" i="32"/>
  <c r="AE143" i="32"/>
  <c r="AE144" i="32"/>
  <c r="AE145" i="32"/>
  <c r="AE146" i="32"/>
  <c r="AE147" i="32"/>
  <c r="AE148" i="32"/>
  <c r="AE149" i="32"/>
  <c r="AE150" i="32"/>
  <c r="AE151" i="32"/>
  <c r="AE152" i="32"/>
  <c r="AE153" i="32"/>
  <c r="AE154" i="32"/>
  <c r="AE155" i="32"/>
  <c r="AE156" i="32"/>
  <c r="AE157" i="32"/>
  <c r="AE158" i="32"/>
  <c r="AE159" i="32"/>
  <c r="AE160" i="32"/>
  <c r="AE161" i="32"/>
  <c r="AE162" i="32"/>
  <c r="AE163" i="32"/>
  <c r="AE164" i="32"/>
  <c r="AE165" i="32"/>
  <c r="AE166" i="32"/>
  <c r="AE167" i="32"/>
  <c r="AE168" i="32"/>
  <c r="AE169" i="32"/>
  <c r="AE170" i="32"/>
  <c r="AE171" i="32"/>
  <c r="AE172" i="32"/>
  <c r="AE173" i="32"/>
  <c r="AE174" i="32"/>
  <c r="AE175" i="32"/>
  <c r="AE176" i="32"/>
  <c r="AE177" i="32"/>
  <c r="AE178" i="32"/>
  <c r="AE179" i="32"/>
  <c r="AE180" i="32"/>
  <c r="AE181" i="32"/>
  <c r="AE182" i="32"/>
  <c r="AE183" i="32"/>
  <c r="AE184" i="32"/>
  <c r="AE185" i="32"/>
  <c r="AE186" i="32"/>
  <c r="AE187" i="32"/>
  <c r="AE188" i="32"/>
  <c r="AE189" i="32"/>
  <c r="AE190" i="32"/>
  <c r="AE191" i="32"/>
  <c r="AE192" i="32"/>
  <c r="AE193" i="32"/>
  <c r="AE194" i="32"/>
  <c r="AE195" i="32"/>
  <c r="AE196" i="32"/>
  <c r="AE197" i="32"/>
  <c r="AE198" i="32"/>
  <c r="AE199" i="32"/>
  <c r="AE200" i="32"/>
  <c r="AE201" i="32"/>
  <c r="AE202" i="32"/>
  <c r="AE203" i="32"/>
  <c r="AE204" i="32"/>
  <c r="AE205" i="32"/>
  <c r="AE206" i="32"/>
  <c r="AE207" i="32"/>
  <c r="AE208" i="32"/>
  <c r="AE209" i="32"/>
  <c r="AE210" i="32"/>
  <c r="AE211" i="32"/>
  <c r="AE212" i="32"/>
  <c r="AE213" i="32"/>
  <c r="AE214" i="32"/>
  <c r="AE215" i="32"/>
  <c r="AE216" i="32"/>
  <c r="AE217" i="32"/>
  <c r="AE218" i="32"/>
  <c r="AE219" i="32"/>
  <c r="AE220" i="32"/>
  <c r="AE221" i="32"/>
  <c r="AE222" i="32"/>
  <c r="AE223" i="32"/>
  <c r="AE224" i="32"/>
  <c r="AE225" i="32"/>
  <c r="AE226" i="32"/>
  <c r="AE227" i="32"/>
  <c r="AE228" i="32"/>
  <c r="AE229" i="32"/>
  <c r="AE230" i="32"/>
  <c r="AE231" i="32"/>
  <c r="AE232" i="32"/>
  <c r="AE233" i="32"/>
  <c r="AE234" i="32"/>
  <c r="AE235" i="32"/>
  <c r="AE236" i="32"/>
  <c r="AE237" i="32"/>
  <c r="AE238" i="32"/>
  <c r="AE239" i="32"/>
  <c r="AE240" i="32"/>
  <c r="AE241" i="32"/>
  <c r="AE242" i="32"/>
  <c r="AE243" i="32"/>
  <c r="AE244" i="32"/>
  <c r="AE245" i="32"/>
  <c r="AE246" i="32"/>
  <c r="AE247" i="32"/>
  <c r="AE248" i="32"/>
  <c r="AE249" i="32"/>
  <c r="AE250" i="32"/>
  <c r="AE251" i="32"/>
  <c r="AE252" i="32"/>
  <c r="AE253" i="32"/>
  <c r="AE254" i="32"/>
  <c r="AE255" i="32"/>
  <c r="AE256" i="32"/>
  <c r="AE257" i="32"/>
  <c r="AE258" i="32"/>
  <c r="AE259" i="32"/>
  <c r="AE260" i="32"/>
  <c r="AE261" i="32"/>
  <c r="AE262" i="32"/>
  <c r="AE263" i="32"/>
  <c r="AE264" i="32"/>
  <c r="AE265" i="32"/>
  <c r="AE266" i="32"/>
  <c r="AE267" i="32"/>
  <c r="AE268" i="32"/>
  <c r="AE269" i="32"/>
  <c r="AE270" i="32"/>
  <c r="AE271" i="32"/>
  <c r="AE272" i="32"/>
  <c r="AE273" i="32"/>
  <c r="AE274" i="32"/>
  <c r="AE275" i="32"/>
  <c r="AE276" i="32"/>
  <c r="AE277" i="32"/>
  <c r="AE278" i="32"/>
  <c r="AE279" i="32"/>
  <c r="AE280" i="32"/>
  <c r="AE281" i="32"/>
  <c r="AE282" i="32"/>
  <c r="AE283" i="32"/>
  <c r="AE284" i="32"/>
  <c r="AE285" i="32"/>
  <c r="AE286" i="32"/>
  <c r="AE287" i="32"/>
  <c r="AE288" i="32"/>
  <c r="AE289" i="32"/>
  <c r="AE290" i="32"/>
  <c r="AE291" i="32"/>
  <c r="AE292" i="32"/>
  <c r="AE293" i="32"/>
  <c r="AE294" i="32"/>
  <c r="AE295" i="32"/>
  <c r="AE296" i="32"/>
  <c r="AE297" i="32"/>
  <c r="AE298" i="32"/>
  <c r="AE299" i="32"/>
  <c r="AE300" i="32"/>
  <c r="AE301" i="32"/>
  <c r="AE302" i="32"/>
  <c r="AE303" i="32"/>
  <c r="AE304" i="32"/>
  <c r="AE305" i="32"/>
  <c r="AE306" i="32"/>
  <c r="AE307" i="32"/>
  <c r="AE308" i="32"/>
  <c r="AE309" i="32"/>
  <c r="AE310" i="32"/>
  <c r="AE311" i="32"/>
  <c r="AE312" i="32"/>
  <c r="AE313" i="32"/>
  <c r="AE314" i="32"/>
  <c r="AE315" i="32"/>
  <c r="AE316" i="32"/>
  <c r="AE317" i="32"/>
  <c r="AE318" i="32"/>
  <c r="AE319" i="32"/>
  <c r="AE320" i="32"/>
  <c r="AE321" i="32"/>
  <c r="AE322" i="32"/>
  <c r="AE323" i="32"/>
  <c r="AE324" i="32"/>
  <c r="AE325" i="32"/>
  <c r="AE2" i="32"/>
  <c r="Z3" i="32"/>
  <c r="AA3" i="32" s="1"/>
  <c r="AB3" i="32" s="1"/>
  <c r="Z4" i="32"/>
  <c r="AA4" i="32" s="1"/>
  <c r="AB4" i="32" s="1"/>
  <c r="Y5" i="32"/>
  <c r="Z5" i="32" s="1"/>
  <c r="AA5" i="32" s="1"/>
  <c r="AB5" i="32" s="1"/>
  <c r="Y7" i="32"/>
  <c r="Z7" i="32" s="1"/>
  <c r="AA7" i="32" s="1"/>
  <c r="AB7" i="32" s="1"/>
  <c r="Y8" i="32"/>
  <c r="Z8" i="32" s="1"/>
  <c r="AA8" i="32" s="1"/>
  <c r="AB8" i="32" s="1"/>
  <c r="Y9" i="32"/>
  <c r="Z9" i="32" s="1"/>
  <c r="AA9" i="32" s="1"/>
  <c r="AB9" i="32" s="1"/>
  <c r="Y11" i="32"/>
  <c r="Z11" i="32" s="1"/>
  <c r="AA11" i="32" s="1"/>
  <c r="AB11" i="32" s="1"/>
  <c r="Y12" i="32"/>
  <c r="Z12" i="32" s="1"/>
  <c r="AA12" i="32" s="1"/>
  <c r="AB12" i="32" s="1"/>
  <c r="Y13" i="32"/>
  <c r="Z13" i="32" s="1"/>
  <c r="AA13" i="32" s="1"/>
  <c r="AB13" i="32" s="1"/>
  <c r="Y15" i="32"/>
  <c r="Z15" i="32" s="1"/>
  <c r="AA15" i="32" s="1"/>
  <c r="AB15" i="32" s="1"/>
  <c r="Y16" i="32"/>
  <c r="Z16" i="32" s="1"/>
  <c r="AA16" i="32" s="1"/>
  <c r="AB16" i="32" s="1"/>
  <c r="Y19" i="32"/>
  <c r="Z19" i="32" s="1"/>
  <c r="AA19" i="32" s="1"/>
  <c r="AB19" i="32" s="1"/>
  <c r="Y20" i="32"/>
  <c r="Z20" i="32" s="1"/>
  <c r="AA20" i="32" s="1"/>
  <c r="AB20" i="32" s="1"/>
  <c r="Y21" i="32"/>
  <c r="Z21" i="32" s="1"/>
  <c r="AA21" i="32" s="1"/>
  <c r="AB21" i="32" s="1"/>
  <c r="Y23" i="32"/>
  <c r="Z23" i="32" s="1"/>
  <c r="AA23" i="32" s="1"/>
  <c r="AB23" i="32" s="1"/>
  <c r="Y24" i="32"/>
  <c r="Z24" i="32" s="1"/>
  <c r="AA24" i="32" s="1"/>
  <c r="AB24" i="32" s="1"/>
  <c r="Y25" i="32"/>
  <c r="Z25" i="32" s="1"/>
  <c r="AA25" i="32" s="1"/>
  <c r="AB25" i="32" s="1"/>
  <c r="Y27" i="32"/>
  <c r="Z27" i="32" s="1"/>
  <c r="AA27" i="32" s="1"/>
  <c r="AB27" i="32" s="1"/>
  <c r="Y28" i="32"/>
  <c r="Z28" i="32" s="1"/>
  <c r="AA28" i="32" s="1"/>
  <c r="AB28" i="32" s="1"/>
  <c r="Y29" i="32"/>
  <c r="Z29" i="32" s="1"/>
  <c r="AA29" i="32" s="1"/>
  <c r="AB29" i="32" s="1"/>
  <c r="Y31" i="32"/>
  <c r="Z31" i="32" s="1"/>
  <c r="AA31" i="32" s="1"/>
  <c r="AB31" i="32" s="1"/>
  <c r="Y32" i="32"/>
  <c r="Z32" i="32" s="1"/>
  <c r="AA32" i="32" s="1"/>
  <c r="AB32" i="32" s="1"/>
  <c r="Y33" i="32"/>
  <c r="Z33" i="32" s="1"/>
  <c r="AA33" i="32" s="1"/>
  <c r="AB33" i="32" s="1"/>
  <c r="Y35" i="32"/>
  <c r="Z35" i="32" s="1"/>
  <c r="AA35" i="32" s="1"/>
  <c r="AB35" i="32" s="1"/>
  <c r="Y36" i="32"/>
  <c r="Z36" i="32" s="1"/>
  <c r="AA36" i="32" s="1"/>
  <c r="AB36" i="32" s="1"/>
  <c r="Y39" i="32"/>
  <c r="Z39" i="32" s="1"/>
  <c r="AA39" i="32" s="1"/>
  <c r="AB39" i="32" s="1"/>
  <c r="Y40" i="32"/>
  <c r="Z40" i="32" s="1"/>
  <c r="AA40" i="32" s="1"/>
  <c r="AB40" i="32" s="1"/>
  <c r="Y41" i="32"/>
  <c r="Z41" i="32" s="1"/>
  <c r="AA41" i="32" s="1"/>
  <c r="AB41" i="32" s="1"/>
  <c r="Y43" i="32"/>
  <c r="Z43" i="32" s="1"/>
  <c r="AA43" i="32" s="1"/>
  <c r="AB43" i="32" s="1"/>
  <c r="Y44" i="32"/>
  <c r="Z44" i="32" s="1"/>
  <c r="AA44" i="32" s="1"/>
  <c r="AB44" i="32" s="1"/>
  <c r="Y47" i="32"/>
  <c r="Z47" i="32" s="1"/>
  <c r="AA47" i="32" s="1"/>
  <c r="AB47" i="32" s="1"/>
  <c r="Y48" i="32"/>
  <c r="Z48" i="32" s="1"/>
  <c r="AA48" i="32" s="1"/>
  <c r="AB48" i="32" s="1"/>
  <c r="Y49" i="32"/>
  <c r="Z49" i="32" s="1"/>
  <c r="AA49" i="32" s="1"/>
  <c r="AB49" i="32" s="1"/>
  <c r="Y51" i="32"/>
  <c r="Z51" i="32" s="1"/>
  <c r="AA51" i="32" s="1"/>
  <c r="AB51" i="32" s="1"/>
  <c r="Y52" i="32"/>
  <c r="Z52" i="32" s="1"/>
  <c r="AA52" i="32" s="1"/>
  <c r="AB52" i="32" s="1"/>
  <c r="Y53" i="32"/>
  <c r="Z53" i="32" s="1"/>
  <c r="AA53" i="32" s="1"/>
  <c r="AB53" i="32" s="1"/>
  <c r="Y55" i="32"/>
  <c r="Z55" i="32" s="1"/>
  <c r="AA55" i="32" s="1"/>
  <c r="AB55" i="32" s="1"/>
  <c r="Y56" i="32"/>
  <c r="Z56" i="32" s="1"/>
  <c r="AA56" i="32" s="1"/>
  <c r="AB56" i="32" s="1"/>
  <c r="Y57" i="32"/>
  <c r="Z57" i="32" s="1"/>
  <c r="AA57" i="32" s="1"/>
  <c r="AB57" i="32" s="1"/>
  <c r="Y59" i="32"/>
  <c r="Z59" i="32" s="1"/>
  <c r="AA59" i="32" s="1"/>
  <c r="AB59" i="32" s="1"/>
  <c r="Y60" i="32"/>
  <c r="Z60" i="32" s="1"/>
  <c r="AA60" i="32" s="1"/>
  <c r="AB60" i="32" s="1"/>
  <c r="Y61" i="32"/>
  <c r="Z61" i="32" s="1"/>
  <c r="AA61" i="32" s="1"/>
  <c r="AB61" i="32" s="1"/>
  <c r="Y63" i="32"/>
  <c r="Z63" i="32" s="1"/>
  <c r="AA63" i="32" s="1"/>
  <c r="AB63" i="32" s="1"/>
  <c r="Y64" i="32"/>
  <c r="Z64" i="32" s="1"/>
  <c r="AA64" i="32" s="1"/>
  <c r="AB64" i="32" s="1"/>
  <c r="Y65" i="32"/>
  <c r="Z65" i="32" s="1"/>
  <c r="AA65" i="32" s="1"/>
  <c r="AB65" i="32" s="1"/>
  <c r="Y67" i="32"/>
  <c r="Z67" i="32" s="1"/>
  <c r="AA67" i="32" s="1"/>
  <c r="AB67" i="32" s="1"/>
  <c r="Y68" i="32"/>
  <c r="Z68" i="32" s="1"/>
  <c r="AA68" i="32" s="1"/>
  <c r="AB68" i="32" s="1"/>
  <c r="Y69" i="32"/>
  <c r="Z69" i="32" s="1"/>
  <c r="AA69" i="32" s="1"/>
  <c r="AB69" i="32" s="1"/>
  <c r="Y71" i="32"/>
  <c r="Z71" i="32" s="1"/>
  <c r="AA71" i="32" s="1"/>
  <c r="AB71" i="32" s="1"/>
  <c r="Y72" i="32"/>
  <c r="Z72" i="32" s="1"/>
  <c r="AA72" i="32" s="1"/>
  <c r="AB72" i="32" s="1"/>
  <c r="Y73" i="32"/>
  <c r="Z73" i="32" s="1"/>
  <c r="AA73" i="32" s="1"/>
  <c r="AB73" i="32" s="1"/>
  <c r="Y75" i="32"/>
  <c r="Z75" i="32" s="1"/>
  <c r="AA75" i="32" s="1"/>
  <c r="AB75" i="32" s="1"/>
  <c r="Y76" i="32"/>
  <c r="Z76" i="32" s="1"/>
  <c r="AA76" i="32" s="1"/>
  <c r="AB76" i="32" s="1"/>
  <c r="Y77" i="32"/>
  <c r="Z77" i="32" s="1"/>
  <c r="AA77" i="32" s="1"/>
  <c r="AB77" i="32" s="1"/>
  <c r="Y79" i="32"/>
  <c r="Z79" i="32" s="1"/>
  <c r="AA79" i="32" s="1"/>
  <c r="AB79" i="32" s="1"/>
  <c r="Y80" i="32"/>
  <c r="Z80" i="32" s="1"/>
  <c r="AA80" i="32" s="1"/>
  <c r="AB80" i="32" s="1"/>
  <c r="Y81" i="32"/>
  <c r="Z81" i="32" s="1"/>
  <c r="AA81" i="32" s="1"/>
  <c r="AB81" i="32" s="1"/>
  <c r="Y83" i="32"/>
  <c r="Z83" i="32" s="1"/>
  <c r="AA83" i="32" s="1"/>
  <c r="AB83" i="32" s="1"/>
  <c r="Y84" i="32"/>
  <c r="Z84" i="32" s="1"/>
  <c r="AA84" i="32" s="1"/>
  <c r="AB84" i="32" s="1"/>
  <c r="Y85" i="32"/>
  <c r="Z85" i="32" s="1"/>
  <c r="AA85" i="32" s="1"/>
  <c r="AB85" i="32" s="1"/>
  <c r="Y87" i="32"/>
  <c r="Z87" i="32" s="1"/>
  <c r="AA87" i="32" s="1"/>
  <c r="AB87" i="32" s="1"/>
  <c r="Y88" i="32"/>
  <c r="Z88" i="32" s="1"/>
  <c r="AA88" i="32" s="1"/>
  <c r="AB88" i="32" s="1"/>
  <c r="Y89" i="32"/>
  <c r="Z89" i="32" s="1"/>
  <c r="AA89" i="32" s="1"/>
  <c r="AB89" i="32" s="1"/>
  <c r="Y91" i="32"/>
  <c r="Z91" i="32" s="1"/>
  <c r="AA91" i="32" s="1"/>
  <c r="AB91" i="32" s="1"/>
  <c r="Y92" i="32"/>
  <c r="Z92" i="32" s="1"/>
  <c r="AA92" i="32" s="1"/>
  <c r="AB92" i="32" s="1"/>
  <c r="Y93" i="32"/>
  <c r="Z93" i="32" s="1"/>
  <c r="AA93" i="32" s="1"/>
  <c r="AB93" i="32" s="1"/>
  <c r="Y95" i="32"/>
  <c r="Z95" i="32" s="1"/>
  <c r="AA95" i="32" s="1"/>
  <c r="AB95" i="32" s="1"/>
  <c r="Y96" i="32"/>
  <c r="Z96" i="32" s="1"/>
  <c r="AA96" i="32" s="1"/>
  <c r="AB96" i="32" s="1"/>
  <c r="Y97" i="32"/>
  <c r="Z97" i="32" s="1"/>
  <c r="AA97" i="32" s="1"/>
  <c r="AB97" i="32" s="1"/>
  <c r="Y99" i="32"/>
  <c r="Z99" i="32" s="1"/>
  <c r="AA99" i="32" s="1"/>
  <c r="AB99" i="32" s="1"/>
  <c r="Y100" i="32"/>
  <c r="Z100" i="32" s="1"/>
  <c r="AA100" i="32" s="1"/>
  <c r="AB100" i="32" s="1"/>
  <c r="Y101" i="32"/>
  <c r="Z101" i="32" s="1"/>
  <c r="AA101" i="32" s="1"/>
  <c r="AB101" i="32" s="1"/>
  <c r="Y103" i="32"/>
  <c r="Z103" i="32" s="1"/>
  <c r="AA103" i="32" s="1"/>
  <c r="AB103" i="32" s="1"/>
  <c r="Y104" i="32"/>
  <c r="Z104" i="32" s="1"/>
  <c r="AA104" i="32" s="1"/>
  <c r="AB104" i="32" s="1"/>
  <c r="Y105" i="32"/>
  <c r="Z105" i="32" s="1"/>
  <c r="AA105" i="32" s="1"/>
  <c r="AB105" i="32" s="1"/>
  <c r="Y107" i="32"/>
  <c r="Z107" i="32" s="1"/>
  <c r="AA107" i="32" s="1"/>
  <c r="AB107" i="32" s="1"/>
  <c r="Y108" i="32"/>
  <c r="Z108" i="32" s="1"/>
  <c r="AA108" i="32" s="1"/>
  <c r="AB108" i="32" s="1"/>
  <c r="Y109" i="32"/>
  <c r="Z109" i="32" s="1"/>
  <c r="AA109" i="32" s="1"/>
  <c r="AB109" i="32" s="1"/>
  <c r="Y111" i="32"/>
  <c r="Z111" i="32" s="1"/>
  <c r="AA111" i="32" s="1"/>
  <c r="AB111" i="32" s="1"/>
  <c r="Y112" i="32"/>
  <c r="Z112" i="32" s="1"/>
  <c r="AA112" i="32" s="1"/>
  <c r="AB112" i="32" s="1"/>
  <c r="Y113" i="32"/>
  <c r="Z113" i="32" s="1"/>
  <c r="AA113" i="32" s="1"/>
  <c r="AB113" i="32" s="1"/>
  <c r="Y115" i="32"/>
  <c r="Z115" i="32" s="1"/>
  <c r="AA115" i="32" s="1"/>
  <c r="AB115" i="32" s="1"/>
  <c r="Y116" i="32"/>
  <c r="Z116" i="32" s="1"/>
  <c r="AA116" i="32" s="1"/>
  <c r="AB116" i="32" s="1"/>
  <c r="Y117" i="32"/>
  <c r="Z117" i="32" s="1"/>
  <c r="AA117" i="32" s="1"/>
  <c r="AB117" i="32" s="1"/>
  <c r="Y119" i="32"/>
  <c r="Z119" i="32" s="1"/>
  <c r="AA119" i="32" s="1"/>
  <c r="AB119" i="32" s="1"/>
  <c r="Y120" i="32"/>
  <c r="Z120" i="32" s="1"/>
  <c r="AA120" i="32" s="1"/>
  <c r="AB120" i="32" s="1"/>
  <c r="Y121" i="32"/>
  <c r="Z121" i="32" s="1"/>
  <c r="AA121" i="32" s="1"/>
  <c r="AB121" i="32" s="1"/>
  <c r="Y123" i="32"/>
  <c r="Z123" i="32" s="1"/>
  <c r="AA123" i="32" s="1"/>
  <c r="AB123" i="32" s="1"/>
  <c r="Y124" i="32"/>
  <c r="Z124" i="32" s="1"/>
  <c r="AA124" i="32" s="1"/>
  <c r="AB124" i="32" s="1"/>
  <c r="Y125" i="32"/>
  <c r="Z125" i="32" s="1"/>
  <c r="AA125" i="32" s="1"/>
  <c r="AB125" i="32" s="1"/>
  <c r="Y127" i="32"/>
  <c r="Z127" i="32" s="1"/>
  <c r="AA127" i="32" s="1"/>
  <c r="AB127" i="32" s="1"/>
  <c r="Y128" i="32"/>
  <c r="Z128" i="32" s="1"/>
  <c r="AA128" i="32" s="1"/>
  <c r="AB128" i="32" s="1"/>
  <c r="Y129" i="32"/>
  <c r="Z129" i="32" s="1"/>
  <c r="AA129" i="32" s="1"/>
  <c r="AB129" i="32" s="1"/>
  <c r="Y131" i="32"/>
  <c r="Z131" i="32" s="1"/>
  <c r="AA131" i="32" s="1"/>
  <c r="AB131" i="32" s="1"/>
  <c r="Y132" i="32"/>
  <c r="Z132" i="32" s="1"/>
  <c r="AA132" i="32" s="1"/>
  <c r="AB132" i="32" s="1"/>
  <c r="Y133" i="32"/>
  <c r="Z133" i="32" s="1"/>
  <c r="AA133" i="32" s="1"/>
  <c r="AB133" i="32" s="1"/>
  <c r="Y135" i="32"/>
  <c r="Z135" i="32" s="1"/>
  <c r="AA135" i="32" s="1"/>
  <c r="AB135" i="32" s="1"/>
  <c r="Y136" i="32"/>
  <c r="Z136" i="32" s="1"/>
  <c r="AA136" i="32" s="1"/>
  <c r="AB136" i="32" s="1"/>
  <c r="Y137" i="32"/>
  <c r="Z137" i="32" s="1"/>
  <c r="AA137" i="32" s="1"/>
  <c r="AB137" i="32" s="1"/>
  <c r="Y139" i="32"/>
  <c r="Z139" i="32" s="1"/>
  <c r="AA139" i="32" s="1"/>
  <c r="AB139" i="32" s="1"/>
  <c r="Y140" i="32"/>
  <c r="Z140" i="32" s="1"/>
  <c r="AA140" i="32" s="1"/>
  <c r="AB140" i="32" s="1"/>
  <c r="Y141" i="32"/>
  <c r="Z141" i="32" s="1"/>
  <c r="AA141" i="32" s="1"/>
  <c r="AB141" i="32" s="1"/>
  <c r="Y143" i="32"/>
  <c r="Z143" i="32" s="1"/>
  <c r="AA143" i="32" s="1"/>
  <c r="AB143" i="32" s="1"/>
  <c r="Y144" i="32"/>
  <c r="Z144" i="32" s="1"/>
  <c r="AA144" i="32" s="1"/>
  <c r="AB144" i="32" s="1"/>
  <c r="Y145" i="32"/>
  <c r="Z145" i="32" s="1"/>
  <c r="AA145" i="32" s="1"/>
  <c r="AB145" i="32" s="1"/>
  <c r="Y147" i="32"/>
  <c r="Z147" i="32" s="1"/>
  <c r="AA147" i="32" s="1"/>
  <c r="AB147" i="32" s="1"/>
  <c r="Y148" i="32"/>
  <c r="Z148" i="32" s="1"/>
  <c r="AA148" i="32" s="1"/>
  <c r="AB148" i="32" s="1"/>
  <c r="Y149" i="32"/>
  <c r="Z149" i="32" s="1"/>
  <c r="AA149" i="32" s="1"/>
  <c r="AB149" i="32" s="1"/>
  <c r="Y151" i="32"/>
  <c r="Z151" i="32" s="1"/>
  <c r="AA151" i="32" s="1"/>
  <c r="AB151" i="32" s="1"/>
  <c r="Y152" i="32"/>
  <c r="Z152" i="32" s="1"/>
  <c r="AA152" i="32" s="1"/>
  <c r="AB152" i="32" s="1"/>
  <c r="Y153" i="32"/>
  <c r="Z153" i="32" s="1"/>
  <c r="AA153" i="32" s="1"/>
  <c r="AB153" i="32" s="1"/>
  <c r="Y155" i="32"/>
  <c r="Z155" i="32" s="1"/>
  <c r="AA155" i="32" s="1"/>
  <c r="AB155" i="32" s="1"/>
  <c r="Y156" i="32"/>
  <c r="Z156" i="32" s="1"/>
  <c r="AA156" i="32" s="1"/>
  <c r="AB156" i="32" s="1"/>
  <c r="Y159" i="32"/>
  <c r="Z159" i="32" s="1"/>
  <c r="AA159" i="32" s="1"/>
  <c r="AB159" i="32" s="1"/>
  <c r="Y160" i="32"/>
  <c r="Z160" i="32" s="1"/>
  <c r="AA160" i="32" s="1"/>
  <c r="AB160" i="32" s="1"/>
  <c r="Y161" i="32"/>
  <c r="Z161" i="32" s="1"/>
  <c r="AA161" i="32" s="1"/>
  <c r="AB161" i="32" s="1"/>
  <c r="Y163" i="32"/>
  <c r="Z163" i="32" s="1"/>
  <c r="AA163" i="32" s="1"/>
  <c r="AB163" i="32" s="1"/>
  <c r="Y164" i="32"/>
  <c r="Z164" i="32" s="1"/>
  <c r="AA164" i="32" s="1"/>
  <c r="AB164" i="32" s="1"/>
  <c r="Y165" i="32"/>
  <c r="Z165" i="32" s="1"/>
  <c r="AA165" i="32" s="1"/>
  <c r="AB165" i="32" s="1"/>
  <c r="Y167" i="32"/>
  <c r="Z167" i="32" s="1"/>
  <c r="AA167" i="32" s="1"/>
  <c r="AB167" i="32" s="1"/>
  <c r="Y168" i="32"/>
  <c r="Z168" i="32" s="1"/>
  <c r="AA168" i="32" s="1"/>
  <c r="AB168" i="32" s="1"/>
  <c r="Y169" i="32"/>
  <c r="Z169" i="32" s="1"/>
  <c r="AA169" i="32" s="1"/>
  <c r="AB169" i="32" s="1"/>
  <c r="Y171" i="32"/>
  <c r="Z171" i="32" s="1"/>
  <c r="AA171" i="32" s="1"/>
  <c r="AB171" i="32" s="1"/>
  <c r="Y172" i="32"/>
  <c r="Z172" i="32" s="1"/>
  <c r="AA172" i="32" s="1"/>
  <c r="AB172" i="32" s="1"/>
  <c r="Y173" i="32"/>
  <c r="Z173" i="32" s="1"/>
  <c r="AA173" i="32" s="1"/>
  <c r="AB173" i="32" s="1"/>
  <c r="Y175" i="32"/>
  <c r="Z175" i="32" s="1"/>
  <c r="AA175" i="32" s="1"/>
  <c r="AB175" i="32" s="1"/>
  <c r="Y176" i="32"/>
  <c r="Z176" i="32" s="1"/>
  <c r="AA176" i="32" s="1"/>
  <c r="AB176" i="32" s="1"/>
  <c r="Y177" i="32"/>
  <c r="Z177" i="32" s="1"/>
  <c r="AA177" i="32" s="1"/>
  <c r="AB177" i="32" s="1"/>
  <c r="Y179" i="32"/>
  <c r="Z179" i="32" s="1"/>
  <c r="AA179" i="32" s="1"/>
  <c r="AB179" i="32" s="1"/>
  <c r="Y180" i="32"/>
  <c r="Z180" i="32" s="1"/>
  <c r="AA180" i="32" s="1"/>
  <c r="AB180" i="32" s="1"/>
  <c r="Y181" i="32"/>
  <c r="Z181" i="32" s="1"/>
  <c r="AA181" i="32" s="1"/>
  <c r="AB181" i="32" s="1"/>
  <c r="Y183" i="32"/>
  <c r="Z183" i="32" s="1"/>
  <c r="AA183" i="32" s="1"/>
  <c r="AB183" i="32" s="1"/>
  <c r="Y184" i="32"/>
  <c r="Z184" i="32" s="1"/>
  <c r="AA184" i="32" s="1"/>
  <c r="AB184" i="32" s="1"/>
  <c r="Y185" i="32"/>
  <c r="Z185" i="32" s="1"/>
  <c r="AA185" i="32" s="1"/>
  <c r="AB185" i="32" s="1"/>
  <c r="Y187" i="32"/>
  <c r="Z187" i="32" s="1"/>
  <c r="AA187" i="32" s="1"/>
  <c r="AB187" i="32" s="1"/>
  <c r="Y188" i="32"/>
  <c r="Z188" i="32" s="1"/>
  <c r="AA188" i="32" s="1"/>
  <c r="AB188" i="32" s="1"/>
  <c r="Y189" i="32"/>
  <c r="Z189" i="32" s="1"/>
  <c r="AA189" i="32" s="1"/>
  <c r="AB189" i="32" s="1"/>
  <c r="Y191" i="32"/>
  <c r="Z191" i="32" s="1"/>
  <c r="AA191" i="32" s="1"/>
  <c r="AB191" i="32" s="1"/>
  <c r="Y192" i="32"/>
  <c r="Z192" i="32" s="1"/>
  <c r="AA192" i="32" s="1"/>
  <c r="AB192" i="32" s="1"/>
  <c r="Y193" i="32"/>
  <c r="Z193" i="32" s="1"/>
  <c r="AA193" i="32" s="1"/>
  <c r="AB193" i="32" s="1"/>
  <c r="Y195" i="32"/>
  <c r="Z195" i="32" s="1"/>
  <c r="AA195" i="32" s="1"/>
  <c r="AB195" i="32" s="1"/>
  <c r="Y196" i="32"/>
  <c r="Z196" i="32" s="1"/>
  <c r="AA196" i="32" s="1"/>
  <c r="AB196" i="32" s="1"/>
  <c r="Y197" i="32"/>
  <c r="Z197" i="32" s="1"/>
  <c r="AA197" i="32" s="1"/>
  <c r="AB197" i="32" s="1"/>
  <c r="Y199" i="32"/>
  <c r="Z199" i="32" s="1"/>
  <c r="AA199" i="32" s="1"/>
  <c r="AB199" i="32" s="1"/>
  <c r="Y200" i="32"/>
  <c r="Z200" i="32" s="1"/>
  <c r="AA200" i="32" s="1"/>
  <c r="AB200" i="32" s="1"/>
  <c r="Y201" i="32"/>
  <c r="Z201" i="32" s="1"/>
  <c r="AA201" i="32" s="1"/>
  <c r="AB201" i="32" s="1"/>
  <c r="Y203" i="32"/>
  <c r="Z203" i="32" s="1"/>
  <c r="AA203" i="32" s="1"/>
  <c r="AB203" i="32" s="1"/>
  <c r="Y204" i="32"/>
  <c r="Z204" i="32" s="1"/>
  <c r="AA204" i="32" s="1"/>
  <c r="AB204" i="32" s="1"/>
  <c r="Y205" i="32"/>
  <c r="Z205" i="32" s="1"/>
  <c r="AA205" i="32" s="1"/>
  <c r="AB205" i="32" s="1"/>
  <c r="Y207" i="32"/>
  <c r="Z207" i="32" s="1"/>
  <c r="AA207" i="32" s="1"/>
  <c r="AB207" i="32" s="1"/>
  <c r="Y208" i="32"/>
  <c r="Z208" i="32" s="1"/>
  <c r="AA208" i="32" s="1"/>
  <c r="AB208" i="32" s="1"/>
  <c r="Y209" i="32"/>
  <c r="Z209" i="32" s="1"/>
  <c r="AA209" i="32" s="1"/>
  <c r="AB209" i="32" s="1"/>
  <c r="Y211" i="32"/>
  <c r="Z211" i="32" s="1"/>
  <c r="AA211" i="32" s="1"/>
  <c r="AB211" i="32" s="1"/>
  <c r="Y212" i="32"/>
  <c r="Z212" i="32" s="1"/>
  <c r="AA212" i="32" s="1"/>
  <c r="AB212" i="32" s="1"/>
  <c r="Y213" i="32"/>
  <c r="Z213" i="32" s="1"/>
  <c r="AA213" i="32" s="1"/>
  <c r="AB213" i="32" s="1"/>
  <c r="Y215" i="32"/>
  <c r="Z215" i="32" s="1"/>
  <c r="AA215" i="32" s="1"/>
  <c r="AB215" i="32" s="1"/>
  <c r="Y216" i="32"/>
  <c r="Z216" i="32" s="1"/>
  <c r="AA216" i="32" s="1"/>
  <c r="AB216" i="32" s="1"/>
  <c r="Y217" i="32"/>
  <c r="Z217" i="32" s="1"/>
  <c r="AA217" i="32" s="1"/>
  <c r="AB217" i="32" s="1"/>
  <c r="Y219" i="32"/>
  <c r="Z219" i="32" s="1"/>
  <c r="AA219" i="32" s="1"/>
  <c r="AB219" i="32" s="1"/>
  <c r="Y220" i="32"/>
  <c r="Z220" i="32" s="1"/>
  <c r="AA220" i="32" s="1"/>
  <c r="AB220" i="32" s="1"/>
  <c r="Y221" i="32"/>
  <c r="Z221" i="32" s="1"/>
  <c r="AA221" i="32" s="1"/>
  <c r="AB221" i="32" s="1"/>
  <c r="Y223" i="32"/>
  <c r="Z223" i="32" s="1"/>
  <c r="AA223" i="32" s="1"/>
  <c r="AB223" i="32" s="1"/>
  <c r="Y224" i="32"/>
  <c r="Z224" i="32" s="1"/>
  <c r="AA224" i="32" s="1"/>
  <c r="AB224" i="32" s="1"/>
  <c r="Y225" i="32"/>
  <c r="Z225" i="32" s="1"/>
  <c r="AA225" i="32" s="1"/>
  <c r="AB225" i="32" s="1"/>
  <c r="Y227" i="32"/>
  <c r="Z227" i="32" s="1"/>
  <c r="AA227" i="32" s="1"/>
  <c r="AB227" i="32" s="1"/>
  <c r="Y228" i="32"/>
  <c r="Z228" i="32" s="1"/>
  <c r="AA228" i="32" s="1"/>
  <c r="AB228" i="32" s="1"/>
  <c r="Y229" i="32"/>
  <c r="Z229" i="32" s="1"/>
  <c r="AA229" i="32" s="1"/>
  <c r="AB229" i="32" s="1"/>
  <c r="Y231" i="32"/>
  <c r="Z231" i="32" s="1"/>
  <c r="AA231" i="32" s="1"/>
  <c r="AB231" i="32" s="1"/>
  <c r="Y232" i="32"/>
  <c r="Z232" i="32" s="1"/>
  <c r="AA232" i="32" s="1"/>
  <c r="AB232" i="32" s="1"/>
  <c r="Y235" i="32"/>
  <c r="Z235" i="32" s="1"/>
  <c r="AA235" i="32" s="1"/>
  <c r="AB235" i="32" s="1"/>
  <c r="Y236" i="32"/>
  <c r="Z236" i="32" s="1"/>
  <c r="AA236" i="32" s="1"/>
  <c r="AB236" i="32" s="1"/>
  <c r="Y237" i="32"/>
  <c r="Z237" i="32" s="1"/>
  <c r="AA237" i="32" s="1"/>
  <c r="AB237" i="32" s="1"/>
  <c r="Y239" i="32"/>
  <c r="Z239" i="32" s="1"/>
  <c r="AA239" i="32" s="1"/>
  <c r="AB239" i="32" s="1"/>
  <c r="Y240" i="32"/>
  <c r="Z240" i="32" s="1"/>
  <c r="AA240" i="32" s="1"/>
  <c r="AB240" i="32" s="1"/>
  <c r="Y241" i="32"/>
  <c r="Z241" i="32" s="1"/>
  <c r="AA241" i="32" s="1"/>
  <c r="AB241" i="32" s="1"/>
  <c r="Y243" i="32"/>
  <c r="Z243" i="32" s="1"/>
  <c r="AA243" i="32" s="1"/>
  <c r="AB243" i="32" s="1"/>
  <c r="Y244" i="32"/>
  <c r="Z244" i="32" s="1"/>
  <c r="AA244" i="32" s="1"/>
  <c r="AB244" i="32" s="1"/>
  <c r="Y245" i="32"/>
  <c r="Z245" i="32" s="1"/>
  <c r="AA245" i="32" s="1"/>
  <c r="AB245" i="32" s="1"/>
  <c r="Y247" i="32"/>
  <c r="Z247" i="32" s="1"/>
  <c r="AA247" i="32" s="1"/>
  <c r="AB247" i="32" s="1"/>
  <c r="Y248" i="32"/>
  <c r="Z248" i="32" s="1"/>
  <c r="AA248" i="32" s="1"/>
  <c r="AB248" i="32" s="1"/>
  <c r="Y249" i="32"/>
  <c r="Z249" i="32" s="1"/>
  <c r="AA249" i="32" s="1"/>
  <c r="AB249" i="32" s="1"/>
  <c r="Y251" i="32"/>
  <c r="Z251" i="32" s="1"/>
  <c r="AA251" i="32" s="1"/>
  <c r="AB251" i="32" s="1"/>
  <c r="Y252" i="32"/>
  <c r="Z252" i="32" s="1"/>
  <c r="AA252" i="32" s="1"/>
  <c r="AB252" i="32" s="1"/>
  <c r="Y253" i="32"/>
  <c r="Z253" i="32" s="1"/>
  <c r="AA253" i="32" s="1"/>
  <c r="AB253" i="32" s="1"/>
  <c r="Y255" i="32"/>
  <c r="Z255" i="32" s="1"/>
  <c r="AA255" i="32" s="1"/>
  <c r="AB255" i="32" s="1"/>
  <c r="Y257" i="32"/>
  <c r="Z257" i="32" s="1"/>
  <c r="AA257" i="32" s="1"/>
  <c r="AB257" i="32" s="1"/>
  <c r="Y259" i="32"/>
  <c r="Z259" i="32" s="1"/>
  <c r="AA259" i="32" s="1"/>
  <c r="AB259" i="32" s="1"/>
  <c r="Y260" i="32"/>
  <c r="Z260" i="32" s="1"/>
  <c r="AA260" i="32" s="1"/>
  <c r="AB260" i="32" s="1"/>
  <c r="Y261" i="32"/>
  <c r="Z261" i="32" s="1"/>
  <c r="AA261" i="32" s="1"/>
  <c r="AB261" i="32" s="1"/>
  <c r="Y263" i="32"/>
  <c r="Z263" i="32" s="1"/>
  <c r="AA263" i="32" s="1"/>
  <c r="AB263" i="32" s="1"/>
  <c r="Y264" i="32"/>
  <c r="Z264" i="32" s="1"/>
  <c r="AA264" i="32" s="1"/>
  <c r="AB264" i="32" s="1"/>
  <c r="Y265" i="32"/>
  <c r="Z265" i="32" s="1"/>
  <c r="AA265" i="32" s="1"/>
  <c r="AB265" i="32" s="1"/>
  <c r="Y267" i="32"/>
  <c r="Z267" i="32" s="1"/>
  <c r="AA267" i="32" s="1"/>
  <c r="AB267" i="32" s="1"/>
  <c r="Y268" i="32"/>
  <c r="Z268" i="32" s="1"/>
  <c r="AA268" i="32" s="1"/>
  <c r="AB268" i="32" s="1"/>
  <c r="Y269" i="32"/>
  <c r="Z269" i="32" s="1"/>
  <c r="AA269" i="32" s="1"/>
  <c r="AB269" i="32" s="1"/>
  <c r="Y271" i="32"/>
  <c r="Z271" i="32" s="1"/>
  <c r="AA271" i="32" s="1"/>
  <c r="AB271" i="32" s="1"/>
  <c r="Y272" i="32"/>
  <c r="Z272" i="32" s="1"/>
  <c r="AA272" i="32" s="1"/>
  <c r="AB272" i="32" s="1"/>
  <c r="Y273" i="32"/>
  <c r="Z273" i="32" s="1"/>
  <c r="AA273" i="32" s="1"/>
  <c r="AB273" i="32" s="1"/>
  <c r="Y275" i="32"/>
  <c r="Z275" i="32" s="1"/>
  <c r="AA275" i="32" s="1"/>
  <c r="AB275" i="32" s="1"/>
  <c r="Y276" i="32"/>
  <c r="Z276" i="32" s="1"/>
  <c r="AA276" i="32" s="1"/>
  <c r="AB276" i="32" s="1"/>
  <c r="Y277" i="32"/>
  <c r="Z277" i="32" s="1"/>
  <c r="AA277" i="32" s="1"/>
  <c r="AB277" i="32" s="1"/>
  <c r="Y279" i="32"/>
  <c r="Z279" i="32" s="1"/>
  <c r="AA279" i="32" s="1"/>
  <c r="AB279" i="32" s="1"/>
  <c r="Y280" i="32"/>
  <c r="Z280" i="32" s="1"/>
  <c r="AA280" i="32" s="1"/>
  <c r="AB280" i="32" s="1"/>
  <c r="Y281" i="32"/>
  <c r="Z281" i="32" s="1"/>
  <c r="AA281" i="32" s="1"/>
  <c r="AB281" i="32" s="1"/>
  <c r="Y283" i="32"/>
  <c r="Z283" i="32" s="1"/>
  <c r="AA283" i="32" s="1"/>
  <c r="AB283" i="32" s="1"/>
  <c r="Y284" i="32"/>
  <c r="Z284" i="32" s="1"/>
  <c r="AA284" i="32" s="1"/>
  <c r="AB284" i="32" s="1"/>
  <c r="Y285" i="32"/>
  <c r="Z285" i="32" s="1"/>
  <c r="AA285" i="32" s="1"/>
  <c r="AB285" i="32" s="1"/>
  <c r="Y287" i="32"/>
  <c r="Z287" i="32" s="1"/>
  <c r="AA287" i="32" s="1"/>
  <c r="AB287" i="32" s="1"/>
  <c r="Y288" i="32"/>
  <c r="Z288" i="32" s="1"/>
  <c r="AA288" i="32" s="1"/>
  <c r="AB288" i="32" s="1"/>
  <c r="Y289" i="32"/>
  <c r="Z289" i="32" s="1"/>
  <c r="AA289" i="32" s="1"/>
  <c r="AB289" i="32" s="1"/>
  <c r="Y291" i="32"/>
  <c r="Z291" i="32" s="1"/>
  <c r="AA291" i="32" s="1"/>
  <c r="AB291" i="32" s="1"/>
  <c r="Y292" i="32"/>
  <c r="Z292" i="32" s="1"/>
  <c r="AA292" i="32" s="1"/>
  <c r="AB292" i="32" s="1"/>
  <c r="Y293" i="32"/>
  <c r="Z293" i="32" s="1"/>
  <c r="AA293" i="32" s="1"/>
  <c r="AB293" i="32" s="1"/>
  <c r="Y295" i="32"/>
  <c r="Z295" i="32" s="1"/>
  <c r="AA295" i="32" s="1"/>
  <c r="AB295" i="32" s="1"/>
  <c r="Y296" i="32"/>
  <c r="Z296" i="32" s="1"/>
  <c r="AA296" i="32" s="1"/>
  <c r="AB296" i="32" s="1"/>
  <c r="Y297" i="32"/>
  <c r="Z297" i="32" s="1"/>
  <c r="AA297" i="32" s="1"/>
  <c r="AB297" i="32" s="1"/>
  <c r="Y299" i="32"/>
  <c r="Z299" i="32" s="1"/>
  <c r="AA299" i="32" s="1"/>
  <c r="AB299" i="32" s="1"/>
  <c r="Y300" i="32"/>
  <c r="Z300" i="32" s="1"/>
  <c r="AA300" i="32" s="1"/>
  <c r="AB300" i="32" s="1"/>
  <c r="Y301" i="32"/>
  <c r="Z301" i="32" s="1"/>
  <c r="AA301" i="32" s="1"/>
  <c r="AB301" i="32" s="1"/>
  <c r="Y303" i="32"/>
  <c r="Z303" i="32" s="1"/>
  <c r="AA303" i="32" s="1"/>
  <c r="AB303" i="32" s="1"/>
  <c r="Y304" i="32"/>
  <c r="Z304" i="32" s="1"/>
  <c r="AA304" i="32" s="1"/>
  <c r="AB304" i="32" s="1"/>
  <c r="Y305" i="32"/>
  <c r="Z305" i="32" s="1"/>
  <c r="AA305" i="32" s="1"/>
  <c r="AB305" i="32" s="1"/>
  <c r="Y307" i="32"/>
  <c r="Z307" i="32" s="1"/>
  <c r="AA307" i="32" s="1"/>
  <c r="AB307" i="32" s="1"/>
  <c r="Y308" i="32"/>
  <c r="Z308" i="32" s="1"/>
  <c r="AA308" i="32" s="1"/>
  <c r="AB308" i="32" s="1"/>
  <c r="Y309" i="32"/>
  <c r="Z309" i="32" s="1"/>
  <c r="AA309" i="32" s="1"/>
  <c r="AB309" i="32" s="1"/>
  <c r="Y311" i="32"/>
  <c r="Z311" i="32" s="1"/>
  <c r="AA311" i="32" s="1"/>
  <c r="AB311" i="32" s="1"/>
  <c r="Y312" i="32"/>
  <c r="Z312" i="32" s="1"/>
  <c r="AA312" i="32" s="1"/>
  <c r="AB312" i="32" s="1"/>
  <c r="Y313" i="32"/>
  <c r="Z313" i="32" s="1"/>
  <c r="AA313" i="32" s="1"/>
  <c r="AB313" i="32" s="1"/>
  <c r="Y315" i="32"/>
  <c r="Z315" i="32" s="1"/>
  <c r="AA315" i="32" s="1"/>
  <c r="AB315" i="32" s="1"/>
  <c r="Y316" i="32"/>
  <c r="Z316" i="32" s="1"/>
  <c r="AA316" i="32" s="1"/>
  <c r="AB316" i="32" s="1"/>
  <c r="Y317" i="32"/>
  <c r="Z317" i="32" s="1"/>
  <c r="AA317" i="32" s="1"/>
  <c r="AB317" i="32" s="1"/>
  <c r="Y319" i="32"/>
  <c r="Z319" i="32" s="1"/>
  <c r="AA319" i="32" s="1"/>
  <c r="AB319" i="32" s="1"/>
  <c r="Y320" i="32"/>
  <c r="Z320" i="32" s="1"/>
  <c r="AA320" i="32" s="1"/>
  <c r="AB320" i="32" s="1"/>
  <c r="Y321" i="32"/>
  <c r="Z321" i="32" s="1"/>
  <c r="AA321" i="32" s="1"/>
  <c r="AB321" i="32" s="1"/>
  <c r="Y323" i="32"/>
  <c r="Z323" i="32" s="1"/>
  <c r="AA323" i="32" s="1"/>
  <c r="AB323" i="32" s="1"/>
  <c r="Y324" i="32"/>
  <c r="Z324" i="32" s="1"/>
  <c r="AA324" i="32" s="1"/>
  <c r="AB324" i="32" s="1"/>
  <c r="Y325" i="32"/>
  <c r="Z325" i="32" s="1"/>
  <c r="AA325" i="32" s="1"/>
  <c r="AB325" i="32" s="1"/>
  <c r="Z2" i="32"/>
  <c r="AA2" i="32" s="1"/>
  <c r="AB2" i="32" s="1"/>
  <c r="X3" i="32"/>
  <c r="X4" i="32"/>
  <c r="X5" i="32"/>
  <c r="X6" i="32"/>
  <c r="X7" i="32"/>
  <c r="X8" i="32"/>
  <c r="X9" i="32"/>
  <c r="X10" i="32"/>
  <c r="X11" i="32"/>
  <c r="X12" i="32"/>
  <c r="X13" i="32"/>
  <c r="X14" i="32"/>
  <c r="X15" i="32"/>
  <c r="X16" i="32"/>
  <c r="X17" i="32"/>
  <c r="X18" i="32"/>
  <c r="X19" i="32"/>
  <c r="X20" i="32"/>
  <c r="X21" i="32"/>
  <c r="X22" i="32"/>
  <c r="X23" i="32"/>
  <c r="X24" i="32"/>
  <c r="X25" i="32"/>
  <c r="X26" i="32"/>
  <c r="X27" i="32"/>
  <c r="X28" i="32"/>
  <c r="X29" i="32"/>
  <c r="X30" i="32"/>
  <c r="X31" i="32"/>
  <c r="X32" i="32"/>
  <c r="X33" i="32"/>
  <c r="X34" i="32"/>
  <c r="X35" i="32"/>
  <c r="X36" i="32"/>
  <c r="X37" i="32"/>
  <c r="X38" i="32"/>
  <c r="X39" i="32"/>
  <c r="X40" i="32"/>
  <c r="X41" i="32"/>
  <c r="X42" i="32"/>
  <c r="X43" i="32"/>
  <c r="X44" i="32"/>
  <c r="X45" i="32"/>
  <c r="X46" i="32"/>
  <c r="X47" i="32"/>
  <c r="X48" i="32"/>
  <c r="X49" i="32"/>
  <c r="X50" i="32"/>
  <c r="X51" i="32"/>
  <c r="X52" i="32"/>
  <c r="X53" i="32"/>
  <c r="X54" i="32"/>
  <c r="X55" i="32"/>
  <c r="X56" i="32"/>
  <c r="X57" i="32"/>
  <c r="X58" i="32"/>
  <c r="X59" i="32"/>
  <c r="X60" i="32"/>
  <c r="X61" i="32"/>
  <c r="X62" i="32"/>
  <c r="X63" i="32"/>
  <c r="X64" i="32"/>
  <c r="X65" i="32"/>
  <c r="X66" i="32"/>
  <c r="X67" i="32"/>
  <c r="X68" i="32"/>
  <c r="X69" i="32"/>
  <c r="X70" i="32"/>
  <c r="X71" i="32"/>
  <c r="X72" i="32"/>
  <c r="X73" i="32"/>
  <c r="X74" i="32"/>
  <c r="X75" i="32"/>
  <c r="X76" i="32"/>
  <c r="X77" i="32"/>
  <c r="X78" i="32"/>
  <c r="X79" i="32"/>
  <c r="X80" i="32"/>
  <c r="X81" i="32"/>
  <c r="X82" i="32"/>
  <c r="X83" i="32"/>
  <c r="X84" i="32"/>
  <c r="X85" i="32"/>
  <c r="X86" i="32"/>
  <c r="X87" i="32"/>
  <c r="X88" i="32"/>
  <c r="X89" i="32"/>
  <c r="X90" i="32"/>
  <c r="X91" i="32"/>
  <c r="X92" i="32"/>
  <c r="X93" i="32"/>
  <c r="X94" i="32"/>
  <c r="X95" i="32"/>
  <c r="X96" i="32"/>
  <c r="X97" i="32"/>
  <c r="X98" i="32"/>
  <c r="X99" i="32"/>
  <c r="X100" i="32"/>
  <c r="X101" i="32"/>
  <c r="X102" i="32"/>
  <c r="X103" i="32"/>
  <c r="X104" i="32"/>
  <c r="X105" i="32"/>
  <c r="X106" i="32"/>
  <c r="X107" i="32"/>
  <c r="X108" i="32"/>
  <c r="X109" i="32"/>
  <c r="X110" i="32"/>
  <c r="X111" i="32"/>
  <c r="X112" i="32"/>
  <c r="X113" i="32"/>
  <c r="X114" i="32"/>
  <c r="X115" i="32"/>
  <c r="X116" i="32"/>
  <c r="X117" i="32"/>
  <c r="X118" i="32"/>
  <c r="X119" i="32"/>
  <c r="X120" i="32"/>
  <c r="X121" i="32"/>
  <c r="X122" i="32"/>
  <c r="X123" i="32"/>
  <c r="X124" i="32"/>
  <c r="X125" i="32"/>
  <c r="X126" i="32"/>
  <c r="X127" i="32"/>
  <c r="X128" i="32"/>
  <c r="X129" i="32"/>
  <c r="X130" i="32"/>
  <c r="X131" i="32"/>
  <c r="X132" i="32"/>
  <c r="X133" i="32"/>
  <c r="X134" i="32"/>
  <c r="X135" i="32"/>
  <c r="X136" i="32"/>
  <c r="X137" i="32"/>
  <c r="X138" i="32"/>
  <c r="X139" i="32"/>
  <c r="X140" i="32"/>
  <c r="X141" i="32"/>
  <c r="X142" i="32"/>
  <c r="X143" i="32"/>
  <c r="X144" i="32"/>
  <c r="X145" i="32"/>
  <c r="X146" i="32"/>
  <c r="X147" i="32"/>
  <c r="X148" i="32"/>
  <c r="X149" i="32"/>
  <c r="X150" i="32"/>
  <c r="X151" i="32"/>
  <c r="X152" i="32"/>
  <c r="X153" i="32"/>
  <c r="X154" i="32"/>
  <c r="X155" i="32"/>
  <c r="X156" i="32"/>
  <c r="X157" i="32"/>
  <c r="X158" i="32"/>
  <c r="X159" i="32"/>
  <c r="X160" i="32"/>
  <c r="X161" i="32"/>
  <c r="X162" i="32"/>
  <c r="X163" i="32"/>
  <c r="X164" i="32"/>
  <c r="X165" i="32"/>
  <c r="X166" i="32"/>
  <c r="X167" i="32"/>
  <c r="X168" i="32"/>
  <c r="X169" i="32"/>
  <c r="X170" i="32"/>
  <c r="X171" i="32"/>
  <c r="X172" i="32"/>
  <c r="X173" i="32"/>
  <c r="X174" i="32"/>
  <c r="X175" i="32"/>
  <c r="X176" i="32"/>
  <c r="X177" i="32"/>
  <c r="X178" i="32"/>
  <c r="X179" i="32"/>
  <c r="X180" i="32"/>
  <c r="X181" i="32"/>
  <c r="X182" i="32"/>
  <c r="X183" i="32"/>
  <c r="X184" i="32"/>
  <c r="X185" i="32"/>
  <c r="X186" i="32"/>
  <c r="X187" i="32"/>
  <c r="X188" i="32"/>
  <c r="X189" i="32"/>
  <c r="X190" i="32"/>
  <c r="X191" i="32"/>
  <c r="X192" i="32"/>
  <c r="X193" i="32"/>
  <c r="X194" i="32"/>
  <c r="X195" i="32"/>
  <c r="X196" i="32"/>
  <c r="X197" i="32"/>
  <c r="X198" i="32"/>
  <c r="X199" i="32"/>
  <c r="X200" i="32"/>
  <c r="X201" i="32"/>
  <c r="X202" i="32"/>
  <c r="X203" i="32"/>
  <c r="X204" i="32"/>
  <c r="X205" i="32"/>
  <c r="X206" i="32"/>
  <c r="X207" i="32"/>
  <c r="X208" i="32"/>
  <c r="X209" i="32"/>
  <c r="X210" i="32"/>
  <c r="X211" i="32"/>
  <c r="X212" i="32"/>
  <c r="X213" i="32"/>
  <c r="X214" i="32"/>
  <c r="X215" i="32"/>
  <c r="X216" i="32"/>
  <c r="X217" i="32"/>
  <c r="X218" i="32"/>
  <c r="X219" i="32"/>
  <c r="X220" i="32"/>
  <c r="X221" i="32"/>
  <c r="X222" i="32"/>
  <c r="X223" i="32"/>
  <c r="X224" i="32"/>
  <c r="X225" i="32"/>
  <c r="X226" i="32"/>
  <c r="X227" i="32"/>
  <c r="X228" i="32"/>
  <c r="X229" i="32"/>
  <c r="X230" i="32"/>
  <c r="X231" i="32"/>
  <c r="X232" i="32"/>
  <c r="X233" i="32"/>
  <c r="X234" i="32"/>
  <c r="X235" i="32"/>
  <c r="X236" i="32"/>
  <c r="X237" i="32"/>
  <c r="X238" i="32"/>
  <c r="X239" i="32"/>
  <c r="X240" i="32"/>
  <c r="X241" i="32"/>
  <c r="X242" i="32"/>
  <c r="X243" i="32"/>
  <c r="X244" i="32"/>
  <c r="X245" i="32"/>
  <c r="X246" i="32"/>
  <c r="X247" i="32"/>
  <c r="X248" i="32"/>
  <c r="X249" i="32"/>
  <c r="X250" i="32"/>
  <c r="X251" i="32"/>
  <c r="X252" i="32"/>
  <c r="X253" i="32"/>
  <c r="X254" i="32"/>
  <c r="X255" i="32"/>
  <c r="X256" i="32"/>
  <c r="X257" i="32"/>
  <c r="X258" i="32"/>
  <c r="X259" i="32"/>
  <c r="X260" i="32"/>
  <c r="X261" i="32"/>
  <c r="X262" i="32"/>
  <c r="X263" i="32"/>
  <c r="X264" i="32"/>
  <c r="X265" i="32"/>
  <c r="X266" i="32"/>
  <c r="X267" i="32"/>
  <c r="X268" i="32"/>
  <c r="X269" i="32"/>
  <c r="X270" i="32"/>
  <c r="X271" i="32"/>
  <c r="X272" i="32"/>
  <c r="X273" i="32"/>
  <c r="X274" i="32"/>
  <c r="X275" i="32"/>
  <c r="X276" i="32"/>
  <c r="X277" i="32"/>
  <c r="X278" i="32"/>
  <c r="X279" i="32"/>
  <c r="X280" i="32"/>
  <c r="X281" i="32"/>
  <c r="X282" i="32"/>
  <c r="X283" i="32"/>
  <c r="X284" i="32"/>
  <c r="X285" i="32"/>
  <c r="X286" i="32"/>
  <c r="X287" i="32"/>
  <c r="X288" i="32"/>
  <c r="X289" i="32"/>
  <c r="X290" i="32"/>
  <c r="X291" i="32"/>
  <c r="X292" i="32"/>
  <c r="X293" i="32"/>
  <c r="X294" i="32"/>
  <c r="X295" i="32"/>
  <c r="X296" i="32"/>
  <c r="X297" i="32"/>
  <c r="X298" i="32"/>
  <c r="X299" i="32"/>
  <c r="X300" i="32"/>
  <c r="X301" i="32"/>
  <c r="X302" i="32"/>
  <c r="X303" i="32"/>
  <c r="X304" i="32"/>
  <c r="X305" i="32"/>
  <c r="X306" i="32"/>
  <c r="X307" i="32"/>
  <c r="X308" i="32"/>
  <c r="X309" i="32"/>
  <c r="X310" i="32"/>
  <c r="X311" i="32"/>
  <c r="X312" i="32"/>
  <c r="X313" i="32"/>
  <c r="X314" i="32"/>
  <c r="X315" i="32"/>
  <c r="X316" i="32"/>
  <c r="X317" i="32"/>
  <c r="X318" i="32"/>
  <c r="X319" i="32"/>
  <c r="X320" i="32"/>
  <c r="X321" i="32"/>
  <c r="X322" i="32"/>
  <c r="X323" i="32"/>
  <c r="X324" i="32"/>
  <c r="X325" i="32"/>
  <c r="X2" i="32"/>
  <c r="W3" i="32"/>
  <c r="W4" i="32"/>
  <c r="W5" i="32"/>
  <c r="W6" i="32"/>
  <c r="W7" i="32"/>
  <c r="W8" i="32"/>
  <c r="W9" i="32"/>
  <c r="W10" i="32"/>
  <c r="W11" i="32"/>
  <c r="W12" i="32"/>
  <c r="W13" i="32"/>
  <c r="W14" i="32"/>
  <c r="W15" i="32"/>
  <c r="W16" i="32"/>
  <c r="W17" i="32"/>
  <c r="W18" i="32"/>
  <c r="W19" i="32"/>
  <c r="W20" i="32"/>
  <c r="W21" i="32"/>
  <c r="W22" i="32"/>
  <c r="W23" i="32"/>
  <c r="W24" i="32"/>
  <c r="W25" i="32"/>
  <c r="W26" i="32"/>
  <c r="W27" i="32"/>
  <c r="W28" i="32"/>
  <c r="W29" i="32"/>
  <c r="W30" i="32"/>
  <c r="W31" i="32"/>
  <c r="W32" i="32"/>
  <c r="W33" i="32"/>
  <c r="W34" i="32"/>
  <c r="W35" i="32"/>
  <c r="W36" i="32"/>
  <c r="W37" i="32"/>
  <c r="W38" i="32"/>
  <c r="W39" i="32"/>
  <c r="W40" i="32"/>
  <c r="W41" i="32"/>
  <c r="W42" i="32"/>
  <c r="W43" i="32"/>
  <c r="W44" i="32"/>
  <c r="W45" i="32"/>
  <c r="W46" i="32"/>
  <c r="W47" i="32"/>
  <c r="W48" i="32"/>
  <c r="W49" i="32"/>
  <c r="W50" i="32"/>
  <c r="W51" i="32"/>
  <c r="W52" i="32"/>
  <c r="W53" i="32"/>
  <c r="W54" i="32"/>
  <c r="W55" i="32"/>
  <c r="W56" i="32"/>
  <c r="W57" i="32"/>
  <c r="W58" i="32"/>
  <c r="W59" i="32"/>
  <c r="W60" i="32"/>
  <c r="W61" i="32"/>
  <c r="W62" i="32"/>
  <c r="W63" i="32"/>
  <c r="W64" i="32"/>
  <c r="W65" i="32"/>
  <c r="W66" i="32"/>
  <c r="W67" i="32"/>
  <c r="W68" i="32"/>
  <c r="W69" i="32"/>
  <c r="W70" i="32"/>
  <c r="W71" i="32"/>
  <c r="W72" i="32"/>
  <c r="W73" i="32"/>
  <c r="W74" i="32"/>
  <c r="W75" i="32"/>
  <c r="W76" i="32"/>
  <c r="W77" i="32"/>
  <c r="W78" i="32"/>
  <c r="W79" i="32"/>
  <c r="W80" i="32"/>
  <c r="W81" i="32"/>
  <c r="W82" i="32"/>
  <c r="W83" i="32"/>
  <c r="W84" i="32"/>
  <c r="W85" i="32"/>
  <c r="W86" i="32"/>
  <c r="W87" i="32"/>
  <c r="W88" i="32"/>
  <c r="W89" i="32"/>
  <c r="W90" i="32"/>
  <c r="W91" i="32"/>
  <c r="W92" i="32"/>
  <c r="W93" i="32"/>
  <c r="W94" i="32"/>
  <c r="W95" i="32"/>
  <c r="W96" i="32"/>
  <c r="W97" i="32"/>
  <c r="W98" i="32"/>
  <c r="W99" i="32"/>
  <c r="W100" i="32"/>
  <c r="W101" i="32"/>
  <c r="W102" i="32"/>
  <c r="W103" i="32"/>
  <c r="W104" i="32"/>
  <c r="W105" i="32"/>
  <c r="W106" i="32"/>
  <c r="W107" i="32"/>
  <c r="W108" i="32"/>
  <c r="W109" i="32"/>
  <c r="W110" i="32"/>
  <c r="W111" i="32"/>
  <c r="W112" i="32"/>
  <c r="W113" i="32"/>
  <c r="W114" i="32"/>
  <c r="W115" i="32"/>
  <c r="W116" i="32"/>
  <c r="W117" i="32"/>
  <c r="W118" i="32"/>
  <c r="W119" i="32"/>
  <c r="W120" i="32"/>
  <c r="W121" i="32"/>
  <c r="W122" i="32"/>
  <c r="W123" i="32"/>
  <c r="W124" i="32"/>
  <c r="W125" i="32"/>
  <c r="W126" i="32"/>
  <c r="W127" i="32"/>
  <c r="W128" i="32"/>
  <c r="W129" i="32"/>
  <c r="W130" i="32"/>
  <c r="W131" i="32"/>
  <c r="W132" i="32"/>
  <c r="W133" i="32"/>
  <c r="W134" i="32"/>
  <c r="W135" i="32"/>
  <c r="W136" i="32"/>
  <c r="W137" i="32"/>
  <c r="W138" i="32"/>
  <c r="W139" i="32"/>
  <c r="W140" i="32"/>
  <c r="W141" i="32"/>
  <c r="W142" i="32"/>
  <c r="W143" i="32"/>
  <c r="W144" i="32"/>
  <c r="W145" i="32"/>
  <c r="W146" i="32"/>
  <c r="W147" i="32"/>
  <c r="W148" i="32"/>
  <c r="W149" i="32"/>
  <c r="W150" i="32"/>
  <c r="W151" i="32"/>
  <c r="W152" i="32"/>
  <c r="W153" i="32"/>
  <c r="W154" i="32"/>
  <c r="W155" i="32"/>
  <c r="W156" i="32"/>
  <c r="W157" i="32"/>
  <c r="W158" i="32"/>
  <c r="W159" i="32"/>
  <c r="W160" i="32"/>
  <c r="W161" i="32"/>
  <c r="W162" i="32"/>
  <c r="W163" i="32"/>
  <c r="W164" i="32"/>
  <c r="W165" i="32"/>
  <c r="W166" i="32"/>
  <c r="W167" i="32"/>
  <c r="W168" i="32"/>
  <c r="W169" i="32"/>
  <c r="W170" i="32"/>
  <c r="W171" i="32"/>
  <c r="W172" i="32"/>
  <c r="W173" i="32"/>
  <c r="W174" i="32"/>
  <c r="W175" i="32"/>
  <c r="W176" i="32"/>
  <c r="W177" i="32"/>
  <c r="W178" i="32"/>
  <c r="W179" i="32"/>
  <c r="W180" i="32"/>
  <c r="W181" i="32"/>
  <c r="W182" i="32"/>
  <c r="W183" i="32"/>
  <c r="W184" i="32"/>
  <c r="W185" i="32"/>
  <c r="W186" i="32"/>
  <c r="W187" i="32"/>
  <c r="W188" i="32"/>
  <c r="W189" i="32"/>
  <c r="W190" i="32"/>
  <c r="W191" i="32"/>
  <c r="W192" i="32"/>
  <c r="W193" i="32"/>
  <c r="W194" i="32"/>
  <c r="W195" i="32"/>
  <c r="W196" i="32"/>
  <c r="W197" i="32"/>
  <c r="W198" i="32"/>
  <c r="W199" i="32"/>
  <c r="W200" i="32"/>
  <c r="W201" i="32"/>
  <c r="W202" i="32"/>
  <c r="W203" i="32"/>
  <c r="W204" i="32"/>
  <c r="W205" i="32"/>
  <c r="W206" i="32"/>
  <c r="W207" i="32"/>
  <c r="W208" i="32"/>
  <c r="W209" i="32"/>
  <c r="W210" i="32"/>
  <c r="W211" i="32"/>
  <c r="W212" i="32"/>
  <c r="W213" i="32"/>
  <c r="W214" i="32"/>
  <c r="W215" i="32"/>
  <c r="W216" i="32"/>
  <c r="W217" i="32"/>
  <c r="W218" i="32"/>
  <c r="W219" i="32"/>
  <c r="W220" i="32"/>
  <c r="W221" i="32"/>
  <c r="W222" i="32"/>
  <c r="W223" i="32"/>
  <c r="W224" i="32"/>
  <c r="W225" i="32"/>
  <c r="W226" i="32"/>
  <c r="W227" i="32"/>
  <c r="W228" i="32"/>
  <c r="W229" i="32"/>
  <c r="W230" i="32"/>
  <c r="W231" i="32"/>
  <c r="W232" i="32"/>
  <c r="W233" i="32"/>
  <c r="W234" i="32"/>
  <c r="W235" i="32"/>
  <c r="W236" i="32"/>
  <c r="W237" i="32"/>
  <c r="W238" i="32"/>
  <c r="W239" i="32"/>
  <c r="W240" i="32"/>
  <c r="W241" i="32"/>
  <c r="W242" i="32"/>
  <c r="W243" i="32"/>
  <c r="W244" i="32"/>
  <c r="W245" i="32"/>
  <c r="W246" i="32"/>
  <c r="W247" i="32"/>
  <c r="W248" i="32"/>
  <c r="W249" i="32"/>
  <c r="W250" i="32"/>
  <c r="W251" i="32"/>
  <c r="W252" i="32"/>
  <c r="W253" i="32"/>
  <c r="W254" i="32"/>
  <c r="W255" i="32"/>
  <c r="W256" i="32"/>
  <c r="W257" i="32"/>
  <c r="W258" i="32"/>
  <c r="W259" i="32"/>
  <c r="W260" i="32"/>
  <c r="W261" i="32"/>
  <c r="W262" i="32"/>
  <c r="W263" i="32"/>
  <c r="W264" i="32"/>
  <c r="W265" i="32"/>
  <c r="W266" i="32"/>
  <c r="W267" i="32"/>
  <c r="W268" i="32"/>
  <c r="W269" i="32"/>
  <c r="W270" i="32"/>
  <c r="W271" i="32"/>
  <c r="W272" i="32"/>
  <c r="W273" i="32"/>
  <c r="W274" i="32"/>
  <c r="W275" i="32"/>
  <c r="W276" i="32"/>
  <c r="W277" i="32"/>
  <c r="W278" i="32"/>
  <c r="W279" i="32"/>
  <c r="W280" i="32"/>
  <c r="W281" i="32"/>
  <c r="W282" i="32"/>
  <c r="W283" i="32"/>
  <c r="W284" i="32"/>
  <c r="W285" i="32"/>
  <c r="W286" i="32"/>
  <c r="W287" i="32"/>
  <c r="W288" i="32"/>
  <c r="W289" i="32"/>
  <c r="W290" i="32"/>
  <c r="W291" i="32"/>
  <c r="W292" i="32"/>
  <c r="W293" i="32"/>
  <c r="W294" i="32"/>
  <c r="W295" i="32"/>
  <c r="W296" i="32"/>
  <c r="W297" i="32"/>
  <c r="W298" i="32"/>
  <c r="W299" i="32"/>
  <c r="W300" i="32"/>
  <c r="W301" i="32"/>
  <c r="W302" i="32"/>
  <c r="W303" i="32"/>
  <c r="W304" i="32"/>
  <c r="W305" i="32"/>
  <c r="W306" i="32"/>
  <c r="W307" i="32"/>
  <c r="W308" i="32"/>
  <c r="W309" i="32"/>
  <c r="W310" i="32"/>
  <c r="W311" i="32"/>
  <c r="W312" i="32"/>
  <c r="W313" i="32"/>
  <c r="W314" i="32"/>
  <c r="W315" i="32"/>
  <c r="W316" i="32"/>
  <c r="W317" i="32"/>
  <c r="W318" i="32"/>
  <c r="W319" i="32"/>
  <c r="W320" i="32"/>
  <c r="W321" i="32"/>
  <c r="W322" i="32"/>
  <c r="W323" i="32"/>
  <c r="W324" i="32"/>
  <c r="W325" i="32"/>
  <c r="W2" i="32"/>
  <c r="V3" i="32"/>
  <c r="V4" i="32"/>
  <c r="V5" i="32"/>
  <c r="V6" i="32"/>
  <c r="V7" i="32"/>
  <c r="V8" i="32"/>
  <c r="V9" i="32"/>
  <c r="V10" i="32"/>
  <c r="V11" i="32"/>
  <c r="V12" i="32"/>
  <c r="V13" i="32"/>
  <c r="V14" i="32"/>
  <c r="V15" i="32"/>
  <c r="V16" i="32"/>
  <c r="V17" i="32"/>
  <c r="V18" i="32"/>
  <c r="V19" i="32"/>
  <c r="V20" i="32"/>
  <c r="V21" i="32"/>
  <c r="V22" i="32"/>
  <c r="V23" i="32"/>
  <c r="V24" i="32"/>
  <c r="V25" i="32"/>
  <c r="V26" i="32"/>
  <c r="V27" i="32"/>
  <c r="V28" i="32"/>
  <c r="V29" i="32"/>
  <c r="V30" i="32"/>
  <c r="V31" i="32"/>
  <c r="V32" i="32"/>
  <c r="V33" i="32"/>
  <c r="V34" i="32"/>
  <c r="V35" i="32"/>
  <c r="V36" i="32"/>
  <c r="V37" i="32"/>
  <c r="V38" i="32"/>
  <c r="V39" i="32"/>
  <c r="V40" i="32"/>
  <c r="V41" i="32"/>
  <c r="V42" i="32"/>
  <c r="V43" i="32"/>
  <c r="V44" i="32"/>
  <c r="V45" i="32"/>
  <c r="V46" i="32"/>
  <c r="V47" i="32"/>
  <c r="V48" i="32"/>
  <c r="V49" i="32"/>
  <c r="V50" i="32"/>
  <c r="V51" i="32"/>
  <c r="V52" i="32"/>
  <c r="V53" i="32"/>
  <c r="V54" i="32"/>
  <c r="V55" i="32"/>
  <c r="V56" i="32"/>
  <c r="V57" i="32"/>
  <c r="V58" i="32"/>
  <c r="V59" i="32"/>
  <c r="V60" i="32"/>
  <c r="V61" i="32"/>
  <c r="V62" i="32"/>
  <c r="V63" i="32"/>
  <c r="V64" i="32"/>
  <c r="V65" i="32"/>
  <c r="V66" i="32"/>
  <c r="V67" i="32"/>
  <c r="V68" i="32"/>
  <c r="V69" i="32"/>
  <c r="V70" i="32"/>
  <c r="V71" i="32"/>
  <c r="V72" i="32"/>
  <c r="V73" i="32"/>
  <c r="V74" i="32"/>
  <c r="V75" i="32"/>
  <c r="V76" i="32"/>
  <c r="V77" i="32"/>
  <c r="V78" i="32"/>
  <c r="V79" i="32"/>
  <c r="V80" i="32"/>
  <c r="V81" i="32"/>
  <c r="V82" i="32"/>
  <c r="V83" i="32"/>
  <c r="V84" i="32"/>
  <c r="V85" i="32"/>
  <c r="V86" i="32"/>
  <c r="V87" i="32"/>
  <c r="V88" i="32"/>
  <c r="V89" i="32"/>
  <c r="V90" i="32"/>
  <c r="V91" i="32"/>
  <c r="V92" i="32"/>
  <c r="V93" i="32"/>
  <c r="V94" i="32"/>
  <c r="V95" i="32"/>
  <c r="V96" i="32"/>
  <c r="V97" i="32"/>
  <c r="V98" i="32"/>
  <c r="V99" i="32"/>
  <c r="V100" i="32"/>
  <c r="V101" i="32"/>
  <c r="V102" i="32"/>
  <c r="V103" i="32"/>
  <c r="V104" i="32"/>
  <c r="V105" i="32"/>
  <c r="V106" i="32"/>
  <c r="V107" i="32"/>
  <c r="V108" i="32"/>
  <c r="V109" i="32"/>
  <c r="V110" i="32"/>
  <c r="V111" i="32"/>
  <c r="V112" i="32"/>
  <c r="V113" i="32"/>
  <c r="V114" i="32"/>
  <c r="V115" i="32"/>
  <c r="V116" i="32"/>
  <c r="V117" i="32"/>
  <c r="V118" i="32"/>
  <c r="V119" i="32"/>
  <c r="V120" i="32"/>
  <c r="V121" i="32"/>
  <c r="V122" i="32"/>
  <c r="V123" i="32"/>
  <c r="V124" i="32"/>
  <c r="V125" i="32"/>
  <c r="V126" i="32"/>
  <c r="V127" i="32"/>
  <c r="V128" i="32"/>
  <c r="V129" i="32"/>
  <c r="V130" i="32"/>
  <c r="V131" i="32"/>
  <c r="V132" i="32"/>
  <c r="V133" i="32"/>
  <c r="V134" i="32"/>
  <c r="V135" i="32"/>
  <c r="V136" i="32"/>
  <c r="V137" i="32"/>
  <c r="V138" i="32"/>
  <c r="V139" i="32"/>
  <c r="V140" i="32"/>
  <c r="V141" i="32"/>
  <c r="V142" i="32"/>
  <c r="V143" i="32"/>
  <c r="V144" i="32"/>
  <c r="V145" i="32"/>
  <c r="V146" i="32"/>
  <c r="V147" i="32"/>
  <c r="V148" i="32"/>
  <c r="V149" i="32"/>
  <c r="V150" i="32"/>
  <c r="V151" i="32"/>
  <c r="V152" i="32"/>
  <c r="V153" i="32"/>
  <c r="V154" i="32"/>
  <c r="V155" i="32"/>
  <c r="V156" i="32"/>
  <c r="V157" i="32"/>
  <c r="V158" i="32"/>
  <c r="V159" i="32"/>
  <c r="V160" i="32"/>
  <c r="V161" i="32"/>
  <c r="V162" i="32"/>
  <c r="V163" i="32"/>
  <c r="V164" i="32"/>
  <c r="V165" i="32"/>
  <c r="V166" i="32"/>
  <c r="V167" i="32"/>
  <c r="V168" i="32"/>
  <c r="V169" i="32"/>
  <c r="V170" i="32"/>
  <c r="V171" i="32"/>
  <c r="V172" i="32"/>
  <c r="V173" i="32"/>
  <c r="V174" i="32"/>
  <c r="V175" i="32"/>
  <c r="V176" i="32"/>
  <c r="V177" i="32"/>
  <c r="V178" i="32"/>
  <c r="V179" i="32"/>
  <c r="V180" i="32"/>
  <c r="V181" i="32"/>
  <c r="V182" i="32"/>
  <c r="V183" i="32"/>
  <c r="V184" i="32"/>
  <c r="V185" i="32"/>
  <c r="V186" i="32"/>
  <c r="V187" i="32"/>
  <c r="V188" i="32"/>
  <c r="V189" i="32"/>
  <c r="V190" i="32"/>
  <c r="V191" i="32"/>
  <c r="V192" i="32"/>
  <c r="V193" i="32"/>
  <c r="V194" i="32"/>
  <c r="V195" i="32"/>
  <c r="V196" i="32"/>
  <c r="V197" i="32"/>
  <c r="V198" i="32"/>
  <c r="V199" i="32"/>
  <c r="V200" i="32"/>
  <c r="V201" i="32"/>
  <c r="V202" i="32"/>
  <c r="V203" i="32"/>
  <c r="V204" i="32"/>
  <c r="V205" i="32"/>
  <c r="V206" i="32"/>
  <c r="V207" i="32"/>
  <c r="V208" i="32"/>
  <c r="V209" i="32"/>
  <c r="V210" i="32"/>
  <c r="V211" i="32"/>
  <c r="V212" i="32"/>
  <c r="V213" i="32"/>
  <c r="V214" i="32"/>
  <c r="V215" i="32"/>
  <c r="V216" i="32"/>
  <c r="V217" i="32"/>
  <c r="V218" i="32"/>
  <c r="V219" i="32"/>
  <c r="V220" i="32"/>
  <c r="V221" i="32"/>
  <c r="V222" i="32"/>
  <c r="V223" i="32"/>
  <c r="V224" i="32"/>
  <c r="V225" i="32"/>
  <c r="V226" i="32"/>
  <c r="V227" i="32"/>
  <c r="V228" i="32"/>
  <c r="V229" i="32"/>
  <c r="V230" i="32"/>
  <c r="V231" i="32"/>
  <c r="V232" i="32"/>
  <c r="V233" i="32"/>
  <c r="V234" i="32"/>
  <c r="V235" i="32"/>
  <c r="V236" i="32"/>
  <c r="V237" i="32"/>
  <c r="V238" i="32"/>
  <c r="V239" i="32"/>
  <c r="V240" i="32"/>
  <c r="V241" i="32"/>
  <c r="V242" i="32"/>
  <c r="V243" i="32"/>
  <c r="V244" i="32"/>
  <c r="V245" i="32"/>
  <c r="V246" i="32"/>
  <c r="V247" i="32"/>
  <c r="V248" i="32"/>
  <c r="V249" i="32"/>
  <c r="V250" i="32"/>
  <c r="V251" i="32"/>
  <c r="V252" i="32"/>
  <c r="V253" i="32"/>
  <c r="V254" i="32"/>
  <c r="V255" i="32"/>
  <c r="V256" i="32"/>
  <c r="V257" i="32"/>
  <c r="V258" i="32"/>
  <c r="V259" i="32"/>
  <c r="V260" i="32"/>
  <c r="V261" i="32"/>
  <c r="V262" i="32"/>
  <c r="V263" i="32"/>
  <c r="V264" i="32"/>
  <c r="V265" i="32"/>
  <c r="V266" i="32"/>
  <c r="V267" i="32"/>
  <c r="V268" i="32"/>
  <c r="V269" i="32"/>
  <c r="V270" i="32"/>
  <c r="V271" i="32"/>
  <c r="V272" i="32"/>
  <c r="V273" i="32"/>
  <c r="V274" i="32"/>
  <c r="V275" i="32"/>
  <c r="V276" i="32"/>
  <c r="V277" i="32"/>
  <c r="V278" i="32"/>
  <c r="V279" i="32"/>
  <c r="V280" i="32"/>
  <c r="V281" i="32"/>
  <c r="V282" i="32"/>
  <c r="V283" i="32"/>
  <c r="V284" i="32"/>
  <c r="V285" i="32"/>
  <c r="V286" i="32"/>
  <c r="V287" i="32"/>
  <c r="V288" i="32"/>
  <c r="V289" i="32"/>
  <c r="V290" i="32"/>
  <c r="V291" i="32"/>
  <c r="V292" i="32"/>
  <c r="V293" i="32"/>
  <c r="V294" i="32"/>
  <c r="V295" i="32"/>
  <c r="V296" i="32"/>
  <c r="V297" i="32"/>
  <c r="V298" i="32"/>
  <c r="V299" i="32"/>
  <c r="V300" i="32"/>
  <c r="V301" i="32"/>
  <c r="V302" i="32"/>
  <c r="V303" i="32"/>
  <c r="V304" i="32"/>
  <c r="V305" i="32"/>
  <c r="V306" i="32"/>
  <c r="V307" i="32"/>
  <c r="V308" i="32"/>
  <c r="V309" i="32"/>
  <c r="V310" i="32"/>
  <c r="V311" i="32"/>
  <c r="V312" i="32"/>
  <c r="V313" i="32"/>
  <c r="V314" i="32"/>
  <c r="V315" i="32"/>
  <c r="V316" i="32"/>
  <c r="V317" i="32"/>
  <c r="V318" i="32"/>
  <c r="V319" i="32"/>
  <c r="V320" i="32"/>
  <c r="V321" i="32"/>
  <c r="V322" i="32"/>
  <c r="V323" i="32"/>
  <c r="V324" i="32"/>
  <c r="V325" i="32"/>
  <c r="V2" i="32"/>
  <c r="T3" i="32"/>
  <c r="T4" i="32"/>
  <c r="T5" i="32"/>
  <c r="T6" i="32"/>
  <c r="T7" i="32"/>
  <c r="T8" i="32"/>
  <c r="T9" i="32"/>
  <c r="T10" i="32"/>
  <c r="T11" i="32"/>
  <c r="T12" i="32"/>
  <c r="T13" i="32"/>
  <c r="T14" i="32"/>
  <c r="T15" i="32"/>
  <c r="T16" i="32"/>
  <c r="T17" i="32"/>
  <c r="T18" i="32"/>
  <c r="T19" i="32"/>
  <c r="T20" i="32"/>
  <c r="T21" i="32"/>
  <c r="T22" i="32"/>
  <c r="T23" i="32"/>
  <c r="T24" i="32"/>
  <c r="T25" i="32"/>
  <c r="T26" i="32"/>
  <c r="T27" i="32"/>
  <c r="T28" i="32"/>
  <c r="T29" i="32"/>
  <c r="T30" i="32"/>
  <c r="T31" i="32"/>
  <c r="T32" i="32"/>
  <c r="T33" i="32"/>
  <c r="T34" i="32"/>
  <c r="T35" i="32"/>
  <c r="T36" i="32"/>
  <c r="T37" i="32"/>
  <c r="T38" i="32"/>
  <c r="T39" i="32"/>
  <c r="T40" i="32"/>
  <c r="T41" i="32"/>
  <c r="T42" i="32"/>
  <c r="T43" i="32"/>
  <c r="T44" i="32"/>
  <c r="T45" i="32"/>
  <c r="T46" i="32"/>
  <c r="T47" i="32"/>
  <c r="T48" i="32"/>
  <c r="T49" i="32"/>
  <c r="T50" i="32"/>
  <c r="T51" i="32"/>
  <c r="T52" i="32"/>
  <c r="T53" i="32"/>
  <c r="T54" i="32"/>
  <c r="T55" i="32"/>
  <c r="T56" i="32"/>
  <c r="T57" i="32"/>
  <c r="T58" i="32"/>
  <c r="T59" i="32"/>
  <c r="T60" i="32"/>
  <c r="T61" i="32"/>
  <c r="T62" i="32"/>
  <c r="T63" i="32"/>
  <c r="T64" i="32"/>
  <c r="T65" i="32"/>
  <c r="T66" i="32"/>
  <c r="T67" i="32"/>
  <c r="T68" i="32"/>
  <c r="T69" i="32"/>
  <c r="T70" i="32"/>
  <c r="T71" i="32"/>
  <c r="T72" i="32"/>
  <c r="T73" i="32"/>
  <c r="T74" i="32"/>
  <c r="T75" i="32"/>
  <c r="T76" i="32"/>
  <c r="T77" i="32"/>
  <c r="T78" i="32"/>
  <c r="T79" i="32"/>
  <c r="T80" i="32"/>
  <c r="T81" i="32"/>
  <c r="T82" i="32"/>
  <c r="T83" i="32"/>
  <c r="T84" i="32"/>
  <c r="T85" i="32"/>
  <c r="T86" i="32"/>
  <c r="T87" i="32"/>
  <c r="T88" i="32"/>
  <c r="T89" i="32"/>
  <c r="T90" i="32"/>
  <c r="T91" i="32"/>
  <c r="T92" i="32"/>
  <c r="T93" i="32"/>
  <c r="T94" i="32"/>
  <c r="T95" i="32"/>
  <c r="T96" i="32"/>
  <c r="T97" i="32"/>
  <c r="T98" i="32"/>
  <c r="T99" i="32"/>
  <c r="T100" i="32"/>
  <c r="T101" i="32"/>
  <c r="T102" i="32"/>
  <c r="T103" i="32"/>
  <c r="T104" i="32"/>
  <c r="T105" i="32"/>
  <c r="T106" i="32"/>
  <c r="T107" i="32"/>
  <c r="T108" i="32"/>
  <c r="T109" i="32"/>
  <c r="T110" i="32"/>
  <c r="T111" i="32"/>
  <c r="T112" i="32"/>
  <c r="T113" i="32"/>
  <c r="T114" i="32"/>
  <c r="T115" i="32"/>
  <c r="T116" i="32"/>
  <c r="T117" i="32"/>
  <c r="T118" i="32"/>
  <c r="T119" i="32"/>
  <c r="T120" i="32"/>
  <c r="T121" i="32"/>
  <c r="T122" i="32"/>
  <c r="T123" i="32"/>
  <c r="T124" i="32"/>
  <c r="T125" i="32"/>
  <c r="T126" i="32"/>
  <c r="T127" i="32"/>
  <c r="T128" i="32"/>
  <c r="T129" i="32"/>
  <c r="T130" i="32"/>
  <c r="T131" i="32"/>
  <c r="T132" i="32"/>
  <c r="T133" i="32"/>
  <c r="T134" i="32"/>
  <c r="T135" i="32"/>
  <c r="T136" i="32"/>
  <c r="T137" i="32"/>
  <c r="T138" i="32"/>
  <c r="T139" i="32"/>
  <c r="T140" i="32"/>
  <c r="T141" i="32"/>
  <c r="T142" i="32"/>
  <c r="T143" i="32"/>
  <c r="T144" i="32"/>
  <c r="T145" i="32"/>
  <c r="T146" i="32"/>
  <c r="T147" i="32"/>
  <c r="T148" i="32"/>
  <c r="T149" i="32"/>
  <c r="T150" i="32"/>
  <c r="T151" i="32"/>
  <c r="T152" i="32"/>
  <c r="T153" i="32"/>
  <c r="T154" i="32"/>
  <c r="T155" i="32"/>
  <c r="T156" i="32"/>
  <c r="T157" i="32"/>
  <c r="T158" i="32"/>
  <c r="T159" i="32"/>
  <c r="T160" i="32"/>
  <c r="T161" i="32"/>
  <c r="T162" i="32"/>
  <c r="T163" i="32"/>
  <c r="T164" i="32"/>
  <c r="T165" i="32"/>
  <c r="T166" i="32"/>
  <c r="T167" i="32"/>
  <c r="T168" i="32"/>
  <c r="T169" i="32"/>
  <c r="T170" i="32"/>
  <c r="T171" i="32"/>
  <c r="T172" i="32"/>
  <c r="T173" i="32"/>
  <c r="T174" i="32"/>
  <c r="T175" i="32"/>
  <c r="T176" i="32"/>
  <c r="T177" i="32"/>
  <c r="T178" i="32"/>
  <c r="T179" i="32"/>
  <c r="T180" i="32"/>
  <c r="T181" i="32"/>
  <c r="T182" i="32"/>
  <c r="T183" i="32"/>
  <c r="T184" i="32"/>
  <c r="T185" i="32"/>
  <c r="T186" i="32"/>
  <c r="T187" i="32"/>
  <c r="T188" i="32"/>
  <c r="T189" i="32"/>
  <c r="T190" i="32"/>
  <c r="T191" i="32"/>
  <c r="T192" i="32"/>
  <c r="T193" i="32"/>
  <c r="T194" i="32"/>
  <c r="T195" i="32"/>
  <c r="T196" i="32"/>
  <c r="T197" i="32"/>
  <c r="T198" i="32"/>
  <c r="T199" i="32"/>
  <c r="T200" i="32"/>
  <c r="T201" i="32"/>
  <c r="T202" i="32"/>
  <c r="T203" i="32"/>
  <c r="T204" i="32"/>
  <c r="T205" i="32"/>
  <c r="T206" i="32"/>
  <c r="T207" i="32"/>
  <c r="T208" i="32"/>
  <c r="T209" i="32"/>
  <c r="T210" i="32"/>
  <c r="T211" i="32"/>
  <c r="T212" i="32"/>
  <c r="T213" i="32"/>
  <c r="T214" i="32"/>
  <c r="T215" i="32"/>
  <c r="T216" i="32"/>
  <c r="T217" i="32"/>
  <c r="T218" i="32"/>
  <c r="T219" i="32"/>
  <c r="T220" i="32"/>
  <c r="T221" i="32"/>
  <c r="T222" i="32"/>
  <c r="T223" i="32"/>
  <c r="T224" i="32"/>
  <c r="T225" i="32"/>
  <c r="T226" i="32"/>
  <c r="T227" i="32"/>
  <c r="T228" i="32"/>
  <c r="T229" i="32"/>
  <c r="T230" i="32"/>
  <c r="T231" i="32"/>
  <c r="T232" i="32"/>
  <c r="T233" i="32"/>
  <c r="T234" i="32"/>
  <c r="T235" i="32"/>
  <c r="T236" i="32"/>
  <c r="T237" i="32"/>
  <c r="T238" i="32"/>
  <c r="T239" i="32"/>
  <c r="T240" i="32"/>
  <c r="T241" i="32"/>
  <c r="T242" i="32"/>
  <c r="T243" i="32"/>
  <c r="T244" i="32"/>
  <c r="T245" i="32"/>
  <c r="T246" i="32"/>
  <c r="T247" i="32"/>
  <c r="T248" i="32"/>
  <c r="T249" i="32"/>
  <c r="T250" i="32"/>
  <c r="T251" i="32"/>
  <c r="T252" i="32"/>
  <c r="T253" i="32"/>
  <c r="T254" i="32"/>
  <c r="T255" i="32"/>
  <c r="T256" i="32"/>
  <c r="T257" i="32"/>
  <c r="T258" i="32"/>
  <c r="T259" i="32"/>
  <c r="T260" i="32"/>
  <c r="T261" i="32"/>
  <c r="T262" i="32"/>
  <c r="T263" i="32"/>
  <c r="T264" i="32"/>
  <c r="T265" i="32"/>
  <c r="T266" i="32"/>
  <c r="T267" i="32"/>
  <c r="T268" i="32"/>
  <c r="T269" i="32"/>
  <c r="T270" i="32"/>
  <c r="T271" i="32"/>
  <c r="T272" i="32"/>
  <c r="T273" i="32"/>
  <c r="T274" i="32"/>
  <c r="T275" i="32"/>
  <c r="T276" i="32"/>
  <c r="T277" i="32"/>
  <c r="T278" i="32"/>
  <c r="T279" i="32"/>
  <c r="T280" i="32"/>
  <c r="T281" i="32"/>
  <c r="T282" i="32"/>
  <c r="T283" i="32"/>
  <c r="T284" i="32"/>
  <c r="T285" i="32"/>
  <c r="T286" i="32"/>
  <c r="T287" i="32"/>
  <c r="T288" i="32"/>
  <c r="T289" i="32"/>
  <c r="T290" i="32"/>
  <c r="T291" i="32"/>
  <c r="T292" i="32"/>
  <c r="T293" i="32"/>
  <c r="T294" i="32"/>
  <c r="T295" i="32"/>
  <c r="T296" i="32"/>
  <c r="T297" i="32"/>
  <c r="T298" i="32"/>
  <c r="T299" i="32"/>
  <c r="T300" i="32"/>
  <c r="T301" i="32"/>
  <c r="T302" i="32"/>
  <c r="T303" i="32"/>
  <c r="T304" i="32"/>
  <c r="T305" i="32"/>
  <c r="T306" i="32"/>
  <c r="T307" i="32"/>
  <c r="T308" i="32"/>
  <c r="T309" i="32"/>
  <c r="T310" i="32"/>
  <c r="T311" i="32"/>
  <c r="T312" i="32"/>
  <c r="T313" i="32"/>
  <c r="T314" i="32"/>
  <c r="T315" i="32"/>
  <c r="T316" i="32"/>
  <c r="T317" i="32"/>
  <c r="T318" i="32"/>
  <c r="T319" i="32"/>
  <c r="T320" i="32"/>
  <c r="T321" i="32"/>
  <c r="T322" i="32"/>
  <c r="T323" i="32"/>
  <c r="T324" i="32"/>
  <c r="T325" i="32"/>
  <c r="S3" i="32"/>
  <c r="S4" i="32"/>
  <c r="S5" i="32"/>
  <c r="S6" i="32"/>
  <c r="S7" i="32"/>
  <c r="S8" i="32"/>
  <c r="S9" i="32"/>
  <c r="S10" i="32"/>
  <c r="S11" i="32"/>
  <c r="S12" i="32"/>
  <c r="S13" i="32"/>
  <c r="S14" i="32"/>
  <c r="S15" i="32"/>
  <c r="S16" i="32"/>
  <c r="S17" i="32"/>
  <c r="S18" i="32"/>
  <c r="S19" i="32"/>
  <c r="S20" i="32"/>
  <c r="S21" i="32"/>
  <c r="S22" i="32"/>
  <c r="S23" i="32"/>
  <c r="S24" i="32"/>
  <c r="S25" i="32"/>
  <c r="S26" i="32"/>
  <c r="S27" i="32"/>
  <c r="S28" i="32"/>
  <c r="S29" i="32"/>
  <c r="S30" i="32"/>
  <c r="S31" i="32"/>
  <c r="S32" i="32"/>
  <c r="S33" i="32"/>
  <c r="S34" i="32"/>
  <c r="S35" i="32"/>
  <c r="S36" i="32"/>
  <c r="S37" i="32"/>
  <c r="S38" i="32"/>
  <c r="S39" i="32"/>
  <c r="S40" i="32"/>
  <c r="S41" i="32"/>
  <c r="S42" i="32"/>
  <c r="S43" i="32"/>
  <c r="S44" i="32"/>
  <c r="S45" i="32"/>
  <c r="S46" i="32"/>
  <c r="S47" i="32"/>
  <c r="S48" i="32"/>
  <c r="S49" i="32"/>
  <c r="S50" i="32"/>
  <c r="S51" i="32"/>
  <c r="S52" i="32"/>
  <c r="S53" i="32"/>
  <c r="S54" i="32"/>
  <c r="S55" i="32"/>
  <c r="S56" i="32"/>
  <c r="S57" i="32"/>
  <c r="S58" i="32"/>
  <c r="S59" i="32"/>
  <c r="S60" i="32"/>
  <c r="S61" i="32"/>
  <c r="S62" i="32"/>
  <c r="S63" i="32"/>
  <c r="S64" i="32"/>
  <c r="S65" i="32"/>
  <c r="S66" i="32"/>
  <c r="S67" i="32"/>
  <c r="S68" i="32"/>
  <c r="S69" i="32"/>
  <c r="S70" i="32"/>
  <c r="S71" i="32"/>
  <c r="S72" i="32"/>
  <c r="S73" i="32"/>
  <c r="S74" i="32"/>
  <c r="S75" i="32"/>
  <c r="S76" i="32"/>
  <c r="S77" i="32"/>
  <c r="S78" i="32"/>
  <c r="S79" i="32"/>
  <c r="S80" i="32"/>
  <c r="S81" i="32"/>
  <c r="S82" i="32"/>
  <c r="S83" i="32"/>
  <c r="S84" i="32"/>
  <c r="S85" i="32"/>
  <c r="S86" i="32"/>
  <c r="S87" i="32"/>
  <c r="S88" i="32"/>
  <c r="S89" i="32"/>
  <c r="S90" i="32"/>
  <c r="S91" i="32"/>
  <c r="S92" i="32"/>
  <c r="S93" i="32"/>
  <c r="S94" i="32"/>
  <c r="S95" i="32"/>
  <c r="S96" i="32"/>
  <c r="S97" i="32"/>
  <c r="S98" i="32"/>
  <c r="S99" i="32"/>
  <c r="S100" i="32"/>
  <c r="S101" i="32"/>
  <c r="S102" i="32"/>
  <c r="S103" i="32"/>
  <c r="S104" i="32"/>
  <c r="S105" i="32"/>
  <c r="S106" i="32"/>
  <c r="S107" i="32"/>
  <c r="S108" i="32"/>
  <c r="S109" i="32"/>
  <c r="S110" i="32"/>
  <c r="S111" i="32"/>
  <c r="S112" i="32"/>
  <c r="S113" i="32"/>
  <c r="S114" i="32"/>
  <c r="S115" i="32"/>
  <c r="S116" i="32"/>
  <c r="S117" i="32"/>
  <c r="S118" i="32"/>
  <c r="S119" i="32"/>
  <c r="S120" i="32"/>
  <c r="S121" i="32"/>
  <c r="S122" i="32"/>
  <c r="S123" i="32"/>
  <c r="S124" i="32"/>
  <c r="S125" i="32"/>
  <c r="S126" i="32"/>
  <c r="S127" i="32"/>
  <c r="S128" i="32"/>
  <c r="S129" i="32"/>
  <c r="S130" i="32"/>
  <c r="S131" i="32"/>
  <c r="S132" i="32"/>
  <c r="S133" i="32"/>
  <c r="S134" i="32"/>
  <c r="S135" i="32"/>
  <c r="S136" i="32"/>
  <c r="S137" i="32"/>
  <c r="S138" i="32"/>
  <c r="S139" i="32"/>
  <c r="S140" i="32"/>
  <c r="S141" i="32"/>
  <c r="S142" i="32"/>
  <c r="S143" i="32"/>
  <c r="S144" i="32"/>
  <c r="S145" i="32"/>
  <c r="S146" i="32"/>
  <c r="S147" i="32"/>
  <c r="S148" i="32"/>
  <c r="S149" i="32"/>
  <c r="S150" i="32"/>
  <c r="S151" i="32"/>
  <c r="S152" i="32"/>
  <c r="S153" i="32"/>
  <c r="S154" i="32"/>
  <c r="S155" i="32"/>
  <c r="S156" i="32"/>
  <c r="S157" i="32"/>
  <c r="S158" i="32"/>
  <c r="S159" i="32"/>
  <c r="S160" i="32"/>
  <c r="S161" i="32"/>
  <c r="S162" i="32"/>
  <c r="S163" i="32"/>
  <c r="S164" i="32"/>
  <c r="S165" i="32"/>
  <c r="S166" i="32"/>
  <c r="S167" i="32"/>
  <c r="S168" i="32"/>
  <c r="S169" i="32"/>
  <c r="S170" i="32"/>
  <c r="S171" i="32"/>
  <c r="S172" i="32"/>
  <c r="S173" i="32"/>
  <c r="S174" i="32"/>
  <c r="S175" i="32"/>
  <c r="S176" i="32"/>
  <c r="S177" i="32"/>
  <c r="S178" i="32"/>
  <c r="S179" i="32"/>
  <c r="S180" i="32"/>
  <c r="S181" i="32"/>
  <c r="S182" i="32"/>
  <c r="S183" i="32"/>
  <c r="S184" i="32"/>
  <c r="S185" i="32"/>
  <c r="S186" i="32"/>
  <c r="S187" i="32"/>
  <c r="S188" i="32"/>
  <c r="S189" i="32"/>
  <c r="S190" i="32"/>
  <c r="S191" i="32"/>
  <c r="S192" i="32"/>
  <c r="S193" i="32"/>
  <c r="S194" i="32"/>
  <c r="S195" i="32"/>
  <c r="S196" i="32"/>
  <c r="S197" i="32"/>
  <c r="S198" i="32"/>
  <c r="S199" i="32"/>
  <c r="S200" i="32"/>
  <c r="S201" i="32"/>
  <c r="S202" i="32"/>
  <c r="S203" i="32"/>
  <c r="S204" i="32"/>
  <c r="S205" i="32"/>
  <c r="S206" i="32"/>
  <c r="S207" i="32"/>
  <c r="S208" i="32"/>
  <c r="S209" i="32"/>
  <c r="S210" i="32"/>
  <c r="S211" i="32"/>
  <c r="S212" i="32"/>
  <c r="S213" i="32"/>
  <c r="S214" i="32"/>
  <c r="S215" i="32"/>
  <c r="S216" i="32"/>
  <c r="S217" i="32"/>
  <c r="S218" i="32"/>
  <c r="S219" i="32"/>
  <c r="S220" i="32"/>
  <c r="S221" i="32"/>
  <c r="S222" i="32"/>
  <c r="S223" i="32"/>
  <c r="S224" i="32"/>
  <c r="S225" i="32"/>
  <c r="S226" i="32"/>
  <c r="S227" i="32"/>
  <c r="S228" i="32"/>
  <c r="S229" i="32"/>
  <c r="S230" i="32"/>
  <c r="S231" i="32"/>
  <c r="S232" i="32"/>
  <c r="S233" i="32"/>
  <c r="S234" i="32"/>
  <c r="S235" i="32"/>
  <c r="S236" i="32"/>
  <c r="S237" i="32"/>
  <c r="S238" i="32"/>
  <c r="S239" i="32"/>
  <c r="S240" i="32"/>
  <c r="S241" i="32"/>
  <c r="S242" i="32"/>
  <c r="S243" i="32"/>
  <c r="S244" i="32"/>
  <c r="S245" i="32"/>
  <c r="S246" i="32"/>
  <c r="S247" i="32"/>
  <c r="S248" i="32"/>
  <c r="S249" i="32"/>
  <c r="S250" i="32"/>
  <c r="S251" i="32"/>
  <c r="S252" i="32"/>
  <c r="S253" i="32"/>
  <c r="S254" i="32"/>
  <c r="S255" i="32"/>
  <c r="S256" i="32"/>
  <c r="S257" i="32"/>
  <c r="S258" i="32"/>
  <c r="S259" i="32"/>
  <c r="S260" i="32"/>
  <c r="S261" i="32"/>
  <c r="S262" i="32"/>
  <c r="S263" i="32"/>
  <c r="S264" i="32"/>
  <c r="S265" i="32"/>
  <c r="S266" i="32"/>
  <c r="S267" i="32"/>
  <c r="S268" i="32"/>
  <c r="S269" i="32"/>
  <c r="S270" i="32"/>
  <c r="S271" i="32"/>
  <c r="S272" i="32"/>
  <c r="S273" i="32"/>
  <c r="S274" i="32"/>
  <c r="S275" i="32"/>
  <c r="S276" i="32"/>
  <c r="S277" i="32"/>
  <c r="S278" i="32"/>
  <c r="S279" i="32"/>
  <c r="S280" i="32"/>
  <c r="S281" i="32"/>
  <c r="S282" i="32"/>
  <c r="S283" i="32"/>
  <c r="S284" i="32"/>
  <c r="S285" i="32"/>
  <c r="S286" i="32"/>
  <c r="S287" i="32"/>
  <c r="S288" i="32"/>
  <c r="S289" i="32"/>
  <c r="S290" i="32"/>
  <c r="S291" i="32"/>
  <c r="S292" i="32"/>
  <c r="S293" i="32"/>
  <c r="S294" i="32"/>
  <c r="S295" i="32"/>
  <c r="S296" i="32"/>
  <c r="S297" i="32"/>
  <c r="S298" i="32"/>
  <c r="S299" i="32"/>
  <c r="S300" i="32"/>
  <c r="S301" i="32"/>
  <c r="S302" i="32"/>
  <c r="S303" i="32"/>
  <c r="S304" i="32"/>
  <c r="S305" i="32"/>
  <c r="S306" i="32"/>
  <c r="S307" i="32"/>
  <c r="S308" i="32"/>
  <c r="S309" i="32"/>
  <c r="S310" i="32"/>
  <c r="S311" i="32"/>
  <c r="S312" i="32"/>
  <c r="S313" i="32"/>
  <c r="S314" i="32"/>
  <c r="S315" i="32"/>
  <c r="S316" i="32"/>
  <c r="S317" i="32"/>
  <c r="S318" i="32"/>
  <c r="S319" i="32"/>
  <c r="S320" i="32"/>
  <c r="S321" i="32"/>
  <c r="S322" i="32"/>
  <c r="S323" i="32"/>
  <c r="S324" i="32"/>
  <c r="S325" i="32"/>
  <c r="S2" i="32"/>
  <c r="R3" i="32"/>
  <c r="R4" i="32"/>
  <c r="R5" i="32"/>
  <c r="R6" i="32"/>
  <c r="R7" i="32"/>
  <c r="R8" i="32"/>
  <c r="R9" i="32"/>
  <c r="R10" i="32"/>
  <c r="R11" i="32"/>
  <c r="R12" i="32"/>
  <c r="R13" i="32"/>
  <c r="R14" i="32"/>
  <c r="R15" i="32"/>
  <c r="R16" i="32"/>
  <c r="R17" i="32"/>
  <c r="R18" i="32"/>
  <c r="R19" i="32"/>
  <c r="R20" i="32"/>
  <c r="R21" i="32"/>
  <c r="R22" i="32"/>
  <c r="R23" i="32"/>
  <c r="R24" i="32"/>
  <c r="R25" i="32"/>
  <c r="R26" i="32"/>
  <c r="R27" i="32"/>
  <c r="R28" i="32"/>
  <c r="R29" i="32"/>
  <c r="R30" i="32"/>
  <c r="R31" i="32"/>
  <c r="R32" i="32"/>
  <c r="R33" i="32"/>
  <c r="R34" i="32"/>
  <c r="R35" i="32"/>
  <c r="R36" i="32"/>
  <c r="R37" i="32"/>
  <c r="R38" i="32"/>
  <c r="R39" i="32"/>
  <c r="R40" i="32"/>
  <c r="R41" i="32"/>
  <c r="R42" i="32"/>
  <c r="R43" i="32"/>
  <c r="R44" i="32"/>
  <c r="R45" i="32"/>
  <c r="R46" i="32"/>
  <c r="R47" i="32"/>
  <c r="R48" i="32"/>
  <c r="R49" i="32"/>
  <c r="R50" i="32"/>
  <c r="R51" i="32"/>
  <c r="R52" i="32"/>
  <c r="R53" i="32"/>
  <c r="R54" i="32"/>
  <c r="R55" i="32"/>
  <c r="R56" i="32"/>
  <c r="R57" i="32"/>
  <c r="R58" i="32"/>
  <c r="R59" i="32"/>
  <c r="R60" i="32"/>
  <c r="R61" i="32"/>
  <c r="R62" i="32"/>
  <c r="R63" i="32"/>
  <c r="R64" i="32"/>
  <c r="R65" i="32"/>
  <c r="R66" i="32"/>
  <c r="R67" i="32"/>
  <c r="R68" i="32"/>
  <c r="R69" i="32"/>
  <c r="R70" i="32"/>
  <c r="R71" i="32"/>
  <c r="R72" i="32"/>
  <c r="R73" i="32"/>
  <c r="R74" i="32"/>
  <c r="R75" i="32"/>
  <c r="R76" i="32"/>
  <c r="R77" i="32"/>
  <c r="R78" i="32"/>
  <c r="R79" i="32"/>
  <c r="R80" i="32"/>
  <c r="R81" i="32"/>
  <c r="R82" i="32"/>
  <c r="R83" i="32"/>
  <c r="R84" i="32"/>
  <c r="R85" i="32"/>
  <c r="R86" i="32"/>
  <c r="R87" i="32"/>
  <c r="R88" i="32"/>
  <c r="R89" i="32"/>
  <c r="R90" i="32"/>
  <c r="R91" i="32"/>
  <c r="R92" i="32"/>
  <c r="R93" i="32"/>
  <c r="R94" i="32"/>
  <c r="R95" i="32"/>
  <c r="R96" i="32"/>
  <c r="R97" i="32"/>
  <c r="R98" i="32"/>
  <c r="R99" i="32"/>
  <c r="R100" i="32"/>
  <c r="R101" i="32"/>
  <c r="R102" i="32"/>
  <c r="R103" i="32"/>
  <c r="R104" i="32"/>
  <c r="R105" i="32"/>
  <c r="R106" i="32"/>
  <c r="R107" i="32"/>
  <c r="R108" i="32"/>
  <c r="R109" i="32"/>
  <c r="R110" i="32"/>
  <c r="R111" i="32"/>
  <c r="R112" i="32"/>
  <c r="R113" i="32"/>
  <c r="R114" i="32"/>
  <c r="R115" i="32"/>
  <c r="R116" i="32"/>
  <c r="R117" i="32"/>
  <c r="R118" i="32"/>
  <c r="R119" i="32"/>
  <c r="R120" i="32"/>
  <c r="R121" i="32"/>
  <c r="R122" i="32"/>
  <c r="R123" i="32"/>
  <c r="R124" i="32"/>
  <c r="R125" i="32"/>
  <c r="R126" i="32"/>
  <c r="R127" i="32"/>
  <c r="R128" i="32"/>
  <c r="R129" i="32"/>
  <c r="R130" i="32"/>
  <c r="R131" i="32"/>
  <c r="R132" i="32"/>
  <c r="R133" i="32"/>
  <c r="R134" i="32"/>
  <c r="R135" i="32"/>
  <c r="R136" i="32"/>
  <c r="R137" i="32"/>
  <c r="R138" i="32"/>
  <c r="R139" i="32"/>
  <c r="R140" i="32"/>
  <c r="R141" i="32"/>
  <c r="R142" i="32"/>
  <c r="R143" i="32"/>
  <c r="R144" i="32"/>
  <c r="R145" i="32"/>
  <c r="R146" i="32"/>
  <c r="R147" i="32"/>
  <c r="R148" i="32"/>
  <c r="R149" i="32"/>
  <c r="R150" i="32"/>
  <c r="R151" i="32"/>
  <c r="R152" i="32"/>
  <c r="R153" i="32"/>
  <c r="R154" i="32"/>
  <c r="R155" i="32"/>
  <c r="R156" i="32"/>
  <c r="R157" i="32"/>
  <c r="R158" i="32"/>
  <c r="R159" i="32"/>
  <c r="R160" i="32"/>
  <c r="R161" i="32"/>
  <c r="R162" i="32"/>
  <c r="R163" i="32"/>
  <c r="R164" i="32"/>
  <c r="R165" i="32"/>
  <c r="R166" i="32"/>
  <c r="R167" i="32"/>
  <c r="R168" i="32"/>
  <c r="R169" i="32"/>
  <c r="R170" i="32"/>
  <c r="R171" i="32"/>
  <c r="R172" i="32"/>
  <c r="R173" i="32"/>
  <c r="R174" i="32"/>
  <c r="R175" i="32"/>
  <c r="R176" i="32"/>
  <c r="R177" i="32"/>
  <c r="R178" i="32"/>
  <c r="R179" i="32"/>
  <c r="R180" i="32"/>
  <c r="R181" i="32"/>
  <c r="R182" i="32"/>
  <c r="R183" i="32"/>
  <c r="R184" i="32"/>
  <c r="R185" i="32"/>
  <c r="R186" i="32"/>
  <c r="R187" i="32"/>
  <c r="R188" i="32"/>
  <c r="R189" i="32"/>
  <c r="R190" i="32"/>
  <c r="R191" i="32"/>
  <c r="R192" i="32"/>
  <c r="R193" i="32"/>
  <c r="R194" i="32"/>
  <c r="R195" i="32"/>
  <c r="R196" i="32"/>
  <c r="R197" i="32"/>
  <c r="R198" i="32"/>
  <c r="R199" i="32"/>
  <c r="R200" i="32"/>
  <c r="R201" i="32"/>
  <c r="R202" i="32"/>
  <c r="R203" i="32"/>
  <c r="R204" i="32"/>
  <c r="R205" i="32"/>
  <c r="R206" i="32"/>
  <c r="R207" i="32"/>
  <c r="R208" i="32"/>
  <c r="R209" i="32"/>
  <c r="R210" i="32"/>
  <c r="R211" i="32"/>
  <c r="R212" i="32"/>
  <c r="R213" i="32"/>
  <c r="R214" i="32"/>
  <c r="R215" i="32"/>
  <c r="R216" i="32"/>
  <c r="R217" i="32"/>
  <c r="R218" i="32"/>
  <c r="R219" i="32"/>
  <c r="R220" i="32"/>
  <c r="R221" i="32"/>
  <c r="R222" i="32"/>
  <c r="R223" i="32"/>
  <c r="R224" i="32"/>
  <c r="R225" i="32"/>
  <c r="R226" i="32"/>
  <c r="R227" i="32"/>
  <c r="R228" i="32"/>
  <c r="R229" i="32"/>
  <c r="R230" i="32"/>
  <c r="R231" i="32"/>
  <c r="R232" i="32"/>
  <c r="R233" i="32"/>
  <c r="R234" i="32"/>
  <c r="R235" i="32"/>
  <c r="R236" i="32"/>
  <c r="R237" i="32"/>
  <c r="R238" i="32"/>
  <c r="R239" i="32"/>
  <c r="R240" i="32"/>
  <c r="R241" i="32"/>
  <c r="R242" i="32"/>
  <c r="R243" i="32"/>
  <c r="R244" i="32"/>
  <c r="R245" i="32"/>
  <c r="R246" i="32"/>
  <c r="R247" i="32"/>
  <c r="R248" i="32"/>
  <c r="R249" i="32"/>
  <c r="R250" i="32"/>
  <c r="R251" i="32"/>
  <c r="R252" i="32"/>
  <c r="R253" i="32"/>
  <c r="R254" i="32"/>
  <c r="R255" i="32"/>
  <c r="R256" i="32"/>
  <c r="R257" i="32"/>
  <c r="R258" i="32"/>
  <c r="R259" i="32"/>
  <c r="R260" i="32"/>
  <c r="R261" i="32"/>
  <c r="R262" i="32"/>
  <c r="R263" i="32"/>
  <c r="R264" i="32"/>
  <c r="R265" i="32"/>
  <c r="R266" i="32"/>
  <c r="R267" i="32"/>
  <c r="R268" i="32"/>
  <c r="R269" i="32"/>
  <c r="R270" i="32"/>
  <c r="R271" i="32"/>
  <c r="R272" i="32"/>
  <c r="R273" i="32"/>
  <c r="R274" i="32"/>
  <c r="R275" i="32"/>
  <c r="R276" i="32"/>
  <c r="R277" i="32"/>
  <c r="R278" i="32"/>
  <c r="R279" i="32"/>
  <c r="R280" i="32"/>
  <c r="R281" i="32"/>
  <c r="R282" i="32"/>
  <c r="R283" i="32"/>
  <c r="R284" i="32"/>
  <c r="R285" i="32"/>
  <c r="R286" i="32"/>
  <c r="R287" i="32"/>
  <c r="R288" i="32"/>
  <c r="R289" i="32"/>
  <c r="R290" i="32"/>
  <c r="R291" i="32"/>
  <c r="R292" i="32"/>
  <c r="R293" i="32"/>
  <c r="R294" i="32"/>
  <c r="R295" i="32"/>
  <c r="R296" i="32"/>
  <c r="R297" i="32"/>
  <c r="R298" i="32"/>
  <c r="R299" i="32"/>
  <c r="R300" i="32"/>
  <c r="R301" i="32"/>
  <c r="R302" i="32"/>
  <c r="R303" i="32"/>
  <c r="R304" i="32"/>
  <c r="R305" i="32"/>
  <c r="R306" i="32"/>
  <c r="R307" i="32"/>
  <c r="R308" i="32"/>
  <c r="R309" i="32"/>
  <c r="R310" i="32"/>
  <c r="R311" i="32"/>
  <c r="R312" i="32"/>
  <c r="R313" i="32"/>
  <c r="R314" i="32"/>
  <c r="R315" i="32"/>
  <c r="R316" i="32"/>
  <c r="R317" i="32"/>
  <c r="R318" i="32"/>
  <c r="R319" i="32"/>
  <c r="R320" i="32"/>
  <c r="R321" i="32"/>
  <c r="R322" i="32"/>
  <c r="R323" i="32"/>
  <c r="R324" i="32"/>
  <c r="R325" i="32"/>
  <c r="R2" i="32"/>
  <c r="Q3" i="32"/>
  <c r="Q4" i="32"/>
  <c r="Q5" i="32"/>
  <c r="Q6" i="32"/>
  <c r="Q7" i="32"/>
  <c r="Q8" i="32"/>
  <c r="Q9" i="32"/>
  <c r="Q10" i="32"/>
  <c r="Q11" i="32"/>
  <c r="Q12" i="32"/>
  <c r="Q13" i="32"/>
  <c r="Q14" i="32"/>
  <c r="Q15" i="32"/>
  <c r="Q16" i="32"/>
  <c r="Q17" i="32"/>
  <c r="Q18" i="32"/>
  <c r="Q19" i="32"/>
  <c r="Q20" i="32"/>
  <c r="Q21" i="32"/>
  <c r="Q22" i="32"/>
  <c r="Q23" i="32"/>
  <c r="Q24" i="32"/>
  <c r="Q25" i="32"/>
  <c r="Q26" i="32"/>
  <c r="Q27" i="32"/>
  <c r="Q28" i="32"/>
  <c r="Q29" i="32"/>
  <c r="Q30" i="32"/>
  <c r="Q31" i="32"/>
  <c r="Q32" i="32"/>
  <c r="Q33" i="32"/>
  <c r="Q34" i="32"/>
  <c r="Q35" i="32"/>
  <c r="Q36" i="32"/>
  <c r="Q37" i="32"/>
  <c r="Q38" i="32"/>
  <c r="Q39" i="32"/>
  <c r="Q40" i="32"/>
  <c r="Q41" i="32"/>
  <c r="Q42" i="32"/>
  <c r="Q43" i="32"/>
  <c r="Q44" i="32"/>
  <c r="Q45" i="32"/>
  <c r="Q46" i="32"/>
  <c r="Q47" i="32"/>
  <c r="Q48" i="32"/>
  <c r="Q49" i="32"/>
  <c r="Q50" i="32"/>
  <c r="Q51" i="32"/>
  <c r="Q52" i="32"/>
  <c r="Q53" i="32"/>
  <c r="Q54" i="32"/>
  <c r="Q55" i="32"/>
  <c r="Q56" i="32"/>
  <c r="Q57" i="32"/>
  <c r="Q58" i="32"/>
  <c r="Q59" i="32"/>
  <c r="Q60" i="32"/>
  <c r="Q61" i="32"/>
  <c r="Q62" i="32"/>
  <c r="Q63" i="32"/>
  <c r="Q64" i="32"/>
  <c r="Q65" i="32"/>
  <c r="Q66" i="32"/>
  <c r="Q67" i="32"/>
  <c r="Q68" i="32"/>
  <c r="Q69" i="32"/>
  <c r="Q70" i="32"/>
  <c r="Q71" i="32"/>
  <c r="Q72" i="32"/>
  <c r="Q73" i="32"/>
  <c r="Q74" i="32"/>
  <c r="Q75" i="32"/>
  <c r="Q76" i="32"/>
  <c r="Q77" i="32"/>
  <c r="Q78" i="32"/>
  <c r="Q79" i="32"/>
  <c r="Q80" i="32"/>
  <c r="Q81" i="32"/>
  <c r="Q82" i="32"/>
  <c r="Q83" i="32"/>
  <c r="Q84" i="32"/>
  <c r="Q85" i="32"/>
  <c r="Q86" i="32"/>
  <c r="Q87" i="32"/>
  <c r="Q88" i="32"/>
  <c r="Q89" i="32"/>
  <c r="Q90" i="32"/>
  <c r="Q91" i="32"/>
  <c r="Q92" i="32"/>
  <c r="Q93" i="32"/>
  <c r="Q94" i="32"/>
  <c r="Q95" i="32"/>
  <c r="Q96" i="32"/>
  <c r="Q97" i="32"/>
  <c r="Q98" i="32"/>
  <c r="Q99" i="32"/>
  <c r="Q100" i="32"/>
  <c r="Q101" i="32"/>
  <c r="Q102" i="32"/>
  <c r="Q103" i="32"/>
  <c r="Q104" i="32"/>
  <c r="Q105" i="32"/>
  <c r="Q106" i="32"/>
  <c r="Q107" i="32"/>
  <c r="Q108" i="32"/>
  <c r="Q109" i="32"/>
  <c r="Q110" i="32"/>
  <c r="Q111" i="32"/>
  <c r="Q112" i="32"/>
  <c r="Q113" i="32"/>
  <c r="Q114" i="32"/>
  <c r="Q115" i="32"/>
  <c r="Q116" i="32"/>
  <c r="Q117" i="32"/>
  <c r="Q118" i="32"/>
  <c r="Q119" i="32"/>
  <c r="Q120" i="32"/>
  <c r="Q121" i="32"/>
  <c r="Q122" i="32"/>
  <c r="Q123" i="32"/>
  <c r="Q124" i="32"/>
  <c r="Q125" i="32"/>
  <c r="Q126" i="32"/>
  <c r="Q127" i="32"/>
  <c r="Q128" i="32"/>
  <c r="Q129" i="32"/>
  <c r="Q130" i="32"/>
  <c r="Q131" i="32"/>
  <c r="Q132" i="32"/>
  <c r="Q133" i="32"/>
  <c r="Q134" i="32"/>
  <c r="Q135" i="32"/>
  <c r="Q136" i="32"/>
  <c r="Q137" i="32"/>
  <c r="Q138" i="32"/>
  <c r="Q139" i="32"/>
  <c r="Q140" i="32"/>
  <c r="Q141" i="32"/>
  <c r="Q142" i="32"/>
  <c r="Q143" i="32"/>
  <c r="Q144" i="32"/>
  <c r="Q145" i="32"/>
  <c r="Q146" i="32"/>
  <c r="Q147" i="32"/>
  <c r="Q148" i="32"/>
  <c r="Q149" i="32"/>
  <c r="Q150" i="32"/>
  <c r="Q151" i="32"/>
  <c r="Q152" i="32"/>
  <c r="Q153" i="32"/>
  <c r="Q154" i="32"/>
  <c r="Q155" i="32"/>
  <c r="Q156" i="32"/>
  <c r="Q157" i="32"/>
  <c r="Q158" i="32"/>
  <c r="Q159" i="32"/>
  <c r="Q160" i="32"/>
  <c r="Q161" i="32"/>
  <c r="Q162" i="32"/>
  <c r="Q163" i="32"/>
  <c r="Q164" i="32"/>
  <c r="Q165" i="32"/>
  <c r="Q166" i="32"/>
  <c r="Q167" i="32"/>
  <c r="Q168" i="32"/>
  <c r="Q169" i="32"/>
  <c r="Q170" i="32"/>
  <c r="Q171" i="32"/>
  <c r="Q172" i="32"/>
  <c r="Q173" i="32"/>
  <c r="Q174" i="32"/>
  <c r="Q175" i="32"/>
  <c r="Q176" i="32"/>
  <c r="Q177" i="32"/>
  <c r="Q178" i="32"/>
  <c r="Q179" i="32"/>
  <c r="Q180" i="32"/>
  <c r="Q181" i="32"/>
  <c r="Q182" i="32"/>
  <c r="Q183" i="32"/>
  <c r="Q184" i="32"/>
  <c r="Q185" i="32"/>
  <c r="Q186" i="32"/>
  <c r="Q187" i="32"/>
  <c r="Q188" i="32"/>
  <c r="Q189" i="32"/>
  <c r="Q190" i="32"/>
  <c r="Q191" i="32"/>
  <c r="Q192" i="32"/>
  <c r="Q193" i="32"/>
  <c r="Q194" i="32"/>
  <c r="Q195" i="32"/>
  <c r="Q196" i="32"/>
  <c r="Q197" i="32"/>
  <c r="Q198" i="32"/>
  <c r="Q199" i="32"/>
  <c r="Q200" i="32"/>
  <c r="Q201" i="32"/>
  <c r="Q202" i="32"/>
  <c r="Q203" i="32"/>
  <c r="Q204" i="32"/>
  <c r="Q205" i="32"/>
  <c r="Q206" i="32"/>
  <c r="Q207" i="32"/>
  <c r="Q208" i="32"/>
  <c r="Q209" i="32"/>
  <c r="Q210" i="32"/>
  <c r="Q211" i="32"/>
  <c r="Q212" i="32"/>
  <c r="Q213" i="32"/>
  <c r="Q214" i="32"/>
  <c r="Q215" i="32"/>
  <c r="Q216" i="32"/>
  <c r="Q217" i="32"/>
  <c r="Q218" i="32"/>
  <c r="Q219" i="32"/>
  <c r="Q220" i="32"/>
  <c r="Q221" i="32"/>
  <c r="Q222" i="32"/>
  <c r="Q223" i="32"/>
  <c r="Q224" i="32"/>
  <c r="Q225" i="32"/>
  <c r="Q226" i="32"/>
  <c r="Q227" i="32"/>
  <c r="Q228" i="32"/>
  <c r="Q229" i="32"/>
  <c r="Q230" i="32"/>
  <c r="Q231" i="32"/>
  <c r="Q232" i="32"/>
  <c r="Q233" i="32"/>
  <c r="Q234" i="32"/>
  <c r="Q235" i="32"/>
  <c r="Q236" i="32"/>
  <c r="Q237" i="32"/>
  <c r="Q238" i="32"/>
  <c r="Q239" i="32"/>
  <c r="Q240" i="32"/>
  <c r="Q241" i="32"/>
  <c r="Q242" i="32"/>
  <c r="Q243" i="32"/>
  <c r="Q244" i="32"/>
  <c r="Q245" i="32"/>
  <c r="Q246" i="32"/>
  <c r="Q247" i="32"/>
  <c r="Q248" i="32"/>
  <c r="Q249" i="32"/>
  <c r="Q250" i="32"/>
  <c r="Q251" i="32"/>
  <c r="Q252" i="32"/>
  <c r="Q253" i="32"/>
  <c r="Q254" i="32"/>
  <c r="Q255" i="32"/>
  <c r="Q256" i="32"/>
  <c r="Q257" i="32"/>
  <c r="Q258" i="32"/>
  <c r="Q259" i="32"/>
  <c r="Q260" i="32"/>
  <c r="Q261" i="32"/>
  <c r="Q262" i="32"/>
  <c r="Q263" i="32"/>
  <c r="Q264" i="32"/>
  <c r="Q265" i="32"/>
  <c r="Q266" i="32"/>
  <c r="Q267" i="32"/>
  <c r="Q268" i="32"/>
  <c r="Q269" i="32"/>
  <c r="Q270" i="32"/>
  <c r="Q271" i="32"/>
  <c r="Q272" i="32"/>
  <c r="Q273" i="32"/>
  <c r="Q274" i="32"/>
  <c r="Q275" i="32"/>
  <c r="Q276" i="32"/>
  <c r="Q277" i="32"/>
  <c r="Q278" i="32"/>
  <c r="Q279" i="32"/>
  <c r="Q280" i="32"/>
  <c r="Q281" i="32"/>
  <c r="Q282" i="32"/>
  <c r="Q283" i="32"/>
  <c r="Q284" i="32"/>
  <c r="Q285" i="32"/>
  <c r="Q286" i="32"/>
  <c r="Q287" i="32"/>
  <c r="Q288" i="32"/>
  <c r="Q289" i="32"/>
  <c r="Q290" i="32"/>
  <c r="Q291" i="32"/>
  <c r="Q292" i="32"/>
  <c r="Q293" i="32"/>
  <c r="Q294" i="32"/>
  <c r="Q295" i="32"/>
  <c r="Q296" i="32"/>
  <c r="Q297" i="32"/>
  <c r="Q298" i="32"/>
  <c r="Q299" i="32"/>
  <c r="Q300" i="32"/>
  <c r="Q301" i="32"/>
  <c r="Q302" i="32"/>
  <c r="Q303" i="32"/>
  <c r="Q304" i="32"/>
  <c r="Q305" i="32"/>
  <c r="Q306" i="32"/>
  <c r="Q307" i="32"/>
  <c r="Q308" i="32"/>
  <c r="Q309" i="32"/>
  <c r="Q310" i="32"/>
  <c r="Q311" i="32"/>
  <c r="Q312" i="32"/>
  <c r="Q313" i="32"/>
  <c r="Q314" i="32"/>
  <c r="Q315" i="32"/>
  <c r="Q316" i="32"/>
  <c r="Q317" i="32"/>
  <c r="Q318" i="32"/>
  <c r="Q319" i="32"/>
  <c r="Q320" i="32"/>
  <c r="Q321" i="32"/>
  <c r="Q322" i="32"/>
  <c r="Q323" i="32"/>
  <c r="Q324" i="32"/>
  <c r="Q325" i="32"/>
  <c r="Q2" i="32"/>
  <c r="P3" i="32"/>
  <c r="P4" i="32"/>
  <c r="P5" i="32"/>
  <c r="P6" i="32"/>
  <c r="P7" i="32"/>
  <c r="P8" i="32"/>
  <c r="P9" i="32"/>
  <c r="P10" i="32"/>
  <c r="P11" i="32"/>
  <c r="P12" i="32"/>
  <c r="P13" i="32"/>
  <c r="P14" i="32"/>
  <c r="P15" i="32"/>
  <c r="P16" i="32"/>
  <c r="P17" i="32"/>
  <c r="P18" i="32"/>
  <c r="P19" i="32"/>
  <c r="P20" i="32"/>
  <c r="P21" i="32"/>
  <c r="P22" i="32"/>
  <c r="P23" i="32"/>
  <c r="P24" i="32"/>
  <c r="P25" i="32"/>
  <c r="P26" i="32"/>
  <c r="P27" i="32"/>
  <c r="P28" i="32"/>
  <c r="P29" i="32"/>
  <c r="P30" i="32"/>
  <c r="P31" i="32"/>
  <c r="P32" i="32"/>
  <c r="P33" i="32"/>
  <c r="P34" i="32"/>
  <c r="P35" i="32"/>
  <c r="P36" i="32"/>
  <c r="P37" i="32"/>
  <c r="P38" i="32"/>
  <c r="P39" i="32"/>
  <c r="P40" i="32"/>
  <c r="P41" i="32"/>
  <c r="P42" i="32"/>
  <c r="P43" i="32"/>
  <c r="P44" i="32"/>
  <c r="P45" i="32"/>
  <c r="P46" i="32"/>
  <c r="P47" i="32"/>
  <c r="P48" i="32"/>
  <c r="P49" i="32"/>
  <c r="P50" i="32"/>
  <c r="P51" i="32"/>
  <c r="P52" i="32"/>
  <c r="P53" i="32"/>
  <c r="P54" i="32"/>
  <c r="P55" i="32"/>
  <c r="P56" i="32"/>
  <c r="P57" i="32"/>
  <c r="P58" i="32"/>
  <c r="P59" i="32"/>
  <c r="P60" i="32"/>
  <c r="P61" i="32"/>
  <c r="P62" i="32"/>
  <c r="P63" i="32"/>
  <c r="P64" i="32"/>
  <c r="P65" i="32"/>
  <c r="P66" i="32"/>
  <c r="P67" i="32"/>
  <c r="P68" i="32"/>
  <c r="P69" i="32"/>
  <c r="P70" i="32"/>
  <c r="P71" i="32"/>
  <c r="P72" i="32"/>
  <c r="P73" i="32"/>
  <c r="P74" i="32"/>
  <c r="P75" i="32"/>
  <c r="P76" i="32"/>
  <c r="P77" i="32"/>
  <c r="P78" i="32"/>
  <c r="P79" i="32"/>
  <c r="P80" i="32"/>
  <c r="P81" i="32"/>
  <c r="P82" i="32"/>
  <c r="P83" i="32"/>
  <c r="P84" i="32"/>
  <c r="P85" i="32"/>
  <c r="P86" i="32"/>
  <c r="P87" i="32"/>
  <c r="P88" i="32"/>
  <c r="P89" i="32"/>
  <c r="P90" i="32"/>
  <c r="P91" i="32"/>
  <c r="P92" i="32"/>
  <c r="P93" i="32"/>
  <c r="P94" i="32"/>
  <c r="P95" i="32"/>
  <c r="P96" i="32"/>
  <c r="P97" i="32"/>
  <c r="P98" i="32"/>
  <c r="P99" i="32"/>
  <c r="P100" i="32"/>
  <c r="P101" i="32"/>
  <c r="P102" i="32"/>
  <c r="P103" i="32"/>
  <c r="P104" i="32"/>
  <c r="P105" i="32"/>
  <c r="P106" i="32"/>
  <c r="P107" i="32"/>
  <c r="P108" i="32"/>
  <c r="P109" i="32"/>
  <c r="P110" i="32"/>
  <c r="P111" i="32"/>
  <c r="P112" i="32"/>
  <c r="P113" i="32"/>
  <c r="P114" i="32"/>
  <c r="P115" i="32"/>
  <c r="P116" i="32"/>
  <c r="P117" i="32"/>
  <c r="P118" i="32"/>
  <c r="P119" i="32"/>
  <c r="P120" i="32"/>
  <c r="P121" i="32"/>
  <c r="P122" i="32"/>
  <c r="P123" i="32"/>
  <c r="P124" i="32"/>
  <c r="P125" i="32"/>
  <c r="P126" i="32"/>
  <c r="P127" i="32"/>
  <c r="P128" i="32"/>
  <c r="P129" i="32"/>
  <c r="P130" i="32"/>
  <c r="P131" i="32"/>
  <c r="P132" i="32"/>
  <c r="P133" i="32"/>
  <c r="P134" i="32"/>
  <c r="P135" i="32"/>
  <c r="P136" i="32"/>
  <c r="P137" i="32"/>
  <c r="P138" i="32"/>
  <c r="P139" i="32"/>
  <c r="P140" i="32"/>
  <c r="P141" i="32"/>
  <c r="P142" i="32"/>
  <c r="P143" i="32"/>
  <c r="P144" i="32"/>
  <c r="P145" i="32"/>
  <c r="P146" i="32"/>
  <c r="P147" i="32"/>
  <c r="P148" i="32"/>
  <c r="P149" i="32"/>
  <c r="P150" i="32"/>
  <c r="P151" i="32"/>
  <c r="P152" i="32"/>
  <c r="P153" i="32"/>
  <c r="P154" i="32"/>
  <c r="P155" i="32"/>
  <c r="P156" i="32"/>
  <c r="P157" i="32"/>
  <c r="P158" i="32"/>
  <c r="P159" i="32"/>
  <c r="P160" i="32"/>
  <c r="P161" i="32"/>
  <c r="P162" i="32"/>
  <c r="P163" i="32"/>
  <c r="P164" i="32"/>
  <c r="P165" i="32"/>
  <c r="P166" i="32"/>
  <c r="P167" i="32"/>
  <c r="P168" i="32"/>
  <c r="P169" i="32"/>
  <c r="P170" i="32"/>
  <c r="P171" i="32"/>
  <c r="P172" i="32"/>
  <c r="P173" i="32"/>
  <c r="P174" i="32"/>
  <c r="P175" i="32"/>
  <c r="P176" i="32"/>
  <c r="P177" i="32"/>
  <c r="P178" i="32"/>
  <c r="P179" i="32"/>
  <c r="P180" i="32"/>
  <c r="P181" i="32"/>
  <c r="P182" i="32"/>
  <c r="P183" i="32"/>
  <c r="P184" i="32"/>
  <c r="P185" i="32"/>
  <c r="P186" i="32"/>
  <c r="P187" i="32"/>
  <c r="P188" i="32"/>
  <c r="P189" i="32"/>
  <c r="P190" i="32"/>
  <c r="P191" i="32"/>
  <c r="P192" i="32"/>
  <c r="P193" i="32"/>
  <c r="P194" i="32"/>
  <c r="P195" i="32"/>
  <c r="P196" i="32"/>
  <c r="P197" i="32"/>
  <c r="P198" i="32"/>
  <c r="P199" i="32"/>
  <c r="P200" i="32"/>
  <c r="P201" i="32"/>
  <c r="P202" i="32"/>
  <c r="P203" i="32"/>
  <c r="P204" i="32"/>
  <c r="P205" i="32"/>
  <c r="P206" i="32"/>
  <c r="P207" i="32"/>
  <c r="P208" i="32"/>
  <c r="P209" i="32"/>
  <c r="P210" i="32"/>
  <c r="P211" i="32"/>
  <c r="P212" i="32"/>
  <c r="P213" i="32"/>
  <c r="P214" i="32"/>
  <c r="P215" i="32"/>
  <c r="P216" i="32"/>
  <c r="P217" i="32"/>
  <c r="P218" i="32"/>
  <c r="P219" i="32"/>
  <c r="P220" i="32"/>
  <c r="P221" i="32"/>
  <c r="P222" i="32"/>
  <c r="P223" i="32"/>
  <c r="P224" i="32"/>
  <c r="P225" i="32"/>
  <c r="P226" i="32"/>
  <c r="P227" i="32"/>
  <c r="P228" i="32"/>
  <c r="P229" i="32"/>
  <c r="P230" i="32"/>
  <c r="P231" i="32"/>
  <c r="P232" i="32"/>
  <c r="P233" i="32"/>
  <c r="P234" i="32"/>
  <c r="P235" i="32"/>
  <c r="P236" i="32"/>
  <c r="P237" i="32"/>
  <c r="P238" i="32"/>
  <c r="P239" i="32"/>
  <c r="P240" i="32"/>
  <c r="P241" i="32"/>
  <c r="P242" i="32"/>
  <c r="P243" i="32"/>
  <c r="P244" i="32"/>
  <c r="P245" i="32"/>
  <c r="P246" i="32"/>
  <c r="P247" i="32"/>
  <c r="P248" i="32"/>
  <c r="P249" i="32"/>
  <c r="P250" i="32"/>
  <c r="P251" i="32"/>
  <c r="P252" i="32"/>
  <c r="P253" i="32"/>
  <c r="P254" i="32"/>
  <c r="P255" i="32"/>
  <c r="P256" i="32"/>
  <c r="P257" i="32"/>
  <c r="P258" i="32"/>
  <c r="P259" i="32"/>
  <c r="P260" i="32"/>
  <c r="P261" i="32"/>
  <c r="P262" i="32"/>
  <c r="P263" i="32"/>
  <c r="P264" i="32"/>
  <c r="P265" i="32"/>
  <c r="P266" i="32"/>
  <c r="P267" i="32"/>
  <c r="P268" i="32"/>
  <c r="P269" i="32"/>
  <c r="P270" i="32"/>
  <c r="P271" i="32"/>
  <c r="P272" i="32"/>
  <c r="P273" i="32"/>
  <c r="P274" i="32"/>
  <c r="P275" i="32"/>
  <c r="P276" i="32"/>
  <c r="P277" i="32"/>
  <c r="P278" i="32"/>
  <c r="P279" i="32"/>
  <c r="P280" i="32"/>
  <c r="P281" i="32"/>
  <c r="P282" i="32"/>
  <c r="P283" i="32"/>
  <c r="P284" i="32"/>
  <c r="P285" i="32"/>
  <c r="P286" i="32"/>
  <c r="P287" i="32"/>
  <c r="P288" i="32"/>
  <c r="P289" i="32"/>
  <c r="P290" i="32"/>
  <c r="P291" i="32"/>
  <c r="P292" i="32"/>
  <c r="P293" i="32"/>
  <c r="P294" i="32"/>
  <c r="P295" i="32"/>
  <c r="P296" i="32"/>
  <c r="P297" i="32"/>
  <c r="P298" i="32"/>
  <c r="P299" i="32"/>
  <c r="P300" i="32"/>
  <c r="P301" i="32"/>
  <c r="P302" i="32"/>
  <c r="P303" i="32"/>
  <c r="P304" i="32"/>
  <c r="P305" i="32"/>
  <c r="P306" i="32"/>
  <c r="P307" i="32"/>
  <c r="P308" i="32"/>
  <c r="P309" i="32"/>
  <c r="P310" i="32"/>
  <c r="P311" i="32"/>
  <c r="P312" i="32"/>
  <c r="P313" i="32"/>
  <c r="P314" i="32"/>
  <c r="P315" i="32"/>
  <c r="P316" i="32"/>
  <c r="P317" i="32"/>
  <c r="P318" i="32"/>
  <c r="P319" i="32"/>
  <c r="P320" i="32"/>
  <c r="P321" i="32"/>
  <c r="P322" i="32"/>
  <c r="P323" i="32"/>
  <c r="P324" i="32"/>
  <c r="P325" i="32"/>
  <c r="P2" i="32"/>
  <c r="O3" i="32"/>
  <c r="O4" i="32"/>
  <c r="O5" i="32"/>
  <c r="O6" i="32"/>
  <c r="O7" i="32"/>
  <c r="O8" i="32"/>
  <c r="O9" i="32"/>
  <c r="O10" i="32"/>
  <c r="O11" i="32"/>
  <c r="O12" i="32"/>
  <c r="O13" i="32"/>
  <c r="O14" i="32"/>
  <c r="O15" i="32"/>
  <c r="O16" i="32"/>
  <c r="O17" i="32"/>
  <c r="O18" i="32"/>
  <c r="O19" i="32"/>
  <c r="O20" i="32"/>
  <c r="O21" i="32"/>
  <c r="O22" i="32"/>
  <c r="O23" i="32"/>
  <c r="O24" i="32"/>
  <c r="O25" i="32"/>
  <c r="O26" i="32"/>
  <c r="O27" i="32"/>
  <c r="O28" i="32"/>
  <c r="O29" i="32"/>
  <c r="O30" i="32"/>
  <c r="O31" i="32"/>
  <c r="O32" i="32"/>
  <c r="O33" i="32"/>
  <c r="O34" i="32"/>
  <c r="O35" i="32"/>
  <c r="O36" i="32"/>
  <c r="O37" i="32"/>
  <c r="O38" i="32"/>
  <c r="O39" i="32"/>
  <c r="O40" i="32"/>
  <c r="O41" i="32"/>
  <c r="O42" i="32"/>
  <c r="O43" i="32"/>
  <c r="O44" i="32"/>
  <c r="O45" i="32"/>
  <c r="O46" i="32"/>
  <c r="O47" i="32"/>
  <c r="O48" i="32"/>
  <c r="O49" i="32"/>
  <c r="O50" i="32"/>
  <c r="O51" i="32"/>
  <c r="O52" i="32"/>
  <c r="O53" i="32"/>
  <c r="O54" i="32"/>
  <c r="O55" i="32"/>
  <c r="O56" i="32"/>
  <c r="O57" i="32"/>
  <c r="O58" i="32"/>
  <c r="O59" i="32"/>
  <c r="O60" i="32"/>
  <c r="O61" i="32"/>
  <c r="O62" i="32"/>
  <c r="O63" i="32"/>
  <c r="O64" i="32"/>
  <c r="O65" i="32"/>
  <c r="O66" i="32"/>
  <c r="O67" i="32"/>
  <c r="O68" i="32"/>
  <c r="O69" i="32"/>
  <c r="O70" i="32"/>
  <c r="O71" i="32"/>
  <c r="O72" i="32"/>
  <c r="O73" i="32"/>
  <c r="O74" i="32"/>
  <c r="O75" i="32"/>
  <c r="O76" i="32"/>
  <c r="O77" i="32"/>
  <c r="O78" i="32"/>
  <c r="O79" i="32"/>
  <c r="O80" i="32"/>
  <c r="O81" i="32"/>
  <c r="O82" i="32"/>
  <c r="O83" i="32"/>
  <c r="O84" i="32"/>
  <c r="O85" i="32"/>
  <c r="O86" i="32"/>
  <c r="O87" i="32"/>
  <c r="O88" i="32"/>
  <c r="O89" i="32"/>
  <c r="O90" i="32"/>
  <c r="O91" i="32"/>
  <c r="O92" i="32"/>
  <c r="O93" i="32"/>
  <c r="O94" i="32"/>
  <c r="O95" i="32"/>
  <c r="O96" i="32"/>
  <c r="O97" i="32"/>
  <c r="O98" i="32"/>
  <c r="O99" i="32"/>
  <c r="O100" i="32"/>
  <c r="O101" i="32"/>
  <c r="O102" i="32"/>
  <c r="O103" i="32"/>
  <c r="O104" i="32"/>
  <c r="O105" i="32"/>
  <c r="O106" i="32"/>
  <c r="O107" i="32"/>
  <c r="O108" i="32"/>
  <c r="O109" i="32"/>
  <c r="O110" i="32"/>
  <c r="O111" i="32"/>
  <c r="O112" i="32"/>
  <c r="O113" i="32"/>
  <c r="O114" i="32"/>
  <c r="O115" i="32"/>
  <c r="O116" i="32"/>
  <c r="O117" i="32"/>
  <c r="O118" i="32"/>
  <c r="O119" i="32"/>
  <c r="O120" i="32"/>
  <c r="O121" i="32"/>
  <c r="O122" i="32"/>
  <c r="O123" i="32"/>
  <c r="O124" i="32"/>
  <c r="O125" i="32"/>
  <c r="O126" i="32"/>
  <c r="O127" i="32"/>
  <c r="O128" i="32"/>
  <c r="O129" i="32"/>
  <c r="O130" i="32"/>
  <c r="O131" i="32"/>
  <c r="O132" i="32"/>
  <c r="O133" i="32"/>
  <c r="O134" i="32"/>
  <c r="O135" i="32"/>
  <c r="O136" i="32"/>
  <c r="O137" i="32"/>
  <c r="O138" i="32"/>
  <c r="O139" i="32"/>
  <c r="O140" i="32"/>
  <c r="O141" i="32"/>
  <c r="O142" i="32"/>
  <c r="O143" i="32"/>
  <c r="O144" i="32"/>
  <c r="O145" i="32"/>
  <c r="O146" i="32"/>
  <c r="O147" i="32"/>
  <c r="O148" i="32"/>
  <c r="O149" i="32"/>
  <c r="O150" i="32"/>
  <c r="O151" i="32"/>
  <c r="O152" i="32"/>
  <c r="O153" i="32"/>
  <c r="O154" i="32"/>
  <c r="O155" i="32"/>
  <c r="O156" i="32"/>
  <c r="O157" i="32"/>
  <c r="O158" i="32"/>
  <c r="O159" i="32"/>
  <c r="O160" i="32"/>
  <c r="O161" i="32"/>
  <c r="O162" i="32"/>
  <c r="O163" i="32"/>
  <c r="O164" i="32"/>
  <c r="O165" i="32"/>
  <c r="O166" i="32"/>
  <c r="O167" i="32"/>
  <c r="O168" i="32"/>
  <c r="O169" i="32"/>
  <c r="O170" i="32"/>
  <c r="O171" i="32"/>
  <c r="O172" i="32"/>
  <c r="O173" i="32"/>
  <c r="O174" i="32"/>
  <c r="O175" i="32"/>
  <c r="O176" i="32"/>
  <c r="O177" i="32"/>
  <c r="O178" i="32"/>
  <c r="O179" i="32"/>
  <c r="O180" i="32"/>
  <c r="O181" i="32"/>
  <c r="O182" i="32"/>
  <c r="O183" i="32"/>
  <c r="O184" i="32"/>
  <c r="O185" i="32"/>
  <c r="O186" i="32"/>
  <c r="O187" i="32"/>
  <c r="O188" i="32"/>
  <c r="O189" i="32"/>
  <c r="O190" i="32"/>
  <c r="O191" i="32"/>
  <c r="O192" i="32"/>
  <c r="O193" i="32"/>
  <c r="O194" i="32"/>
  <c r="O195" i="32"/>
  <c r="O196" i="32"/>
  <c r="O197" i="32"/>
  <c r="O198" i="32"/>
  <c r="O199" i="32"/>
  <c r="O200" i="32"/>
  <c r="O201" i="32"/>
  <c r="O202" i="32"/>
  <c r="O203" i="32"/>
  <c r="O204" i="32"/>
  <c r="O205" i="32"/>
  <c r="O206" i="32"/>
  <c r="O207" i="32"/>
  <c r="O208" i="32"/>
  <c r="O209" i="32"/>
  <c r="O210" i="32"/>
  <c r="O211" i="32"/>
  <c r="O212" i="32"/>
  <c r="O213" i="32"/>
  <c r="O214" i="32"/>
  <c r="O215" i="32"/>
  <c r="O216" i="32"/>
  <c r="O217" i="32"/>
  <c r="O218" i="32"/>
  <c r="O219" i="32"/>
  <c r="O220" i="32"/>
  <c r="O221" i="32"/>
  <c r="O222" i="32"/>
  <c r="O223" i="32"/>
  <c r="O224" i="32"/>
  <c r="O225" i="32"/>
  <c r="O226" i="32"/>
  <c r="O227" i="32"/>
  <c r="O228" i="32"/>
  <c r="O229" i="32"/>
  <c r="O230" i="32"/>
  <c r="O231" i="32"/>
  <c r="O232" i="32"/>
  <c r="O233" i="32"/>
  <c r="O234" i="32"/>
  <c r="O235" i="32"/>
  <c r="O236" i="32"/>
  <c r="O237" i="32"/>
  <c r="O238" i="32"/>
  <c r="O239" i="32"/>
  <c r="O240" i="32"/>
  <c r="O241" i="32"/>
  <c r="O242" i="32"/>
  <c r="O243" i="32"/>
  <c r="O244" i="32"/>
  <c r="O245" i="32"/>
  <c r="O246" i="32"/>
  <c r="O247" i="32"/>
  <c r="O248" i="32"/>
  <c r="O249" i="32"/>
  <c r="O250" i="32"/>
  <c r="O251" i="32"/>
  <c r="O252" i="32"/>
  <c r="O253" i="32"/>
  <c r="O254" i="32"/>
  <c r="O255" i="32"/>
  <c r="O256" i="32"/>
  <c r="O257" i="32"/>
  <c r="O258" i="32"/>
  <c r="O259" i="32"/>
  <c r="O260" i="32"/>
  <c r="O261" i="32"/>
  <c r="O262" i="32"/>
  <c r="O263" i="32"/>
  <c r="O264" i="32"/>
  <c r="O265" i="32"/>
  <c r="O266" i="32"/>
  <c r="O267" i="32"/>
  <c r="O268" i="32"/>
  <c r="O269" i="32"/>
  <c r="O270" i="32"/>
  <c r="O271" i="32"/>
  <c r="O272" i="32"/>
  <c r="O273" i="32"/>
  <c r="O274" i="32"/>
  <c r="O275" i="32"/>
  <c r="O276" i="32"/>
  <c r="O277" i="32"/>
  <c r="O278" i="32"/>
  <c r="O279" i="32"/>
  <c r="O280" i="32"/>
  <c r="O281" i="32"/>
  <c r="O282" i="32"/>
  <c r="O283" i="32"/>
  <c r="O284" i="32"/>
  <c r="O285" i="32"/>
  <c r="O286" i="32"/>
  <c r="O287" i="32"/>
  <c r="O288" i="32"/>
  <c r="O289" i="32"/>
  <c r="O290" i="32"/>
  <c r="O291" i="32"/>
  <c r="O292" i="32"/>
  <c r="O293" i="32"/>
  <c r="O294" i="32"/>
  <c r="O295" i="32"/>
  <c r="O296" i="32"/>
  <c r="O297" i="32"/>
  <c r="O298" i="32"/>
  <c r="O299" i="32"/>
  <c r="O300" i="32"/>
  <c r="O301" i="32"/>
  <c r="O302" i="32"/>
  <c r="O303" i="32"/>
  <c r="O304" i="32"/>
  <c r="O305" i="32"/>
  <c r="O306" i="32"/>
  <c r="O307" i="32"/>
  <c r="O308" i="32"/>
  <c r="O309" i="32"/>
  <c r="O310" i="32"/>
  <c r="O311" i="32"/>
  <c r="O312" i="32"/>
  <c r="O313" i="32"/>
  <c r="O314" i="32"/>
  <c r="O315" i="32"/>
  <c r="O316" i="32"/>
  <c r="O317" i="32"/>
  <c r="O318" i="32"/>
  <c r="O319" i="32"/>
  <c r="O320" i="32"/>
  <c r="O321" i="32"/>
  <c r="O322" i="32"/>
  <c r="O323" i="32"/>
  <c r="O324" i="32"/>
  <c r="O325" i="32"/>
  <c r="O2" i="32"/>
  <c r="N3" i="32"/>
  <c r="N4" i="32"/>
  <c r="N5" i="32"/>
  <c r="N6" i="32"/>
  <c r="N7" i="32"/>
  <c r="N8" i="32"/>
  <c r="N9" i="32"/>
  <c r="N10" i="32"/>
  <c r="N11" i="32"/>
  <c r="N12" i="32"/>
  <c r="N13" i="32"/>
  <c r="N14" i="32"/>
  <c r="N15" i="32"/>
  <c r="N16" i="32"/>
  <c r="N17" i="32"/>
  <c r="N18" i="32"/>
  <c r="N19" i="32"/>
  <c r="N20" i="32"/>
  <c r="N21" i="32"/>
  <c r="N22" i="32"/>
  <c r="N23" i="32"/>
  <c r="N24" i="32"/>
  <c r="N25" i="32"/>
  <c r="N26" i="32"/>
  <c r="N27" i="32"/>
  <c r="N28" i="32"/>
  <c r="N29" i="32"/>
  <c r="N30" i="32"/>
  <c r="N31" i="32"/>
  <c r="N32" i="32"/>
  <c r="N33" i="32"/>
  <c r="N34" i="32"/>
  <c r="N35" i="32"/>
  <c r="N36" i="32"/>
  <c r="N37" i="32"/>
  <c r="N38" i="32"/>
  <c r="N39" i="32"/>
  <c r="N40" i="32"/>
  <c r="N41" i="32"/>
  <c r="N42" i="32"/>
  <c r="N43" i="32"/>
  <c r="N44" i="32"/>
  <c r="N45" i="32"/>
  <c r="N46" i="32"/>
  <c r="N47" i="32"/>
  <c r="N48" i="32"/>
  <c r="N49" i="32"/>
  <c r="N50" i="32"/>
  <c r="N51" i="32"/>
  <c r="N52" i="32"/>
  <c r="N53" i="32"/>
  <c r="N54" i="32"/>
  <c r="N55" i="32"/>
  <c r="N56" i="32"/>
  <c r="N57" i="32"/>
  <c r="N58" i="32"/>
  <c r="N59" i="32"/>
  <c r="N60" i="32"/>
  <c r="N61" i="32"/>
  <c r="N62" i="32"/>
  <c r="N63" i="32"/>
  <c r="N64" i="32"/>
  <c r="N65" i="32"/>
  <c r="N66" i="32"/>
  <c r="N67" i="32"/>
  <c r="N68" i="32"/>
  <c r="N69" i="32"/>
  <c r="N70" i="32"/>
  <c r="N71" i="32"/>
  <c r="N72" i="32"/>
  <c r="N73" i="32"/>
  <c r="N74" i="32"/>
  <c r="N75" i="32"/>
  <c r="N76" i="32"/>
  <c r="N77" i="32"/>
  <c r="N78" i="32"/>
  <c r="N79" i="32"/>
  <c r="N80" i="32"/>
  <c r="N81" i="32"/>
  <c r="N82" i="32"/>
  <c r="N83" i="32"/>
  <c r="N84" i="32"/>
  <c r="N85" i="32"/>
  <c r="N86" i="32"/>
  <c r="N87" i="32"/>
  <c r="N88" i="32"/>
  <c r="N89" i="32"/>
  <c r="N90" i="32"/>
  <c r="N91" i="32"/>
  <c r="N92" i="32"/>
  <c r="N93" i="32"/>
  <c r="N94" i="32"/>
  <c r="N95" i="32"/>
  <c r="N96" i="32"/>
  <c r="N97" i="32"/>
  <c r="N98" i="32"/>
  <c r="N99" i="32"/>
  <c r="N100" i="32"/>
  <c r="N101" i="32"/>
  <c r="N102" i="32"/>
  <c r="N103" i="32"/>
  <c r="N104" i="32"/>
  <c r="N105" i="32"/>
  <c r="N106" i="32"/>
  <c r="N107" i="32"/>
  <c r="N108" i="32"/>
  <c r="N109" i="32"/>
  <c r="N110" i="32"/>
  <c r="N111" i="32"/>
  <c r="N112" i="32"/>
  <c r="N113" i="32"/>
  <c r="N114" i="32"/>
  <c r="N115" i="32"/>
  <c r="N116" i="32"/>
  <c r="N117" i="32"/>
  <c r="N118" i="32"/>
  <c r="N119" i="32"/>
  <c r="N120" i="32"/>
  <c r="N121" i="32"/>
  <c r="N122" i="32"/>
  <c r="N123" i="32"/>
  <c r="N124" i="32"/>
  <c r="N125" i="32"/>
  <c r="N126" i="32"/>
  <c r="N127" i="32"/>
  <c r="N128" i="32"/>
  <c r="N129" i="32"/>
  <c r="N130" i="32"/>
  <c r="N131" i="32"/>
  <c r="N132" i="32"/>
  <c r="N133" i="32"/>
  <c r="N134" i="32"/>
  <c r="N135" i="32"/>
  <c r="N136" i="32"/>
  <c r="N137" i="32"/>
  <c r="N138" i="32"/>
  <c r="N139" i="32"/>
  <c r="N140" i="32"/>
  <c r="N141" i="32"/>
  <c r="N142" i="32"/>
  <c r="N143" i="32"/>
  <c r="N144" i="32"/>
  <c r="N145" i="32"/>
  <c r="N146" i="32"/>
  <c r="N147" i="32"/>
  <c r="N148" i="32"/>
  <c r="N149" i="32"/>
  <c r="N150" i="32"/>
  <c r="N151" i="32"/>
  <c r="N152" i="32"/>
  <c r="N153" i="32"/>
  <c r="N154" i="32"/>
  <c r="N155" i="32"/>
  <c r="N156" i="32"/>
  <c r="N157" i="32"/>
  <c r="N158" i="32"/>
  <c r="N159" i="32"/>
  <c r="N160" i="32"/>
  <c r="N161" i="32"/>
  <c r="N162" i="32"/>
  <c r="N163" i="32"/>
  <c r="N164" i="32"/>
  <c r="N165" i="32"/>
  <c r="N166" i="32"/>
  <c r="N167" i="32"/>
  <c r="N168" i="32"/>
  <c r="N169" i="32"/>
  <c r="N170" i="32"/>
  <c r="N171" i="32"/>
  <c r="N172" i="32"/>
  <c r="N173" i="32"/>
  <c r="N174" i="32"/>
  <c r="N175" i="32"/>
  <c r="N176" i="32"/>
  <c r="N177" i="32"/>
  <c r="N178" i="32"/>
  <c r="N179" i="32"/>
  <c r="N180" i="32"/>
  <c r="N181" i="32"/>
  <c r="N182" i="32"/>
  <c r="N183" i="32"/>
  <c r="N184" i="32"/>
  <c r="N185" i="32"/>
  <c r="N186" i="32"/>
  <c r="N187" i="32"/>
  <c r="N188" i="32"/>
  <c r="N189" i="32"/>
  <c r="N190" i="32"/>
  <c r="N191" i="32"/>
  <c r="N192" i="32"/>
  <c r="N193" i="32"/>
  <c r="N194" i="32"/>
  <c r="N195" i="32"/>
  <c r="N196" i="32"/>
  <c r="N197" i="32"/>
  <c r="N198" i="32"/>
  <c r="N199" i="32"/>
  <c r="N200" i="32"/>
  <c r="N201" i="32"/>
  <c r="N202" i="32"/>
  <c r="N203" i="32"/>
  <c r="N204" i="32"/>
  <c r="N205" i="32"/>
  <c r="N206" i="32"/>
  <c r="N207" i="32"/>
  <c r="N208" i="32"/>
  <c r="N209" i="32"/>
  <c r="N210" i="32"/>
  <c r="N211" i="32"/>
  <c r="N212" i="32"/>
  <c r="N213" i="32"/>
  <c r="N214" i="32"/>
  <c r="N215" i="32"/>
  <c r="N216" i="32"/>
  <c r="N217" i="32"/>
  <c r="N218" i="32"/>
  <c r="N219" i="32"/>
  <c r="N220" i="32"/>
  <c r="N221" i="32"/>
  <c r="N222" i="32"/>
  <c r="N223" i="32"/>
  <c r="N224" i="32"/>
  <c r="N225" i="32"/>
  <c r="N226" i="32"/>
  <c r="N227" i="32"/>
  <c r="N228" i="32"/>
  <c r="N229" i="32"/>
  <c r="N230" i="32"/>
  <c r="N231" i="32"/>
  <c r="N232" i="32"/>
  <c r="N233" i="32"/>
  <c r="N234" i="32"/>
  <c r="N235" i="32"/>
  <c r="N236" i="32"/>
  <c r="N237" i="32"/>
  <c r="N238" i="32"/>
  <c r="N239" i="32"/>
  <c r="N240" i="32"/>
  <c r="N241" i="32"/>
  <c r="N242" i="32"/>
  <c r="N243" i="32"/>
  <c r="N244" i="32"/>
  <c r="N245" i="32"/>
  <c r="N246" i="32"/>
  <c r="N247" i="32"/>
  <c r="N248" i="32"/>
  <c r="N249" i="32"/>
  <c r="N250" i="32"/>
  <c r="N251" i="32"/>
  <c r="N252" i="32"/>
  <c r="N253" i="32"/>
  <c r="N254" i="32"/>
  <c r="N255" i="32"/>
  <c r="N256" i="32"/>
  <c r="N257" i="32"/>
  <c r="N258" i="32"/>
  <c r="N259" i="32"/>
  <c r="N260" i="32"/>
  <c r="N261" i="32"/>
  <c r="N262" i="32"/>
  <c r="N263" i="32"/>
  <c r="N264" i="32"/>
  <c r="N265" i="32"/>
  <c r="N266" i="32"/>
  <c r="N267" i="32"/>
  <c r="N268" i="32"/>
  <c r="N269" i="32"/>
  <c r="N270" i="32"/>
  <c r="N271" i="32"/>
  <c r="N272" i="32"/>
  <c r="N273" i="32"/>
  <c r="N274" i="32"/>
  <c r="N275" i="32"/>
  <c r="N276" i="32"/>
  <c r="N277" i="32"/>
  <c r="N278" i="32"/>
  <c r="N279" i="32"/>
  <c r="N280" i="32"/>
  <c r="N281" i="32"/>
  <c r="N282" i="32"/>
  <c r="N283" i="32"/>
  <c r="N284" i="32"/>
  <c r="N285" i="32"/>
  <c r="N286" i="32"/>
  <c r="N287" i="32"/>
  <c r="N288" i="32"/>
  <c r="N289" i="32"/>
  <c r="N290" i="32"/>
  <c r="N291" i="32"/>
  <c r="N292" i="32"/>
  <c r="N293" i="32"/>
  <c r="N294" i="32"/>
  <c r="N295" i="32"/>
  <c r="N296" i="32"/>
  <c r="N297" i="32"/>
  <c r="N298" i="32"/>
  <c r="N299" i="32"/>
  <c r="N300" i="32"/>
  <c r="N301" i="32"/>
  <c r="N302" i="32"/>
  <c r="N303" i="32"/>
  <c r="N304" i="32"/>
  <c r="N305" i="32"/>
  <c r="N306" i="32"/>
  <c r="N307" i="32"/>
  <c r="N308" i="32"/>
  <c r="N309" i="32"/>
  <c r="N310" i="32"/>
  <c r="N311" i="32"/>
  <c r="N312" i="32"/>
  <c r="N313" i="32"/>
  <c r="N314" i="32"/>
  <c r="N315" i="32"/>
  <c r="N316" i="32"/>
  <c r="N317" i="32"/>
  <c r="N318" i="32"/>
  <c r="N319" i="32"/>
  <c r="N320" i="32"/>
  <c r="N321" i="32"/>
  <c r="N322" i="32"/>
  <c r="N323" i="32"/>
  <c r="N324" i="32"/>
  <c r="N325" i="32"/>
  <c r="N2" i="32"/>
  <c r="P3" i="31"/>
  <c r="P4" i="31"/>
  <c r="P5" i="31"/>
  <c r="P6" i="31"/>
  <c r="P7" i="31"/>
  <c r="P8" i="31"/>
  <c r="P9" i="31"/>
  <c r="P10" i="31"/>
  <c r="P11" i="31"/>
  <c r="P12" i="31"/>
  <c r="P13" i="31"/>
  <c r="P14" i="31"/>
  <c r="P15" i="31"/>
  <c r="P16" i="31"/>
  <c r="P17" i="31"/>
  <c r="P18" i="31"/>
  <c r="P19" i="31"/>
  <c r="P20" i="31"/>
  <c r="P21" i="31"/>
  <c r="P22" i="31"/>
  <c r="P23" i="31"/>
  <c r="P24" i="31"/>
  <c r="P25" i="31"/>
  <c r="P26" i="31"/>
  <c r="P27" i="31"/>
  <c r="P28" i="31"/>
  <c r="P29" i="31"/>
  <c r="P30" i="31"/>
  <c r="P31" i="31"/>
  <c r="P32" i="31"/>
  <c r="P33" i="31"/>
  <c r="P34" i="31"/>
  <c r="P35" i="31"/>
  <c r="P36" i="31"/>
  <c r="P37" i="31"/>
  <c r="P38" i="31"/>
  <c r="P39" i="31"/>
  <c r="P40" i="31"/>
  <c r="P41" i="31"/>
  <c r="P42" i="31"/>
  <c r="P43" i="31"/>
  <c r="P44" i="31"/>
  <c r="P45" i="31"/>
  <c r="P46" i="31"/>
  <c r="P47" i="31"/>
  <c r="P48" i="31"/>
  <c r="P49" i="31"/>
  <c r="P50" i="31"/>
  <c r="P51" i="31"/>
  <c r="P52" i="31"/>
  <c r="P53" i="31"/>
  <c r="P54" i="31"/>
  <c r="P55" i="31"/>
  <c r="P56" i="31"/>
  <c r="P57" i="31"/>
  <c r="P58" i="31"/>
  <c r="P59" i="31"/>
  <c r="P60" i="31"/>
  <c r="P61" i="31"/>
  <c r="P62" i="31"/>
  <c r="P63" i="31"/>
  <c r="P64" i="31"/>
  <c r="P65" i="31"/>
  <c r="P66" i="31"/>
  <c r="P67" i="31"/>
  <c r="P68" i="31"/>
  <c r="P69" i="31"/>
  <c r="P70" i="31"/>
  <c r="P71" i="31"/>
  <c r="P72" i="31"/>
  <c r="P73" i="31"/>
  <c r="P74" i="31"/>
  <c r="P75" i="31"/>
  <c r="P76" i="31"/>
  <c r="P77" i="31"/>
  <c r="P78" i="31"/>
  <c r="P79" i="31"/>
  <c r="P80" i="31"/>
  <c r="P81" i="31"/>
  <c r="P82" i="31"/>
  <c r="P83" i="31"/>
  <c r="P84" i="31"/>
  <c r="P85" i="31"/>
  <c r="P86" i="31"/>
  <c r="P87" i="31"/>
  <c r="P88" i="31"/>
  <c r="P89" i="31"/>
  <c r="P90" i="31"/>
  <c r="P91" i="31"/>
  <c r="P92" i="31"/>
  <c r="P93" i="31"/>
  <c r="P94" i="31"/>
  <c r="P95" i="31"/>
  <c r="P96" i="31"/>
  <c r="P97" i="31"/>
  <c r="P98" i="31"/>
  <c r="P99" i="31"/>
  <c r="P100" i="31"/>
  <c r="P101" i="31"/>
  <c r="P102" i="31"/>
  <c r="P103" i="31"/>
  <c r="P104" i="31"/>
  <c r="P105" i="31"/>
  <c r="P106" i="31"/>
  <c r="P107" i="31"/>
  <c r="P108" i="31"/>
  <c r="P109" i="31"/>
  <c r="P110" i="31"/>
  <c r="P111" i="31"/>
  <c r="P112" i="31"/>
  <c r="P113" i="31"/>
  <c r="P114" i="31"/>
  <c r="P115" i="31"/>
  <c r="P116" i="31"/>
  <c r="P117" i="31"/>
  <c r="P118" i="31"/>
  <c r="P119" i="31"/>
  <c r="P120" i="31"/>
  <c r="P121" i="31"/>
  <c r="P122" i="31"/>
  <c r="P123" i="31"/>
  <c r="P124" i="31"/>
  <c r="P125" i="31"/>
  <c r="P126" i="31"/>
  <c r="P127" i="31"/>
  <c r="P128" i="31"/>
  <c r="P129" i="31"/>
  <c r="P130" i="31"/>
  <c r="P131" i="31"/>
  <c r="P132" i="31"/>
  <c r="P133" i="31"/>
  <c r="P134" i="31"/>
  <c r="P135" i="31"/>
  <c r="P136" i="31"/>
  <c r="P137" i="31"/>
  <c r="P138" i="31"/>
  <c r="P139" i="31"/>
  <c r="P140" i="31"/>
  <c r="P141" i="31"/>
  <c r="P142" i="31"/>
  <c r="P143" i="31"/>
  <c r="P144" i="31"/>
  <c r="P145" i="31"/>
  <c r="P146" i="31"/>
  <c r="P147" i="31"/>
  <c r="P148" i="31"/>
  <c r="P149" i="31"/>
  <c r="P150" i="31"/>
  <c r="P151" i="31"/>
  <c r="P152" i="31"/>
  <c r="P153" i="31"/>
  <c r="P154" i="31"/>
  <c r="P155" i="31"/>
  <c r="P156" i="31"/>
  <c r="P157" i="31"/>
  <c r="P158" i="31"/>
  <c r="P159" i="31"/>
  <c r="P160" i="31"/>
  <c r="P161" i="31"/>
  <c r="P162" i="31"/>
  <c r="P163" i="31"/>
  <c r="P164" i="31"/>
  <c r="P165" i="31"/>
  <c r="P166" i="31"/>
  <c r="P167" i="31"/>
  <c r="P168" i="31"/>
  <c r="P169" i="31"/>
  <c r="P170" i="31"/>
  <c r="P171" i="31"/>
  <c r="P172" i="31"/>
  <c r="P173" i="31"/>
  <c r="P174" i="31"/>
  <c r="P175" i="31"/>
  <c r="P176" i="31"/>
  <c r="P177" i="31"/>
  <c r="P178" i="31"/>
  <c r="P179" i="31"/>
  <c r="P180" i="31"/>
  <c r="P181" i="31"/>
  <c r="P182" i="31"/>
  <c r="P183" i="31"/>
  <c r="P184" i="31"/>
  <c r="P185" i="31"/>
  <c r="P186" i="31"/>
  <c r="P187" i="31"/>
  <c r="P188" i="31"/>
  <c r="P189" i="31"/>
  <c r="P190" i="31"/>
  <c r="P191" i="31"/>
  <c r="P192" i="31"/>
  <c r="P193" i="31"/>
  <c r="P194" i="31"/>
  <c r="P195" i="31"/>
  <c r="P196" i="31"/>
  <c r="P197" i="31"/>
  <c r="P198" i="31"/>
  <c r="P199" i="31"/>
  <c r="P200" i="31"/>
  <c r="P201" i="31"/>
  <c r="P202" i="31"/>
  <c r="P203" i="31"/>
  <c r="P204" i="31"/>
  <c r="P205" i="31"/>
  <c r="P206" i="31"/>
  <c r="P207" i="31"/>
  <c r="P208" i="31"/>
  <c r="P209" i="31"/>
  <c r="P210" i="31"/>
  <c r="P211" i="31"/>
  <c r="P212" i="31"/>
  <c r="P213" i="31"/>
  <c r="P214" i="31"/>
  <c r="P215" i="31"/>
  <c r="P216" i="31"/>
  <c r="P217" i="31"/>
  <c r="P218" i="31"/>
  <c r="P219" i="31"/>
  <c r="P220" i="31"/>
  <c r="P221" i="31"/>
  <c r="P222" i="31"/>
  <c r="P223" i="31"/>
  <c r="P224" i="31"/>
  <c r="P225" i="31"/>
  <c r="P226" i="31"/>
  <c r="P227" i="31"/>
  <c r="P228" i="31"/>
  <c r="P229" i="31"/>
  <c r="P230" i="31"/>
  <c r="P231" i="31"/>
  <c r="P232" i="31"/>
  <c r="P233" i="31"/>
  <c r="P234" i="31"/>
  <c r="P235" i="31"/>
  <c r="P236" i="31"/>
  <c r="P237" i="31"/>
  <c r="P238" i="31"/>
  <c r="P239" i="31"/>
  <c r="P240" i="31"/>
  <c r="P241" i="31"/>
  <c r="P242" i="31"/>
  <c r="P243" i="31"/>
  <c r="P244" i="31"/>
  <c r="P245" i="31"/>
  <c r="P246" i="31"/>
  <c r="P247" i="31"/>
  <c r="P248" i="31"/>
  <c r="P249" i="31"/>
  <c r="P250" i="31"/>
  <c r="P251" i="31"/>
  <c r="P252" i="31"/>
  <c r="P253" i="31"/>
  <c r="P254" i="31"/>
  <c r="P255" i="31"/>
  <c r="P256" i="31"/>
  <c r="P257" i="31"/>
  <c r="P258" i="31"/>
  <c r="P259" i="31"/>
  <c r="P260" i="31"/>
  <c r="P261" i="31"/>
  <c r="P262" i="31"/>
  <c r="P263" i="31"/>
  <c r="P264" i="31"/>
  <c r="P265" i="31"/>
  <c r="P266" i="31"/>
  <c r="P267" i="31"/>
  <c r="P268" i="31"/>
  <c r="P269" i="31"/>
  <c r="P270" i="31"/>
  <c r="P271" i="31"/>
  <c r="P272" i="31"/>
  <c r="P273" i="31"/>
  <c r="P274" i="31"/>
  <c r="P275" i="31"/>
  <c r="P276" i="31"/>
  <c r="P277" i="31"/>
  <c r="P278" i="31"/>
  <c r="P279" i="31"/>
  <c r="P280" i="31"/>
  <c r="P281" i="31"/>
  <c r="P282" i="31"/>
  <c r="P283" i="31"/>
  <c r="P284" i="31"/>
  <c r="P285" i="31"/>
  <c r="P286" i="31"/>
  <c r="P287" i="31"/>
  <c r="P288" i="31"/>
  <c r="P289" i="31"/>
  <c r="P290" i="31"/>
  <c r="P291" i="31"/>
  <c r="P2" i="31"/>
  <c r="O3" i="31"/>
  <c r="O4" i="31"/>
  <c r="O5" i="31"/>
  <c r="O6" i="31"/>
  <c r="O7" i="31"/>
  <c r="O8" i="31"/>
  <c r="O9" i="31"/>
  <c r="O10" i="31"/>
  <c r="O11" i="31"/>
  <c r="O12" i="31"/>
  <c r="O13" i="31"/>
  <c r="O14" i="31"/>
  <c r="O15" i="31"/>
  <c r="O16" i="31"/>
  <c r="O17" i="31"/>
  <c r="O18" i="31"/>
  <c r="O19" i="31"/>
  <c r="O20" i="31"/>
  <c r="O21" i="31"/>
  <c r="O22" i="31"/>
  <c r="O23" i="31"/>
  <c r="O24" i="31"/>
  <c r="O25" i="31"/>
  <c r="O26" i="31"/>
  <c r="O27" i="31"/>
  <c r="O28" i="31"/>
  <c r="O29" i="31"/>
  <c r="O30" i="31"/>
  <c r="O31" i="31"/>
  <c r="O32" i="31"/>
  <c r="O33" i="31"/>
  <c r="O34" i="31"/>
  <c r="O35" i="31"/>
  <c r="O36" i="31"/>
  <c r="O37" i="31"/>
  <c r="O38" i="31"/>
  <c r="O39" i="31"/>
  <c r="O40" i="31"/>
  <c r="O41" i="31"/>
  <c r="O42" i="31"/>
  <c r="O43" i="31"/>
  <c r="O44" i="31"/>
  <c r="O45" i="31"/>
  <c r="O46" i="31"/>
  <c r="O47" i="31"/>
  <c r="O48" i="31"/>
  <c r="O49" i="31"/>
  <c r="O50" i="31"/>
  <c r="O51" i="31"/>
  <c r="O52" i="31"/>
  <c r="O53" i="31"/>
  <c r="O54" i="31"/>
  <c r="O55" i="31"/>
  <c r="O56" i="31"/>
  <c r="O57" i="31"/>
  <c r="O58" i="31"/>
  <c r="O59" i="31"/>
  <c r="O60" i="31"/>
  <c r="O61" i="31"/>
  <c r="O62" i="31"/>
  <c r="O63" i="31"/>
  <c r="O64" i="31"/>
  <c r="O65" i="31"/>
  <c r="O66" i="31"/>
  <c r="O67" i="31"/>
  <c r="O68" i="31"/>
  <c r="O69" i="31"/>
  <c r="O70" i="31"/>
  <c r="O71" i="31"/>
  <c r="O72" i="31"/>
  <c r="O73" i="31"/>
  <c r="O74" i="31"/>
  <c r="O75" i="31"/>
  <c r="O76" i="31"/>
  <c r="O77" i="31"/>
  <c r="O78" i="31"/>
  <c r="O79" i="31"/>
  <c r="O80" i="31"/>
  <c r="O81" i="31"/>
  <c r="O82" i="31"/>
  <c r="O83" i="31"/>
  <c r="O84" i="31"/>
  <c r="O85" i="31"/>
  <c r="O86" i="31"/>
  <c r="O87" i="31"/>
  <c r="O88" i="31"/>
  <c r="O89" i="31"/>
  <c r="O90" i="31"/>
  <c r="O91" i="31"/>
  <c r="O92" i="31"/>
  <c r="O93" i="31"/>
  <c r="O94" i="31"/>
  <c r="O95" i="31"/>
  <c r="O96" i="31"/>
  <c r="O97" i="31"/>
  <c r="O98" i="31"/>
  <c r="O99" i="31"/>
  <c r="O100" i="31"/>
  <c r="O101" i="31"/>
  <c r="O102" i="31"/>
  <c r="O103" i="31"/>
  <c r="O104" i="31"/>
  <c r="O105" i="31"/>
  <c r="O106" i="31"/>
  <c r="O107" i="31"/>
  <c r="O108" i="31"/>
  <c r="O109" i="31"/>
  <c r="O110" i="31"/>
  <c r="O111" i="31"/>
  <c r="O112" i="31"/>
  <c r="O113" i="31"/>
  <c r="O114" i="31"/>
  <c r="O115" i="31"/>
  <c r="O116" i="31"/>
  <c r="O117" i="31"/>
  <c r="O118" i="31"/>
  <c r="O119" i="31"/>
  <c r="O120" i="31"/>
  <c r="O121" i="31"/>
  <c r="O122" i="31"/>
  <c r="O123" i="31"/>
  <c r="O124" i="31"/>
  <c r="O125" i="31"/>
  <c r="O126" i="31"/>
  <c r="O127" i="31"/>
  <c r="O128" i="31"/>
  <c r="O129" i="31"/>
  <c r="O130" i="31"/>
  <c r="O131" i="31"/>
  <c r="O132" i="31"/>
  <c r="O133" i="31"/>
  <c r="O134" i="31"/>
  <c r="O135" i="31"/>
  <c r="O136" i="31"/>
  <c r="O137" i="31"/>
  <c r="O138" i="31"/>
  <c r="O139" i="31"/>
  <c r="O140" i="31"/>
  <c r="O141" i="31"/>
  <c r="O142" i="31"/>
  <c r="O143" i="31"/>
  <c r="O144" i="31"/>
  <c r="O145" i="31"/>
  <c r="O146" i="31"/>
  <c r="O147" i="31"/>
  <c r="O148" i="31"/>
  <c r="O149" i="31"/>
  <c r="O150" i="31"/>
  <c r="O151" i="31"/>
  <c r="O152" i="31"/>
  <c r="O153" i="31"/>
  <c r="O154" i="31"/>
  <c r="O155" i="31"/>
  <c r="O156" i="31"/>
  <c r="O157" i="31"/>
  <c r="O158" i="31"/>
  <c r="O159" i="31"/>
  <c r="O160" i="31"/>
  <c r="O161" i="31"/>
  <c r="O162" i="31"/>
  <c r="O163" i="31"/>
  <c r="O164" i="31"/>
  <c r="O165" i="31"/>
  <c r="O166" i="31"/>
  <c r="O167" i="31"/>
  <c r="O168" i="31"/>
  <c r="O169" i="31"/>
  <c r="O170" i="31"/>
  <c r="O171" i="31"/>
  <c r="O172" i="31"/>
  <c r="O173" i="31"/>
  <c r="O174" i="31"/>
  <c r="O175" i="31"/>
  <c r="O176" i="31"/>
  <c r="O177" i="31"/>
  <c r="O178" i="31"/>
  <c r="O179" i="31"/>
  <c r="O180" i="31"/>
  <c r="O181" i="31"/>
  <c r="O182" i="31"/>
  <c r="O183" i="31"/>
  <c r="O184" i="31"/>
  <c r="O185" i="31"/>
  <c r="O186" i="31"/>
  <c r="O187" i="31"/>
  <c r="O188" i="31"/>
  <c r="O189" i="31"/>
  <c r="O190" i="31"/>
  <c r="O191" i="31"/>
  <c r="O192" i="31"/>
  <c r="O193" i="31"/>
  <c r="O194" i="31"/>
  <c r="O195" i="31"/>
  <c r="O196" i="31"/>
  <c r="O197" i="31"/>
  <c r="O198" i="31"/>
  <c r="O199" i="31"/>
  <c r="O200" i="31"/>
  <c r="O201" i="31"/>
  <c r="O202" i="31"/>
  <c r="O203" i="31"/>
  <c r="O204" i="31"/>
  <c r="O205" i="31"/>
  <c r="O206" i="31"/>
  <c r="O207" i="31"/>
  <c r="O208" i="31"/>
  <c r="O209" i="31"/>
  <c r="O210" i="31"/>
  <c r="O211" i="31"/>
  <c r="O212" i="31"/>
  <c r="O213" i="31"/>
  <c r="O214" i="31"/>
  <c r="O215" i="31"/>
  <c r="O216" i="31"/>
  <c r="O217" i="31"/>
  <c r="O218" i="31"/>
  <c r="O219" i="31"/>
  <c r="O220" i="31"/>
  <c r="O221" i="31"/>
  <c r="O222" i="31"/>
  <c r="O223" i="31"/>
  <c r="O224" i="31"/>
  <c r="O225" i="31"/>
  <c r="O226" i="31"/>
  <c r="O227" i="31"/>
  <c r="O228" i="31"/>
  <c r="O229" i="31"/>
  <c r="O230" i="31"/>
  <c r="O231" i="31"/>
  <c r="O232" i="31"/>
  <c r="O233" i="31"/>
  <c r="O234" i="31"/>
  <c r="O235" i="31"/>
  <c r="O236" i="31"/>
  <c r="O237" i="31"/>
  <c r="O238" i="31"/>
  <c r="O239" i="31"/>
  <c r="O240" i="31"/>
  <c r="O241" i="31"/>
  <c r="O242" i="31"/>
  <c r="O243" i="31"/>
  <c r="O244" i="31"/>
  <c r="O245" i="31"/>
  <c r="O246" i="31"/>
  <c r="O247" i="31"/>
  <c r="O248" i="31"/>
  <c r="O249" i="31"/>
  <c r="O250" i="31"/>
  <c r="O251" i="31"/>
  <c r="O252" i="31"/>
  <c r="O253" i="31"/>
  <c r="O254" i="31"/>
  <c r="O255" i="31"/>
  <c r="O256" i="31"/>
  <c r="O257" i="31"/>
  <c r="O258" i="31"/>
  <c r="O259" i="31"/>
  <c r="O260" i="31"/>
  <c r="O261" i="31"/>
  <c r="O262" i="31"/>
  <c r="O263" i="31"/>
  <c r="O264" i="31"/>
  <c r="O265" i="31"/>
  <c r="O266" i="31"/>
  <c r="O267" i="31"/>
  <c r="O268" i="31"/>
  <c r="O269" i="31"/>
  <c r="O270" i="31"/>
  <c r="O271" i="31"/>
  <c r="O272" i="31"/>
  <c r="O273" i="31"/>
  <c r="O274" i="31"/>
  <c r="O275" i="31"/>
  <c r="O276" i="31"/>
  <c r="O277" i="31"/>
  <c r="O278" i="31"/>
  <c r="O279" i="31"/>
  <c r="O280" i="31"/>
  <c r="O281" i="31"/>
  <c r="O282" i="31"/>
  <c r="O283" i="31"/>
  <c r="O284" i="31"/>
  <c r="O285" i="31"/>
  <c r="O286" i="31"/>
  <c r="O287" i="31"/>
  <c r="O288" i="31"/>
  <c r="O289" i="31"/>
  <c r="O290" i="31"/>
  <c r="O291" i="31"/>
  <c r="O2" i="31"/>
  <c r="N3" i="31"/>
  <c r="N4" i="31"/>
  <c r="N5" i="31"/>
  <c r="N6" i="31"/>
  <c r="N7" i="31"/>
  <c r="N8" i="31"/>
  <c r="N9" i="31"/>
  <c r="N10" i="31"/>
  <c r="N11" i="31"/>
  <c r="N12" i="31"/>
  <c r="N13" i="31"/>
  <c r="N14" i="31"/>
  <c r="N15" i="31"/>
  <c r="N16" i="31"/>
  <c r="N17" i="31"/>
  <c r="N18" i="31"/>
  <c r="N19" i="31"/>
  <c r="N20" i="31"/>
  <c r="N21" i="31"/>
  <c r="N22" i="31"/>
  <c r="N23" i="31"/>
  <c r="N24" i="31"/>
  <c r="N25" i="31"/>
  <c r="N26" i="31"/>
  <c r="N27" i="31"/>
  <c r="N28" i="31"/>
  <c r="N29" i="31"/>
  <c r="N30" i="31"/>
  <c r="N31" i="31"/>
  <c r="N32" i="31"/>
  <c r="N33" i="31"/>
  <c r="N34" i="31"/>
  <c r="N35" i="31"/>
  <c r="N36" i="31"/>
  <c r="N37" i="31"/>
  <c r="N38" i="31"/>
  <c r="N39" i="31"/>
  <c r="N40" i="31"/>
  <c r="N41" i="31"/>
  <c r="N42" i="31"/>
  <c r="N43" i="31"/>
  <c r="N44" i="31"/>
  <c r="N45" i="31"/>
  <c r="N46" i="31"/>
  <c r="N47" i="31"/>
  <c r="N48" i="31"/>
  <c r="N49" i="31"/>
  <c r="N50" i="31"/>
  <c r="N51" i="31"/>
  <c r="N52" i="31"/>
  <c r="N53" i="31"/>
  <c r="N54" i="31"/>
  <c r="N55" i="31"/>
  <c r="N56" i="31"/>
  <c r="N57" i="31"/>
  <c r="N58" i="31"/>
  <c r="N59" i="31"/>
  <c r="N60" i="31"/>
  <c r="N61" i="31"/>
  <c r="N62" i="31"/>
  <c r="N63" i="31"/>
  <c r="N64" i="31"/>
  <c r="N65" i="31"/>
  <c r="N66" i="31"/>
  <c r="N67" i="31"/>
  <c r="N68" i="31"/>
  <c r="N69" i="31"/>
  <c r="N70" i="31"/>
  <c r="N71" i="31"/>
  <c r="N72" i="31"/>
  <c r="N73" i="31"/>
  <c r="N74" i="31"/>
  <c r="N75" i="31"/>
  <c r="N76" i="31"/>
  <c r="N77" i="31"/>
  <c r="N78" i="31"/>
  <c r="N79" i="31"/>
  <c r="N80" i="31"/>
  <c r="N81" i="31"/>
  <c r="N82" i="31"/>
  <c r="N83" i="31"/>
  <c r="N84" i="31"/>
  <c r="N85" i="31"/>
  <c r="N86" i="31"/>
  <c r="N87" i="31"/>
  <c r="N88" i="31"/>
  <c r="N89" i="31"/>
  <c r="N90" i="31"/>
  <c r="N91" i="31"/>
  <c r="N92" i="31"/>
  <c r="N93" i="31"/>
  <c r="N94" i="31"/>
  <c r="N95" i="31"/>
  <c r="N96" i="31"/>
  <c r="N97" i="31"/>
  <c r="N98" i="31"/>
  <c r="N99" i="31"/>
  <c r="N100" i="31"/>
  <c r="N101" i="31"/>
  <c r="N102" i="31"/>
  <c r="N103" i="31"/>
  <c r="N104" i="31"/>
  <c r="N105" i="31"/>
  <c r="N106" i="31"/>
  <c r="N107" i="31"/>
  <c r="N108" i="31"/>
  <c r="N109" i="31"/>
  <c r="N110" i="31"/>
  <c r="N111" i="31"/>
  <c r="N112" i="31"/>
  <c r="N113" i="31"/>
  <c r="N114" i="31"/>
  <c r="N115" i="31"/>
  <c r="N116" i="31"/>
  <c r="N117" i="31"/>
  <c r="N118" i="31"/>
  <c r="N119" i="31"/>
  <c r="N120" i="31"/>
  <c r="N121" i="31"/>
  <c r="N122" i="31"/>
  <c r="N123" i="31"/>
  <c r="N124" i="31"/>
  <c r="N125" i="31"/>
  <c r="N126" i="31"/>
  <c r="N127" i="31"/>
  <c r="N128" i="31"/>
  <c r="N129" i="31"/>
  <c r="N130" i="31"/>
  <c r="N131" i="31"/>
  <c r="N132" i="31"/>
  <c r="N133" i="31"/>
  <c r="N134" i="31"/>
  <c r="N135" i="31"/>
  <c r="N136" i="31"/>
  <c r="N137" i="31"/>
  <c r="N138" i="31"/>
  <c r="N139" i="31"/>
  <c r="N140" i="31"/>
  <c r="N141" i="31"/>
  <c r="N142" i="31"/>
  <c r="N143" i="31"/>
  <c r="N144" i="31"/>
  <c r="N145" i="31"/>
  <c r="N146" i="31"/>
  <c r="N147" i="31"/>
  <c r="N148" i="31"/>
  <c r="N149" i="31"/>
  <c r="N150" i="31"/>
  <c r="N151" i="31"/>
  <c r="N152" i="31"/>
  <c r="N153" i="31"/>
  <c r="N154" i="31"/>
  <c r="N155" i="31"/>
  <c r="N156" i="31"/>
  <c r="N157" i="31"/>
  <c r="N158" i="31"/>
  <c r="N159" i="31"/>
  <c r="N160" i="31"/>
  <c r="N161" i="31"/>
  <c r="N162" i="31"/>
  <c r="N163" i="31"/>
  <c r="N164" i="31"/>
  <c r="N165" i="31"/>
  <c r="N166" i="31"/>
  <c r="N167" i="31"/>
  <c r="N168" i="31"/>
  <c r="N169" i="31"/>
  <c r="N170" i="31"/>
  <c r="N171" i="31"/>
  <c r="N172" i="31"/>
  <c r="N173" i="31"/>
  <c r="N174" i="31"/>
  <c r="N175" i="31"/>
  <c r="N176" i="31"/>
  <c r="N177" i="31"/>
  <c r="N178" i="31"/>
  <c r="N179" i="31"/>
  <c r="N180" i="31"/>
  <c r="N181" i="31"/>
  <c r="N182" i="31"/>
  <c r="N183" i="31"/>
  <c r="N184" i="31"/>
  <c r="N185" i="31"/>
  <c r="N186" i="31"/>
  <c r="N187" i="31"/>
  <c r="N188" i="31"/>
  <c r="N189" i="31"/>
  <c r="N190" i="31"/>
  <c r="N191" i="31"/>
  <c r="N192" i="31"/>
  <c r="N193" i="31"/>
  <c r="N194" i="31"/>
  <c r="N195" i="31"/>
  <c r="N196" i="31"/>
  <c r="N197" i="31"/>
  <c r="N198" i="31"/>
  <c r="N199" i="31"/>
  <c r="N200" i="31"/>
  <c r="N201" i="31"/>
  <c r="N202" i="31"/>
  <c r="N203" i="31"/>
  <c r="N204" i="31"/>
  <c r="N205" i="31"/>
  <c r="N206" i="31"/>
  <c r="N207" i="31"/>
  <c r="N208" i="31"/>
  <c r="N209" i="31"/>
  <c r="N210" i="31"/>
  <c r="N211" i="31"/>
  <c r="N212" i="31"/>
  <c r="N213" i="31"/>
  <c r="N214" i="31"/>
  <c r="N215" i="31"/>
  <c r="N216" i="31"/>
  <c r="N217" i="31"/>
  <c r="N218" i="31"/>
  <c r="N219" i="31"/>
  <c r="N220" i="31"/>
  <c r="N221" i="31"/>
  <c r="N222" i="31"/>
  <c r="N223" i="31"/>
  <c r="N224" i="31"/>
  <c r="N225" i="31"/>
  <c r="N226" i="31"/>
  <c r="N227" i="31"/>
  <c r="N228" i="31"/>
  <c r="N229" i="31"/>
  <c r="N230" i="31"/>
  <c r="N231" i="31"/>
  <c r="N232" i="31"/>
  <c r="N233" i="31"/>
  <c r="N234" i="31"/>
  <c r="N235" i="31"/>
  <c r="N236" i="31"/>
  <c r="N237" i="31"/>
  <c r="N238" i="31"/>
  <c r="N239" i="31"/>
  <c r="N240" i="31"/>
  <c r="N241" i="31"/>
  <c r="N242" i="31"/>
  <c r="N243" i="31"/>
  <c r="N244" i="31"/>
  <c r="N245" i="31"/>
  <c r="N246" i="31"/>
  <c r="N247" i="31"/>
  <c r="N248" i="31"/>
  <c r="N249" i="31"/>
  <c r="N250" i="31"/>
  <c r="N251" i="31"/>
  <c r="N252" i="31"/>
  <c r="N253" i="31"/>
  <c r="N254" i="31"/>
  <c r="N255" i="31"/>
  <c r="N256" i="31"/>
  <c r="N257" i="31"/>
  <c r="N258" i="31"/>
  <c r="N259" i="31"/>
  <c r="N260" i="31"/>
  <c r="N261" i="31"/>
  <c r="N262" i="31"/>
  <c r="N263" i="31"/>
  <c r="N264" i="31"/>
  <c r="N265" i="31"/>
  <c r="N266" i="31"/>
  <c r="N267" i="31"/>
  <c r="N268" i="31"/>
  <c r="N269" i="31"/>
  <c r="N270" i="31"/>
  <c r="N271" i="31"/>
  <c r="N272" i="31"/>
  <c r="N273" i="31"/>
  <c r="N274" i="31"/>
  <c r="N275" i="31"/>
  <c r="N276" i="31"/>
  <c r="N277" i="31"/>
  <c r="N278" i="31"/>
  <c r="N279" i="31"/>
  <c r="N280" i="31"/>
  <c r="N281" i="31"/>
  <c r="N282" i="31"/>
  <c r="N283" i="31"/>
  <c r="N284" i="31"/>
  <c r="N285" i="31"/>
  <c r="N286" i="31"/>
  <c r="N287" i="31"/>
  <c r="N288" i="31"/>
  <c r="N289" i="31"/>
  <c r="N290" i="31"/>
  <c r="N291" i="31"/>
  <c r="N2"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52" i="31"/>
  <c r="M53" i="31"/>
  <c r="M54" i="31"/>
  <c r="M55" i="31"/>
  <c r="M56" i="31"/>
  <c r="M57" i="31"/>
  <c r="M58" i="31"/>
  <c r="M59" i="31"/>
  <c r="M60" i="31"/>
  <c r="M61" i="31"/>
  <c r="M62" i="31"/>
  <c r="M63" i="31"/>
  <c r="M64" i="31"/>
  <c r="M65" i="31"/>
  <c r="M66" i="31"/>
  <c r="M67" i="31"/>
  <c r="M68" i="31"/>
  <c r="M69" i="31"/>
  <c r="M70" i="31"/>
  <c r="M71" i="31"/>
  <c r="M72" i="31"/>
  <c r="M73" i="31"/>
  <c r="M74" i="31"/>
  <c r="M75" i="31"/>
  <c r="M76" i="31"/>
  <c r="M77" i="31"/>
  <c r="M78" i="31"/>
  <c r="M79" i="31"/>
  <c r="M80" i="31"/>
  <c r="M81" i="31"/>
  <c r="M82" i="31"/>
  <c r="M83" i="31"/>
  <c r="M84" i="31"/>
  <c r="M85" i="31"/>
  <c r="M86" i="31"/>
  <c r="M87" i="31"/>
  <c r="M88" i="31"/>
  <c r="M89" i="31"/>
  <c r="M90" i="31"/>
  <c r="M91" i="31"/>
  <c r="M92" i="31"/>
  <c r="M93" i="31"/>
  <c r="M94" i="31"/>
  <c r="M95" i="31"/>
  <c r="M96" i="31"/>
  <c r="M97" i="31"/>
  <c r="M98" i="31"/>
  <c r="M99" i="31"/>
  <c r="M100" i="31"/>
  <c r="M101" i="31"/>
  <c r="M102" i="31"/>
  <c r="M103" i="31"/>
  <c r="M104" i="31"/>
  <c r="M105" i="31"/>
  <c r="M106" i="31"/>
  <c r="M107" i="31"/>
  <c r="M108" i="31"/>
  <c r="M109" i="31"/>
  <c r="M110" i="31"/>
  <c r="M111" i="31"/>
  <c r="M112" i="31"/>
  <c r="M113" i="31"/>
  <c r="M114" i="31"/>
  <c r="M115" i="31"/>
  <c r="M116" i="31"/>
  <c r="M117" i="31"/>
  <c r="M118" i="31"/>
  <c r="M119" i="31"/>
  <c r="M120" i="31"/>
  <c r="M121" i="31"/>
  <c r="M122" i="31"/>
  <c r="M123" i="31"/>
  <c r="M124" i="31"/>
  <c r="M125" i="31"/>
  <c r="M126" i="31"/>
  <c r="M127" i="31"/>
  <c r="M128" i="31"/>
  <c r="M129" i="31"/>
  <c r="M130" i="31"/>
  <c r="M131" i="31"/>
  <c r="M132" i="31"/>
  <c r="M133" i="31"/>
  <c r="M134" i="31"/>
  <c r="M135" i="31"/>
  <c r="M136" i="31"/>
  <c r="M137" i="31"/>
  <c r="M138" i="31"/>
  <c r="M139" i="31"/>
  <c r="M140" i="31"/>
  <c r="M141" i="31"/>
  <c r="M142" i="31"/>
  <c r="M143" i="31"/>
  <c r="M144" i="31"/>
  <c r="M145" i="31"/>
  <c r="M146" i="31"/>
  <c r="M147" i="31"/>
  <c r="M148" i="31"/>
  <c r="M149" i="31"/>
  <c r="M150" i="31"/>
  <c r="M151" i="31"/>
  <c r="M152" i="31"/>
  <c r="M153" i="31"/>
  <c r="M154" i="31"/>
  <c r="M155" i="31"/>
  <c r="M156" i="31"/>
  <c r="M157" i="31"/>
  <c r="M158" i="31"/>
  <c r="M159" i="31"/>
  <c r="M160" i="31"/>
  <c r="M161" i="31"/>
  <c r="M162" i="31"/>
  <c r="M163" i="31"/>
  <c r="M164" i="31"/>
  <c r="M165" i="31"/>
  <c r="M166" i="31"/>
  <c r="M167" i="31"/>
  <c r="M168" i="31"/>
  <c r="M169" i="31"/>
  <c r="M170" i="31"/>
  <c r="M171" i="31"/>
  <c r="M172" i="31"/>
  <c r="M173" i="31"/>
  <c r="M174" i="31"/>
  <c r="M175" i="31"/>
  <c r="M176" i="31"/>
  <c r="M177" i="31"/>
  <c r="M178" i="31"/>
  <c r="M179" i="31"/>
  <c r="M180" i="31"/>
  <c r="M181" i="31"/>
  <c r="M182" i="31"/>
  <c r="M183" i="31"/>
  <c r="M184" i="31"/>
  <c r="M185" i="31"/>
  <c r="M186" i="31"/>
  <c r="M187" i="31"/>
  <c r="M188" i="31"/>
  <c r="M189" i="31"/>
  <c r="M190" i="31"/>
  <c r="M191" i="31"/>
  <c r="M192" i="31"/>
  <c r="M193" i="31"/>
  <c r="M194" i="31"/>
  <c r="M195" i="31"/>
  <c r="M196" i="31"/>
  <c r="M197" i="31"/>
  <c r="M198" i="31"/>
  <c r="M199" i="31"/>
  <c r="M200" i="31"/>
  <c r="M201" i="31"/>
  <c r="M202" i="31"/>
  <c r="M203" i="31"/>
  <c r="M204" i="31"/>
  <c r="M205" i="31"/>
  <c r="M206" i="31"/>
  <c r="M207" i="31"/>
  <c r="M208" i="31"/>
  <c r="M209" i="31"/>
  <c r="M210" i="31"/>
  <c r="M211" i="31"/>
  <c r="M212" i="31"/>
  <c r="M213" i="31"/>
  <c r="M214" i="31"/>
  <c r="M215" i="31"/>
  <c r="M216" i="31"/>
  <c r="M217" i="31"/>
  <c r="M218" i="31"/>
  <c r="M219" i="31"/>
  <c r="M220" i="31"/>
  <c r="M221" i="31"/>
  <c r="M222" i="31"/>
  <c r="M223" i="31"/>
  <c r="M224" i="31"/>
  <c r="M225" i="31"/>
  <c r="M226" i="31"/>
  <c r="M227" i="31"/>
  <c r="M228" i="31"/>
  <c r="M229" i="31"/>
  <c r="M230" i="31"/>
  <c r="M231" i="31"/>
  <c r="M232" i="31"/>
  <c r="M233" i="31"/>
  <c r="M234" i="31"/>
  <c r="M235" i="31"/>
  <c r="M236" i="31"/>
  <c r="M237" i="31"/>
  <c r="M238" i="31"/>
  <c r="M239" i="31"/>
  <c r="M240" i="31"/>
  <c r="M241" i="31"/>
  <c r="M242" i="31"/>
  <c r="M243" i="31"/>
  <c r="M244" i="31"/>
  <c r="M245" i="31"/>
  <c r="M246" i="31"/>
  <c r="M247" i="31"/>
  <c r="M248" i="31"/>
  <c r="M249" i="31"/>
  <c r="M250" i="31"/>
  <c r="M251" i="31"/>
  <c r="M252" i="31"/>
  <c r="M253" i="31"/>
  <c r="M254" i="31"/>
  <c r="M255" i="31"/>
  <c r="M256" i="31"/>
  <c r="M257" i="31"/>
  <c r="M258" i="31"/>
  <c r="M259" i="31"/>
  <c r="M260" i="31"/>
  <c r="M261" i="31"/>
  <c r="M262" i="31"/>
  <c r="M263" i="31"/>
  <c r="M264" i="31"/>
  <c r="M265" i="31"/>
  <c r="M266" i="31"/>
  <c r="M267" i="31"/>
  <c r="M268" i="31"/>
  <c r="M269" i="31"/>
  <c r="M270" i="31"/>
  <c r="M271" i="31"/>
  <c r="M272" i="31"/>
  <c r="M273" i="31"/>
  <c r="M274" i="31"/>
  <c r="M275" i="31"/>
  <c r="M276" i="31"/>
  <c r="M277" i="31"/>
  <c r="M278" i="31"/>
  <c r="M279" i="31"/>
  <c r="M280" i="31"/>
  <c r="M281" i="31"/>
  <c r="M282" i="31"/>
  <c r="M283" i="31"/>
  <c r="M284" i="31"/>
  <c r="M285" i="31"/>
  <c r="M286" i="31"/>
  <c r="M287" i="31"/>
  <c r="M288" i="31"/>
  <c r="M289" i="31"/>
  <c r="M290" i="31"/>
  <c r="M291" i="31"/>
  <c r="M2" i="31"/>
  <c r="Y6" i="35" l="1"/>
  <c r="Z6" i="35" s="1"/>
  <c r="AA6" i="35" s="1"/>
  <c r="Y10" i="35"/>
  <c r="Z10" i="35" s="1"/>
  <c r="AA10" i="35" s="1"/>
  <c r="Y11" i="35"/>
  <c r="Z11" i="35" s="1"/>
  <c r="AA11" i="35" s="1"/>
  <c r="AC11" i="35" s="1"/>
  <c r="AD11" i="35" s="1"/>
  <c r="Y14" i="35"/>
  <c r="Z14" i="35" s="1"/>
  <c r="AA14" i="35" s="1"/>
  <c r="Y22" i="35"/>
  <c r="Z22" i="35" s="1"/>
  <c r="AA22" i="35" s="1"/>
  <c r="Y31" i="35"/>
  <c r="Z31" i="35" s="1"/>
  <c r="AA31" i="35" s="1"/>
  <c r="AC31" i="35" s="1"/>
  <c r="AD31" i="35" s="1"/>
  <c r="Y32" i="35"/>
  <c r="Z32" i="35" s="1"/>
  <c r="AA32" i="35" s="1"/>
  <c r="Y38" i="35"/>
  <c r="Z38" i="35" s="1"/>
  <c r="AA38" i="35" s="1"/>
  <c r="Y47" i="35"/>
  <c r="Z47" i="35" s="1"/>
  <c r="AA47" i="35" s="1"/>
  <c r="AC47" i="35" s="1"/>
  <c r="AD47" i="35" s="1"/>
  <c r="Y48" i="35"/>
  <c r="Z48" i="35" s="1"/>
  <c r="AA48" i="35" s="1"/>
  <c r="Y54" i="35"/>
  <c r="Z54" i="35" s="1"/>
  <c r="AA54" i="35" s="1"/>
  <c r="Y58" i="35"/>
  <c r="Z58" i="35" s="1"/>
  <c r="AA58" i="35" s="1"/>
  <c r="AC58" i="35" s="1"/>
  <c r="AD58" i="35" s="1"/>
  <c r="Y60" i="35"/>
  <c r="Z60" i="35" s="1"/>
  <c r="AA60" i="35" s="1"/>
  <c r="AC60" i="35" s="1"/>
  <c r="AD60" i="35" s="1"/>
  <c r="Y65" i="35"/>
  <c r="Z65" i="35" s="1"/>
  <c r="AA65" i="35" s="1"/>
  <c r="AC65" i="35" s="1"/>
  <c r="AD65" i="35" s="1"/>
  <c r="AB70" i="35"/>
  <c r="Y2" i="35"/>
  <c r="Z2" i="35" s="1"/>
  <c r="AA2" i="35" s="1"/>
  <c r="Y15" i="35"/>
  <c r="Z15" i="35" s="1"/>
  <c r="AA15" i="35" s="1"/>
  <c r="Y19" i="35"/>
  <c r="Z19" i="35" s="1"/>
  <c r="AA19" i="35" s="1"/>
  <c r="Y26" i="35"/>
  <c r="Z26" i="35" s="1"/>
  <c r="AA26" i="35" s="1"/>
  <c r="Y35" i="35"/>
  <c r="Z35" i="35" s="1"/>
  <c r="AA35" i="35" s="1"/>
  <c r="AC35" i="35" s="1"/>
  <c r="AD35" i="35" s="1"/>
  <c r="Y36" i="35"/>
  <c r="Z36" i="35" s="1"/>
  <c r="AA36" i="35" s="1"/>
  <c r="Y42" i="35"/>
  <c r="Z42" i="35" s="1"/>
  <c r="AA42" i="35" s="1"/>
  <c r="Y51" i="35"/>
  <c r="Z51" i="35" s="1"/>
  <c r="AA51" i="35" s="1"/>
  <c r="AC51" i="35" s="1"/>
  <c r="AD51" i="35" s="1"/>
  <c r="Y52" i="35"/>
  <c r="Z52" i="35" s="1"/>
  <c r="AA52" i="35" s="1"/>
  <c r="Y57" i="35"/>
  <c r="Z57" i="35" s="1"/>
  <c r="AA57" i="35" s="1"/>
  <c r="AC57" i="35" s="1"/>
  <c r="AD57" i="35" s="1"/>
  <c r="AB62" i="35"/>
  <c r="Y3" i="35"/>
  <c r="Z3" i="35" s="1"/>
  <c r="AA3" i="35" s="1"/>
  <c r="AC3" i="35" s="1"/>
  <c r="AD3" i="35" s="1"/>
  <c r="Y7" i="35"/>
  <c r="Z7" i="35" s="1"/>
  <c r="AA7" i="35" s="1"/>
  <c r="AC7" i="35" s="1"/>
  <c r="AD7" i="35" s="1"/>
  <c r="Y17" i="35"/>
  <c r="Z17" i="35" s="1"/>
  <c r="AA17" i="35" s="1"/>
  <c r="Y23" i="35"/>
  <c r="Z23" i="35" s="1"/>
  <c r="AA23" i="35" s="1"/>
  <c r="AC23" i="35" s="1"/>
  <c r="AD23" i="35" s="1"/>
  <c r="Y24" i="35"/>
  <c r="Z24" i="35" s="1"/>
  <c r="AA24" i="35" s="1"/>
  <c r="Y30" i="35"/>
  <c r="Z30" i="35" s="1"/>
  <c r="AA30" i="35" s="1"/>
  <c r="Y39" i="35"/>
  <c r="Z39" i="35" s="1"/>
  <c r="AA39" i="35" s="1"/>
  <c r="AC39" i="35" s="1"/>
  <c r="AD39" i="35" s="1"/>
  <c r="Y40" i="35"/>
  <c r="Z40" i="35" s="1"/>
  <c r="AA40" i="35" s="1"/>
  <c r="Y46" i="35"/>
  <c r="Z46" i="35" s="1"/>
  <c r="AA46" i="35" s="1"/>
  <c r="Y56" i="35"/>
  <c r="Z56" i="35" s="1"/>
  <c r="AA56" i="35" s="1"/>
  <c r="Y59" i="35"/>
  <c r="Z59" i="35" s="1"/>
  <c r="AA59" i="35" s="1"/>
  <c r="AC59" i="35" s="1"/>
  <c r="AD59" i="35" s="1"/>
  <c r="Y61" i="35"/>
  <c r="Z61" i="35" s="1"/>
  <c r="AA61" i="35" s="1"/>
  <c r="AC61" i="35" s="1"/>
  <c r="AD61" i="35" s="1"/>
  <c r="Y74" i="35"/>
  <c r="Z74" i="35" s="1"/>
  <c r="AA74" i="35" s="1"/>
  <c r="AC74" i="35" s="1"/>
  <c r="AD74" i="35" s="1"/>
  <c r="Y76" i="35"/>
  <c r="Z76" i="35" s="1"/>
  <c r="AA76" i="35" s="1"/>
  <c r="AC76" i="35" s="1"/>
  <c r="AD76" i="35" s="1"/>
  <c r="Y78" i="35"/>
  <c r="Z78" i="35" s="1"/>
  <c r="AA78" i="35" s="1"/>
  <c r="Y82" i="35"/>
  <c r="Z82" i="35" s="1"/>
  <c r="AA82" i="35" s="1"/>
  <c r="AC82" i="35" s="1"/>
  <c r="AD82" i="35" s="1"/>
  <c r="Y84" i="35"/>
  <c r="Z84" i="35" s="1"/>
  <c r="AA84" i="35" s="1"/>
  <c r="AC84" i="35" s="1"/>
  <c r="AD84" i="35" s="1"/>
  <c r="Y86" i="35"/>
  <c r="Z86" i="35" s="1"/>
  <c r="AA86" i="35" s="1"/>
  <c r="Y90" i="35"/>
  <c r="Z90" i="35" s="1"/>
  <c r="AA90" i="35" s="1"/>
  <c r="AC90" i="35" s="1"/>
  <c r="AD90" i="35" s="1"/>
  <c r="Y92" i="35"/>
  <c r="Z92" i="35" s="1"/>
  <c r="AA92" i="35" s="1"/>
  <c r="AC92" i="35" s="1"/>
  <c r="AD92" i="35" s="1"/>
  <c r="Y94" i="35"/>
  <c r="Z94" i="35" s="1"/>
  <c r="AA94" i="35" s="1"/>
  <c r="Y98" i="35"/>
  <c r="Z98" i="35" s="1"/>
  <c r="AA98" i="35" s="1"/>
  <c r="AC98" i="35" s="1"/>
  <c r="AD98" i="35" s="1"/>
  <c r="Y100" i="35"/>
  <c r="Z100" i="35" s="1"/>
  <c r="AA100" i="35" s="1"/>
  <c r="AC100" i="35" s="1"/>
  <c r="AD100" i="35" s="1"/>
  <c r="Y102" i="35"/>
  <c r="Z102" i="35" s="1"/>
  <c r="AA102" i="35" s="1"/>
  <c r="AC102" i="35" s="1"/>
  <c r="AD102" i="35" s="1"/>
  <c r="Y103" i="35"/>
  <c r="Z103" i="35" s="1"/>
  <c r="AA103" i="35" s="1"/>
  <c r="Y106" i="35"/>
  <c r="Z106" i="35" s="1"/>
  <c r="AA106" i="35" s="1"/>
  <c r="AC106" i="35" s="1"/>
  <c r="AD106" i="35" s="1"/>
  <c r="Y109" i="35"/>
  <c r="Z109" i="35" s="1"/>
  <c r="AA109" i="35" s="1"/>
  <c r="AC109" i="35" s="1"/>
  <c r="AD109" i="35" s="1"/>
  <c r="Y111" i="35"/>
  <c r="Z111" i="35" s="1"/>
  <c r="AA111" i="35" s="1"/>
  <c r="AC111" i="35" s="1"/>
  <c r="AD111" i="35" s="1"/>
  <c r="Y112" i="35"/>
  <c r="Z112" i="35" s="1"/>
  <c r="AA112" i="35" s="1"/>
  <c r="AC112" i="35" s="1"/>
  <c r="AD112" i="35" s="1"/>
  <c r="Y113" i="35"/>
  <c r="Z113" i="35" s="1"/>
  <c r="AA113" i="35" s="1"/>
  <c r="Y114" i="35"/>
  <c r="Z114" i="35" s="1"/>
  <c r="AA114" i="35" s="1"/>
  <c r="AC114" i="35" s="1"/>
  <c r="AD114" i="35" s="1"/>
  <c r="Y115" i="35"/>
  <c r="Z115" i="35" s="1"/>
  <c r="AA115" i="35" s="1"/>
  <c r="AC115" i="35" s="1"/>
  <c r="AD115" i="35" s="1"/>
  <c r="Y116" i="35"/>
  <c r="Z116" i="35" s="1"/>
  <c r="AA116" i="35" s="1"/>
  <c r="AC116" i="35" s="1"/>
  <c r="AD116" i="35" s="1"/>
  <c r="Y126" i="35"/>
  <c r="Z126" i="35" s="1"/>
  <c r="AA126" i="35" s="1"/>
  <c r="AC126" i="35" s="1"/>
  <c r="AD126" i="35" s="1"/>
  <c r="Y134" i="35"/>
  <c r="Z134" i="35" s="1"/>
  <c r="AA134" i="35" s="1"/>
  <c r="AC134" i="35" s="1"/>
  <c r="AD134" i="35" s="1"/>
  <c r="Y142" i="35"/>
  <c r="Z142" i="35" s="1"/>
  <c r="AA142" i="35" s="1"/>
  <c r="AC142" i="35" s="1"/>
  <c r="AD142" i="35" s="1"/>
  <c r="Y147" i="35"/>
  <c r="Z147" i="35" s="1"/>
  <c r="AA147" i="35" s="1"/>
  <c r="AC147" i="35" s="1"/>
  <c r="AD147" i="35" s="1"/>
  <c r="Y148" i="35"/>
  <c r="Z148" i="35" s="1"/>
  <c r="AA148" i="35" s="1"/>
  <c r="AC148" i="35" s="1"/>
  <c r="AD148" i="35" s="1"/>
  <c r="Y151" i="35"/>
  <c r="Z151" i="35" s="1"/>
  <c r="AA151" i="35" s="1"/>
  <c r="AC151" i="35" s="1"/>
  <c r="AD151" i="35" s="1"/>
  <c r="Y163" i="35"/>
  <c r="Z163" i="35" s="1"/>
  <c r="AA163" i="35" s="1"/>
  <c r="AC163" i="35" s="1"/>
  <c r="AD163" i="35" s="1"/>
  <c r="Y164" i="35"/>
  <c r="Z164" i="35" s="1"/>
  <c r="AA164" i="35" s="1"/>
  <c r="AC164" i="35" s="1"/>
  <c r="AD164" i="35" s="1"/>
  <c r="Y169" i="35"/>
  <c r="Z169" i="35" s="1"/>
  <c r="AA169" i="35" s="1"/>
  <c r="AC169" i="35" s="1"/>
  <c r="AD169" i="35" s="1"/>
  <c r="Y170" i="35"/>
  <c r="Z170" i="35" s="1"/>
  <c r="AA170" i="35" s="1"/>
  <c r="AC170" i="35" s="1"/>
  <c r="AD170" i="35" s="1"/>
  <c r="Y175" i="35"/>
  <c r="Z175" i="35" s="1"/>
  <c r="AA175" i="35" s="1"/>
  <c r="AC175" i="35" s="1"/>
  <c r="AD175" i="35" s="1"/>
  <c r="Y176" i="35"/>
  <c r="Z176" i="35" s="1"/>
  <c r="AA176" i="35" s="1"/>
  <c r="AC176" i="35" s="1"/>
  <c r="AD176" i="35" s="1"/>
  <c r="Y185" i="35"/>
  <c r="Z185" i="35" s="1"/>
  <c r="AA185" i="35" s="1"/>
  <c r="AC185" i="35" s="1"/>
  <c r="AD185" i="35" s="1"/>
  <c r="Y186" i="35"/>
  <c r="Z186" i="35" s="1"/>
  <c r="AA186" i="35" s="1"/>
  <c r="AC186" i="35" s="1"/>
  <c r="AD186" i="35" s="1"/>
  <c r="Y191" i="35"/>
  <c r="Z191" i="35" s="1"/>
  <c r="AA191" i="35" s="1"/>
  <c r="AC191" i="35" s="1"/>
  <c r="AD191" i="35" s="1"/>
  <c r="Y199" i="35"/>
  <c r="Z199" i="35" s="1"/>
  <c r="AA199" i="35" s="1"/>
  <c r="AC199" i="35" s="1"/>
  <c r="Y213" i="35"/>
  <c r="Z213" i="35" s="1"/>
  <c r="AA213" i="35" s="1"/>
  <c r="AC213" i="35" s="1"/>
  <c r="AD213" i="35" s="1"/>
  <c r="Y217" i="35"/>
  <c r="Z217" i="35" s="1"/>
  <c r="AA217" i="35" s="1"/>
  <c r="Y222" i="35"/>
  <c r="Z222" i="35" s="1"/>
  <c r="AA222" i="35" s="1"/>
  <c r="AC222" i="35" s="1"/>
  <c r="AD222" i="35" s="1"/>
  <c r="Y229" i="35"/>
  <c r="Z229" i="35" s="1"/>
  <c r="AA229" i="35" s="1"/>
  <c r="AC229" i="35" s="1"/>
  <c r="AD229" i="35" s="1"/>
  <c r="Y237" i="35"/>
  <c r="Z237" i="35" s="1"/>
  <c r="AA237" i="35" s="1"/>
  <c r="Y238" i="35"/>
  <c r="Z238" i="35" s="1"/>
  <c r="AA238" i="35" s="1"/>
  <c r="AC238" i="35" s="1"/>
  <c r="AD238" i="35" s="1"/>
  <c r="Y239" i="35"/>
  <c r="Z239" i="35" s="1"/>
  <c r="AA239" i="35" s="1"/>
  <c r="Y240" i="35"/>
  <c r="Z240" i="35" s="1"/>
  <c r="AA240" i="35" s="1"/>
  <c r="AC240" i="35" s="1"/>
  <c r="AD240" i="35" s="1"/>
  <c r="Y242" i="35"/>
  <c r="Z242" i="35" s="1"/>
  <c r="AA242" i="35" s="1"/>
  <c r="AC242" i="35" s="1"/>
  <c r="AD242" i="35" s="1"/>
  <c r="Y253" i="35"/>
  <c r="Z253" i="35" s="1"/>
  <c r="AA253" i="35" s="1"/>
  <c r="AB266" i="35"/>
  <c r="Y270" i="35"/>
  <c r="Z270" i="35" s="1"/>
  <c r="AA270" i="35" s="1"/>
  <c r="AC270" i="35" s="1"/>
  <c r="AD270" i="35" s="1"/>
  <c r="Y276" i="35"/>
  <c r="Z276" i="35" s="1"/>
  <c r="AA276" i="35" s="1"/>
  <c r="AC276" i="35" s="1"/>
  <c r="AD276" i="35" s="1"/>
  <c r="Y279" i="35"/>
  <c r="Z279" i="35" s="1"/>
  <c r="AA279" i="35" s="1"/>
  <c r="AC279" i="35" s="1"/>
  <c r="AD279" i="35" s="1"/>
  <c r="AB199" i="35"/>
  <c r="AB213" i="35"/>
  <c r="Y64" i="35"/>
  <c r="Z64" i="35" s="1"/>
  <c r="AA64" i="35" s="1"/>
  <c r="Y67" i="35"/>
  <c r="Z67" i="35" s="1"/>
  <c r="AA67" i="35" s="1"/>
  <c r="AC67" i="35" s="1"/>
  <c r="AD67" i="35" s="1"/>
  <c r="Y69" i="35"/>
  <c r="Z69" i="35" s="1"/>
  <c r="AA69" i="35" s="1"/>
  <c r="AC69" i="35" s="1"/>
  <c r="AD69" i="35" s="1"/>
  <c r="Y72" i="35"/>
  <c r="Z72" i="35" s="1"/>
  <c r="AA72" i="35" s="1"/>
  <c r="Y75" i="35"/>
  <c r="Z75" i="35" s="1"/>
  <c r="AA75" i="35" s="1"/>
  <c r="AC75" i="35" s="1"/>
  <c r="AD75" i="35" s="1"/>
  <c r="Y77" i="35"/>
  <c r="Z77" i="35" s="1"/>
  <c r="AA77" i="35" s="1"/>
  <c r="AC77" i="35" s="1"/>
  <c r="AD77" i="35" s="1"/>
  <c r="Y80" i="35"/>
  <c r="Z80" i="35" s="1"/>
  <c r="AA80" i="35" s="1"/>
  <c r="Y83" i="35"/>
  <c r="Z83" i="35" s="1"/>
  <c r="AA83" i="35" s="1"/>
  <c r="AC83" i="35" s="1"/>
  <c r="AD83" i="35" s="1"/>
  <c r="Y85" i="35"/>
  <c r="Z85" i="35" s="1"/>
  <c r="AA85" i="35" s="1"/>
  <c r="AC85" i="35" s="1"/>
  <c r="AD85" i="35" s="1"/>
  <c r="Y88" i="35"/>
  <c r="Z88" i="35" s="1"/>
  <c r="AA88" i="35" s="1"/>
  <c r="Y91" i="35"/>
  <c r="Z91" i="35" s="1"/>
  <c r="AA91" i="35" s="1"/>
  <c r="AC91" i="35" s="1"/>
  <c r="AD91" i="35" s="1"/>
  <c r="Y93" i="35"/>
  <c r="Z93" i="35" s="1"/>
  <c r="AA93" i="35" s="1"/>
  <c r="AC93" i="35" s="1"/>
  <c r="AD93" i="35" s="1"/>
  <c r="Y96" i="35"/>
  <c r="Z96" i="35" s="1"/>
  <c r="AA96" i="35" s="1"/>
  <c r="Y99" i="35"/>
  <c r="Z99" i="35" s="1"/>
  <c r="AA99" i="35" s="1"/>
  <c r="AC99" i="35" s="1"/>
  <c r="AD99" i="35" s="1"/>
  <c r="Y101" i="35"/>
  <c r="Z101" i="35" s="1"/>
  <c r="AA101" i="35" s="1"/>
  <c r="AC101" i="35" s="1"/>
  <c r="AD101" i="35" s="1"/>
  <c r="AB109" i="35"/>
  <c r="Y110" i="35"/>
  <c r="Z110" i="35" s="1"/>
  <c r="AA110" i="35" s="1"/>
  <c r="AC110" i="35" s="1"/>
  <c r="AD110" i="35" s="1"/>
  <c r="Y119" i="35"/>
  <c r="Z119" i="35" s="1"/>
  <c r="AA119" i="35" s="1"/>
  <c r="AC119" i="35" s="1"/>
  <c r="AD119" i="35" s="1"/>
  <c r="Y120" i="35"/>
  <c r="Z120" i="35" s="1"/>
  <c r="AA120" i="35" s="1"/>
  <c r="AC120" i="35" s="1"/>
  <c r="AD120" i="35" s="1"/>
  <c r="Y123" i="35"/>
  <c r="Z123" i="35" s="1"/>
  <c r="AA123" i="35" s="1"/>
  <c r="AC123" i="35" s="1"/>
  <c r="AD123" i="35" s="1"/>
  <c r="Y125" i="35"/>
  <c r="Z125" i="35" s="1"/>
  <c r="AA125" i="35" s="1"/>
  <c r="AC125" i="35" s="1"/>
  <c r="AD125" i="35" s="1"/>
  <c r="Y128" i="35"/>
  <c r="Z128" i="35" s="1"/>
  <c r="AA128" i="35" s="1"/>
  <c r="AC128" i="35" s="1"/>
  <c r="AD128" i="35" s="1"/>
  <c r="Y130" i="35"/>
  <c r="Z130" i="35" s="1"/>
  <c r="AA130" i="35" s="1"/>
  <c r="AC130" i="35" s="1"/>
  <c r="AD130" i="35" s="1"/>
  <c r="Y132" i="35"/>
  <c r="Z132" i="35" s="1"/>
  <c r="AA132" i="35" s="1"/>
  <c r="AC132" i="35" s="1"/>
  <c r="AD132" i="35" s="1"/>
  <c r="Y135" i="35"/>
  <c r="Z135" i="35" s="1"/>
  <c r="AA135" i="35" s="1"/>
  <c r="Y138" i="35"/>
  <c r="Z138" i="35" s="1"/>
  <c r="AA138" i="35" s="1"/>
  <c r="AC138" i="35" s="1"/>
  <c r="AD138" i="35" s="1"/>
  <c r="Y139" i="35"/>
  <c r="Z139" i="35" s="1"/>
  <c r="AA139" i="35" s="1"/>
  <c r="AC139" i="35" s="1"/>
  <c r="AD139" i="35" s="1"/>
  <c r="Y140" i="35"/>
  <c r="Z140" i="35" s="1"/>
  <c r="AA140" i="35" s="1"/>
  <c r="AC140" i="35" s="1"/>
  <c r="AD140" i="35" s="1"/>
  <c r="Y144" i="35"/>
  <c r="Z144" i="35" s="1"/>
  <c r="AA144" i="35" s="1"/>
  <c r="AC144" i="35" s="1"/>
  <c r="AD144" i="35" s="1"/>
  <c r="Y145" i="35"/>
  <c r="Z145" i="35" s="1"/>
  <c r="AA145" i="35" s="1"/>
  <c r="Y146" i="35"/>
  <c r="Z146" i="35" s="1"/>
  <c r="AA146" i="35" s="1"/>
  <c r="AC146" i="35" s="1"/>
  <c r="AD146" i="35" s="1"/>
  <c r="Y149" i="35"/>
  <c r="Z149" i="35" s="1"/>
  <c r="AA149" i="35" s="1"/>
  <c r="AC149" i="35" s="1"/>
  <c r="AD149" i="35" s="1"/>
  <c r="Y150" i="35"/>
  <c r="Z150" i="35" s="1"/>
  <c r="AA150" i="35" s="1"/>
  <c r="AC150" i="35" s="1"/>
  <c r="AD150" i="35" s="1"/>
  <c r="Y156" i="35"/>
  <c r="Z156" i="35" s="1"/>
  <c r="AA156" i="35" s="1"/>
  <c r="AC156" i="35" s="1"/>
  <c r="AD156" i="35" s="1"/>
  <c r="Y161" i="35"/>
  <c r="Z161" i="35" s="1"/>
  <c r="AA161" i="35" s="1"/>
  <c r="AC161" i="35" s="1"/>
  <c r="AD161" i="35" s="1"/>
  <c r="Y162" i="35"/>
  <c r="Z162" i="35" s="1"/>
  <c r="AA162" i="35" s="1"/>
  <c r="AC162" i="35" s="1"/>
  <c r="AD162" i="35" s="1"/>
  <c r="Y165" i="35"/>
  <c r="Z165" i="35" s="1"/>
  <c r="AA165" i="35" s="1"/>
  <c r="AC165" i="35" s="1"/>
  <c r="AD165" i="35" s="1"/>
  <c r="Y168" i="35"/>
  <c r="Z168" i="35" s="1"/>
  <c r="AA168" i="35" s="1"/>
  <c r="AC168" i="35" s="1"/>
  <c r="AD168" i="35" s="1"/>
  <c r="Y171" i="35"/>
  <c r="Z171" i="35" s="1"/>
  <c r="AA171" i="35" s="1"/>
  <c r="AC171" i="35" s="1"/>
  <c r="AD171" i="35" s="1"/>
  <c r="Y173" i="35"/>
  <c r="Z173" i="35" s="1"/>
  <c r="AA173" i="35" s="1"/>
  <c r="AC173" i="35" s="1"/>
  <c r="AD173" i="35" s="1"/>
  <c r="Y174" i="35"/>
  <c r="Z174" i="35" s="1"/>
  <c r="AA174" i="35" s="1"/>
  <c r="AC174" i="35" s="1"/>
  <c r="AD174" i="35" s="1"/>
  <c r="Y196" i="35"/>
  <c r="Z196" i="35" s="1"/>
  <c r="AA196" i="35" s="1"/>
  <c r="AC196" i="35" s="1"/>
  <c r="AD196" i="35" s="1"/>
  <c r="Y198" i="35"/>
  <c r="Z198" i="35" s="1"/>
  <c r="AA198" i="35" s="1"/>
  <c r="AC198" i="35" s="1"/>
  <c r="AD198" i="35" s="1"/>
  <c r="Y205" i="35"/>
  <c r="Z205" i="35" s="1"/>
  <c r="AA205" i="35" s="1"/>
  <c r="AC205" i="35" s="1"/>
  <c r="AD205" i="35" s="1"/>
  <c r="Y207" i="35"/>
  <c r="Z207" i="35" s="1"/>
  <c r="AA207" i="35" s="1"/>
  <c r="Y210" i="35"/>
  <c r="Z210" i="35" s="1"/>
  <c r="AA210" i="35" s="1"/>
  <c r="AC210" i="35" s="1"/>
  <c r="Y221" i="35"/>
  <c r="Z221" i="35" s="1"/>
  <c r="AA221" i="35" s="1"/>
  <c r="AC221" i="35" s="1"/>
  <c r="AD221" i="35" s="1"/>
  <c r="Y223" i="35"/>
  <c r="Z223" i="35" s="1"/>
  <c r="AA223" i="35" s="1"/>
  <c r="Y225" i="35"/>
  <c r="Z225" i="35" s="1"/>
  <c r="AA225" i="35" s="1"/>
  <c r="Y226" i="35"/>
  <c r="Z226" i="35" s="1"/>
  <c r="AA226" i="35" s="1"/>
  <c r="AC226" i="35" s="1"/>
  <c r="AD226" i="35" s="1"/>
  <c r="Y234" i="35"/>
  <c r="Z234" i="35" s="1"/>
  <c r="AA234" i="35" s="1"/>
  <c r="AC234" i="35" s="1"/>
  <c r="AD234" i="35" s="1"/>
  <c r="Y235" i="35"/>
  <c r="Z235" i="35" s="1"/>
  <c r="AA235" i="35" s="1"/>
  <c r="AC235" i="35" s="1"/>
  <c r="AD235" i="35" s="1"/>
  <c r="Y236" i="35"/>
  <c r="Z236" i="35" s="1"/>
  <c r="AA236" i="35" s="1"/>
  <c r="AC236" i="35" s="1"/>
  <c r="AD236" i="35" s="1"/>
  <c r="Y247" i="35"/>
  <c r="Z247" i="35" s="1"/>
  <c r="AA247" i="35" s="1"/>
  <c r="Y250" i="35"/>
  <c r="Z250" i="35" s="1"/>
  <c r="AA250" i="35" s="1"/>
  <c r="AC250" i="35" s="1"/>
  <c r="AD250" i="35" s="1"/>
  <c r="Y251" i="35"/>
  <c r="Z251" i="35" s="1"/>
  <c r="AA251" i="35" s="1"/>
  <c r="AC251" i="35" s="1"/>
  <c r="AD251" i="35" s="1"/>
  <c r="Y252" i="35"/>
  <c r="Z252" i="35" s="1"/>
  <c r="AA252" i="35" s="1"/>
  <c r="AC252" i="35" s="1"/>
  <c r="AD252" i="35" s="1"/>
  <c r="Y258" i="35"/>
  <c r="Z258" i="35" s="1"/>
  <c r="AA258" i="35" s="1"/>
  <c r="AC258" i="35" s="1"/>
  <c r="AD258" i="35" s="1"/>
  <c r="Y260" i="35"/>
  <c r="Z260" i="35" s="1"/>
  <c r="AA260" i="35" s="1"/>
  <c r="AB264" i="35"/>
  <c r="Y267" i="35"/>
  <c r="Z267" i="35" s="1"/>
  <c r="AA267" i="35" s="1"/>
  <c r="AC267" i="35" s="1"/>
  <c r="AD267" i="35" s="1"/>
  <c r="Y277" i="35"/>
  <c r="Z277" i="35" s="1"/>
  <c r="AA277" i="35" s="1"/>
  <c r="Y278" i="35"/>
  <c r="Z278" i="35" s="1"/>
  <c r="AA278" i="35" s="1"/>
  <c r="AC278" i="35" s="1"/>
  <c r="AD278" i="35" s="1"/>
  <c r="Y280" i="35"/>
  <c r="Z280" i="35" s="1"/>
  <c r="AA280" i="35" s="1"/>
  <c r="AC280" i="35" s="1"/>
  <c r="AD280" i="35" s="1"/>
  <c r="Y282" i="35"/>
  <c r="Z282" i="35" s="1"/>
  <c r="AA282" i="35" s="1"/>
  <c r="AC282" i="35" s="1"/>
  <c r="AD282" i="35" s="1"/>
  <c r="Y287" i="35"/>
  <c r="Z287" i="35" s="1"/>
  <c r="AA287" i="35" s="1"/>
  <c r="AC287" i="35" s="1"/>
  <c r="Y63" i="35"/>
  <c r="Z63" i="35" s="1"/>
  <c r="AA63" i="35" s="1"/>
  <c r="AC63" i="35" s="1"/>
  <c r="AD63" i="35" s="1"/>
  <c r="Y71" i="35"/>
  <c r="Z71" i="35" s="1"/>
  <c r="AA71" i="35" s="1"/>
  <c r="AC71" i="35" s="1"/>
  <c r="AD71" i="35" s="1"/>
  <c r="Y79" i="35"/>
  <c r="Z79" i="35" s="1"/>
  <c r="AA79" i="35" s="1"/>
  <c r="AC79" i="35" s="1"/>
  <c r="AD79" i="35" s="1"/>
  <c r="Y87" i="35"/>
  <c r="Z87" i="35" s="1"/>
  <c r="AA87" i="35" s="1"/>
  <c r="AC87" i="35" s="1"/>
  <c r="AD87" i="35" s="1"/>
  <c r="Y95" i="35"/>
  <c r="Z95" i="35" s="1"/>
  <c r="AA95" i="35" s="1"/>
  <c r="AC95" i="35" s="1"/>
  <c r="AD95" i="35" s="1"/>
  <c r="Y117" i="35"/>
  <c r="Z117" i="35" s="1"/>
  <c r="AA117" i="35" s="1"/>
  <c r="AC117" i="35" s="1"/>
  <c r="AD117" i="35" s="1"/>
  <c r="Y121" i="35"/>
  <c r="Z121" i="35" s="1"/>
  <c r="AA121" i="35" s="1"/>
  <c r="Y122" i="35"/>
  <c r="Z122" i="35" s="1"/>
  <c r="AA122" i="35" s="1"/>
  <c r="AC122" i="35" s="1"/>
  <c r="AD122" i="35" s="1"/>
  <c r="AB127" i="35"/>
  <c r="Y129" i="35"/>
  <c r="Z129" i="35" s="1"/>
  <c r="AA129" i="35" s="1"/>
  <c r="AB133" i="35"/>
  <c r="Y136" i="35"/>
  <c r="Z136" i="35" s="1"/>
  <c r="AA136" i="35" s="1"/>
  <c r="AC136" i="35" s="1"/>
  <c r="AD136" i="35" s="1"/>
  <c r="Y137" i="35"/>
  <c r="Z137" i="35" s="1"/>
  <c r="AA137" i="35" s="1"/>
  <c r="AB141" i="35"/>
  <c r="Y153" i="35"/>
  <c r="Z153" i="35" s="1"/>
  <c r="AA153" i="35" s="1"/>
  <c r="AC153" i="35" s="1"/>
  <c r="AD153" i="35" s="1"/>
  <c r="Y154" i="35"/>
  <c r="Z154" i="35" s="1"/>
  <c r="AA154" i="35" s="1"/>
  <c r="AC154" i="35" s="1"/>
  <c r="AD154" i="35" s="1"/>
  <c r="Y159" i="35"/>
  <c r="Z159" i="35" s="1"/>
  <c r="AA159" i="35" s="1"/>
  <c r="AC159" i="35" s="1"/>
  <c r="AD159" i="35" s="1"/>
  <c r="Y160" i="35"/>
  <c r="Z160" i="35" s="1"/>
  <c r="AA160" i="35" s="1"/>
  <c r="AC160" i="35" s="1"/>
  <c r="AD160" i="35" s="1"/>
  <c r="Y172" i="35"/>
  <c r="Z172" i="35" s="1"/>
  <c r="AA172" i="35" s="1"/>
  <c r="AC172" i="35" s="1"/>
  <c r="AD172" i="35" s="1"/>
  <c r="Y177" i="35"/>
  <c r="Z177" i="35" s="1"/>
  <c r="AA177" i="35" s="1"/>
  <c r="AC177" i="35" s="1"/>
  <c r="AD177" i="35" s="1"/>
  <c r="Y178" i="35"/>
  <c r="Z178" i="35" s="1"/>
  <c r="AA178" i="35" s="1"/>
  <c r="AC178" i="35" s="1"/>
  <c r="AD178" i="35" s="1"/>
  <c r="Y182" i="35"/>
  <c r="Z182" i="35" s="1"/>
  <c r="AA182" i="35" s="1"/>
  <c r="AC182" i="35" s="1"/>
  <c r="AD182" i="35" s="1"/>
  <c r="Y187" i="35"/>
  <c r="Z187" i="35" s="1"/>
  <c r="AA187" i="35" s="1"/>
  <c r="AC187" i="35" s="1"/>
  <c r="AD187" i="35" s="1"/>
  <c r="Y189" i="35"/>
  <c r="Z189" i="35" s="1"/>
  <c r="AA189" i="35" s="1"/>
  <c r="AC189" i="35" s="1"/>
  <c r="AD189" i="35" s="1"/>
  <c r="Y190" i="35"/>
  <c r="Z190" i="35" s="1"/>
  <c r="AA190" i="35" s="1"/>
  <c r="AC190" i="35" s="1"/>
  <c r="AD190" i="35" s="1"/>
  <c r="AB191" i="35"/>
  <c r="Y192" i="35"/>
  <c r="Z192" i="35" s="1"/>
  <c r="AA192" i="35" s="1"/>
  <c r="AC192" i="35" s="1"/>
  <c r="AD192" i="35" s="1"/>
  <c r="Y201" i="35"/>
  <c r="Z201" i="35" s="1"/>
  <c r="AA201" i="35" s="1"/>
  <c r="Y202" i="35"/>
  <c r="Z202" i="35" s="1"/>
  <c r="AA202" i="35" s="1"/>
  <c r="AC202" i="35" s="1"/>
  <c r="AD202" i="35" s="1"/>
  <c r="Y204" i="35"/>
  <c r="Z204" i="35" s="1"/>
  <c r="AA204" i="35" s="1"/>
  <c r="AC204" i="35" s="1"/>
  <c r="AD204" i="35" s="1"/>
  <c r="Y209" i="35"/>
  <c r="Z209" i="35" s="1"/>
  <c r="AA209" i="35" s="1"/>
  <c r="Y215" i="35"/>
  <c r="Z215" i="35" s="1"/>
  <c r="AA215" i="35" s="1"/>
  <c r="Y218" i="35"/>
  <c r="Z218" i="35" s="1"/>
  <c r="AA218" i="35" s="1"/>
  <c r="AC218" i="35" s="1"/>
  <c r="AD218" i="35" s="1"/>
  <c r="Y219" i="35"/>
  <c r="Z219" i="35" s="1"/>
  <c r="AA219" i="35" s="1"/>
  <c r="AC219" i="35" s="1"/>
  <c r="AD219" i="35" s="1"/>
  <c r="Y220" i="35"/>
  <c r="Z220" i="35" s="1"/>
  <c r="AA220" i="35" s="1"/>
  <c r="AC220" i="35" s="1"/>
  <c r="AD220" i="35" s="1"/>
  <c r="Y231" i="35"/>
  <c r="Z231" i="35" s="1"/>
  <c r="AA231" i="35" s="1"/>
  <c r="AC231" i="35" s="1"/>
  <c r="AD231" i="35" s="1"/>
  <c r="Y241" i="35"/>
  <c r="Z241" i="35" s="1"/>
  <c r="AA241" i="35" s="1"/>
  <c r="AC241" i="35" s="1"/>
  <c r="AD241" i="35" s="1"/>
  <c r="AB242" i="35"/>
  <c r="Y243" i="35"/>
  <c r="Z243" i="35" s="1"/>
  <c r="AA243" i="35" s="1"/>
  <c r="AC243" i="35" s="1"/>
  <c r="AD243" i="35" s="1"/>
  <c r="Y244" i="35"/>
  <c r="Z244" i="35" s="1"/>
  <c r="AA244" i="35" s="1"/>
  <c r="AC244" i="35" s="1"/>
  <c r="AD244" i="35" s="1"/>
  <c r="Y257" i="35"/>
  <c r="Z257" i="35" s="1"/>
  <c r="AA257" i="35" s="1"/>
  <c r="AC257" i="35" s="1"/>
  <c r="AD257" i="35" s="1"/>
  <c r="Y259" i="35"/>
  <c r="Z259" i="35" s="1"/>
  <c r="AA259" i="35" s="1"/>
  <c r="AC259" i="35" s="1"/>
  <c r="AD259" i="35" s="1"/>
  <c r="Y268" i="35"/>
  <c r="Z268" i="35" s="1"/>
  <c r="AA268" i="35" s="1"/>
  <c r="Y271" i="35"/>
  <c r="Z271" i="35" s="1"/>
  <c r="AA271" i="35" s="1"/>
  <c r="AC271" i="35" s="1"/>
  <c r="AD271" i="35" s="1"/>
  <c r="Y272" i="35"/>
  <c r="Z272" i="35" s="1"/>
  <c r="AA272" i="35" s="1"/>
  <c r="AC272" i="35" s="1"/>
  <c r="AD272" i="35" s="1"/>
  <c r="AB273" i="35"/>
  <c r="Y274" i="35"/>
  <c r="Z274" i="35" s="1"/>
  <c r="AA274" i="35" s="1"/>
  <c r="AC274" i="35" s="1"/>
  <c r="AD274" i="35" s="1"/>
  <c r="Y284" i="35"/>
  <c r="Z284" i="35" s="1"/>
  <c r="AA284" i="35" s="1"/>
  <c r="AC284" i="35" s="1"/>
  <c r="AD284" i="35" s="1"/>
  <c r="Y286" i="35"/>
  <c r="Z286" i="35" s="1"/>
  <c r="AA286" i="35" s="1"/>
  <c r="AC286" i="35" s="1"/>
  <c r="AD286" i="35" s="1"/>
  <c r="AB287" i="35"/>
  <c r="Y288" i="35"/>
  <c r="Z288" i="35" s="1"/>
  <c r="AA288" i="35" s="1"/>
  <c r="AC288" i="35" s="1"/>
  <c r="AD288" i="35" s="1"/>
  <c r="Y289" i="35"/>
  <c r="Z289" i="35" s="1"/>
  <c r="AA289" i="35" s="1"/>
  <c r="AB48" i="35"/>
  <c r="AC48" i="35"/>
  <c r="AD48" i="35" s="1"/>
  <c r="AC6" i="35"/>
  <c r="AD6" i="35" s="1"/>
  <c r="AB6" i="35"/>
  <c r="AC10" i="35"/>
  <c r="AD10" i="35" s="1"/>
  <c r="AB10" i="35"/>
  <c r="AC2" i="35"/>
  <c r="AD2" i="35" s="1"/>
  <c r="AB2" i="35"/>
  <c r="AB19" i="35"/>
  <c r="AC19" i="35"/>
  <c r="AD19" i="35" s="1"/>
  <c r="AC42" i="35"/>
  <c r="AD42" i="35" s="1"/>
  <c r="AB42" i="35"/>
  <c r="AB52" i="35"/>
  <c r="AC52" i="35"/>
  <c r="AD52" i="35" s="1"/>
  <c r="AC105" i="35"/>
  <c r="AD105" i="35" s="1"/>
  <c r="AB105" i="35"/>
  <c r="AC14" i="35"/>
  <c r="AD14" i="35" s="1"/>
  <c r="AB14" i="35"/>
  <c r="AC22" i="35"/>
  <c r="AD22" i="35" s="1"/>
  <c r="AB22" i="35"/>
  <c r="AB32" i="35"/>
  <c r="AC32" i="35"/>
  <c r="AD32" i="35" s="1"/>
  <c r="AC38" i="35"/>
  <c r="AD38" i="35" s="1"/>
  <c r="AB38" i="35"/>
  <c r="AB15" i="35"/>
  <c r="AC15" i="35"/>
  <c r="AD15" i="35" s="1"/>
  <c r="AC26" i="35"/>
  <c r="AD26" i="35" s="1"/>
  <c r="AB26" i="35"/>
  <c r="AB36" i="35"/>
  <c r="AC36" i="35"/>
  <c r="AD36" i="35" s="1"/>
  <c r="AB11" i="35"/>
  <c r="AC17" i="35"/>
  <c r="AD17" i="35" s="1"/>
  <c r="AB17" i="35"/>
  <c r="AB24" i="35"/>
  <c r="AC24" i="35"/>
  <c r="AD24" i="35" s="1"/>
  <c r="AC30" i="35"/>
  <c r="AD30" i="35" s="1"/>
  <c r="AB30" i="35"/>
  <c r="AB40" i="35"/>
  <c r="AC40" i="35"/>
  <c r="AD40" i="35" s="1"/>
  <c r="AC46" i="35"/>
  <c r="AD46" i="35" s="1"/>
  <c r="AB46" i="35"/>
  <c r="AB28" i="35"/>
  <c r="AC28" i="35"/>
  <c r="AD28" i="35" s="1"/>
  <c r="AC34" i="35"/>
  <c r="AD34" i="35" s="1"/>
  <c r="AB34" i="35"/>
  <c r="AB44" i="35"/>
  <c r="AC44" i="35"/>
  <c r="AD44" i="35" s="1"/>
  <c r="AC50" i="35"/>
  <c r="AD50" i="35" s="1"/>
  <c r="AB50" i="35"/>
  <c r="AC129" i="35"/>
  <c r="AD129" i="35" s="1"/>
  <c r="AB129" i="35"/>
  <c r="AC137" i="35"/>
  <c r="AD137" i="35" s="1"/>
  <c r="AB137" i="35"/>
  <c r="AB3" i="35"/>
  <c r="AB59" i="35"/>
  <c r="AB60" i="35"/>
  <c r="AB68" i="35"/>
  <c r="AB75" i="35"/>
  <c r="AB76" i="35"/>
  <c r="AB84" i="35"/>
  <c r="AB106" i="35"/>
  <c r="AC121" i="35"/>
  <c r="AD121" i="35" s="1"/>
  <c r="AB121" i="35"/>
  <c r="AB61" i="35"/>
  <c r="AB69" i="35"/>
  <c r="AB77" i="35"/>
  <c r="AB101" i="35"/>
  <c r="AB123" i="35"/>
  <c r="Y143" i="35"/>
  <c r="Z143" i="35" s="1"/>
  <c r="AA143" i="35" s="1"/>
  <c r="AC145" i="35"/>
  <c r="AD145" i="35" s="1"/>
  <c r="AB145" i="35"/>
  <c r="AB149" i="35"/>
  <c r="AB165" i="35"/>
  <c r="AB182" i="35"/>
  <c r="AC183" i="35"/>
  <c r="AD183" i="35" s="1"/>
  <c r="AB183" i="35"/>
  <c r="AB7" i="35"/>
  <c r="AB21" i="35"/>
  <c r="AB67" i="35"/>
  <c r="AB83" i="35"/>
  <c r="AB91" i="35"/>
  <c r="AB92" i="35"/>
  <c r="AB99" i="35"/>
  <c r="AB100" i="35"/>
  <c r="AB131" i="35"/>
  <c r="AB138" i="35"/>
  <c r="AB161" i="35"/>
  <c r="AB177" i="35"/>
  <c r="AB249" i="35"/>
  <c r="Y13" i="35"/>
  <c r="Z13" i="35" s="1"/>
  <c r="AA13" i="35" s="1"/>
  <c r="Y16" i="35"/>
  <c r="Z16" i="35" s="1"/>
  <c r="AA16" i="35" s="1"/>
  <c r="AC16" i="35" s="1"/>
  <c r="AD16" i="35" s="1"/>
  <c r="AB18" i="35"/>
  <c r="Y20" i="35"/>
  <c r="Z20" i="35" s="1"/>
  <c r="AA20" i="35" s="1"/>
  <c r="AC20" i="35" s="1"/>
  <c r="AD20" i="35" s="1"/>
  <c r="AB57" i="35"/>
  <c r="AB58" i="35"/>
  <c r="AB65" i="35"/>
  <c r="AB66" i="35"/>
  <c r="AB73" i="35"/>
  <c r="AB74" i="35"/>
  <c r="AB81" i="35"/>
  <c r="AB82" i="35"/>
  <c r="AB89" i="35"/>
  <c r="AB90" i="35"/>
  <c r="AB97" i="35"/>
  <c r="AB98" i="35"/>
  <c r="AB107" i="35"/>
  <c r="AB111" i="35"/>
  <c r="AB114" i="35"/>
  <c r="AB117" i="35"/>
  <c r="AB139" i="35"/>
  <c r="AB157" i="35"/>
  <c r="AB173" i="35"/>
  <c r="AC209" i="35"/>
  <c r="AD209" i="35" s="1"/>
  <c r="AB209" i="35"/>
  <c r="AB20" i="35"/>
  <c r="AB85" i="35"/>
  <c r="AB93" i="35"/>
  <c r="AC113" i="35"/>
  <c r="AD113" i="35" s="1"/>
  <c r="AB113" i="35"/>
  <c r="AB130" i="35"/>
  <c r="Y4" i="35"/>
  <c r="Z4" i="35" s="1"/>
  <c r="AA4" i="35" s="1"/>
  <c r="AC4" i="35" s="1"/>
  <c r="AD4" i="35" s="1"/>
  <c r="AB5" i="35"/>
  <c r="Y8" i="35"/>
  <c r="Z8" i="35" s="1"/>
  <c r="AA8" i="35" s="1"/>
  <c r="AC8" i="35" s="1"/>
  <c r="AD8" i="35" s="1"/>
  <c r="AB9" i="35"/>
  <c r="Y12" i="35"/>
  <c r="Z12" i="35" s="1"/>
  <c r="AA12" i="35" s="1"/>
  <c r="AC12" i="35" s="1"/>
  <c r="AD12" i="35" s="1"/>
  <c r="AB23" i="35"/>
  <c r="Y25" i="35"/>
  <c r="Z25" i="35" s="1"/>
  <c r="AA25" i="35" s="1"/>
  <c r="AC25" i="35" s="1"/>
  <c r="AD25" i="35" s="1"/>
  <c r="AB27" i="35"/>
  <c r="Y29" i="35"/>
  <c r="Z29" i="35" s="1"/>
  <c r="AA29" i="35" s="1"/>
  <c r="AC29" i="35" s="1"/>
  <c r="AD29" i="35" s="1"/>
  <c r="AB31" i="35"/>
  <c r="Y33" i="35"/>
  <c r="Z33" i="35" s="1"/>
  <c r="AA33" i="35" s="1"/>
  <c r="AC33" i="35" s="1"/>
  <c r="AD33" i="35" s="1"/>
  <c r="AB35" i="35"/>
  <c r="Y37" i="35"/>
  <c r="Z37" i="35" s="1"/>
  <c r="AA37" i="35" s="1"/>
  <c r="AC37" i="35" s="1"/>
  <c r="AD37" i="35" s="1"/>
  <c r="AB39" i="35"/>
  <c r="Y41" i="35"/>
  <c r="Z41" i="35" s="1"/>
  <c r="AA41" i="35" s="1"/>
  <c r="AC41" i="35" s="1"/>
  <c r="AD41" i="35" s="1"/>
  <c r="AB43" i="35"/>
  <c r="Y45" i="35"/>
  <c r="Z45" i="35" s="1"/>
  <c r="AA45" i="35" s="1"/>
  <c r="AC45" i="35" s="1"/>
  <c r="AD45" i="35" s="1"/>
  <c r="AB47" i="35"/>
  <c r="Y49" i="35"/>
  <c r="Z49" i="35" s="1"/>
  <c r="AA49" i="35" s="1"/>
  <c r="AC49" i="35" s="1"/>
  <c r="AD49" i="35" s="1"/>
  <c r="AB51" i="35"/>
  <c r="Y53" i="35"/>
  <c r="Z53" i="35" s="1"/>
  <c r="AA53" i="35" s="1"/>
  <c r="AC53" i="35" s="1"/>
  <c r="AD53" i="35" s="1"/>
  <c r="AB55" i="35"/>
  <c r="AB63" i="35"/>
  <c r="AB71" i="35"/>
  <c r="AB79" i="35"/>
  <c r="AB87" i="35"/>
  <c r="AB95" i="35"/>
  <c r="AB115" i="35"/>
  <c r="AB119" i="35"/>
  <c r="AB122" i="35"/>
  <c r="AB125" i="35"/>
  <c r="AB153" i="35"/>
  <c r="AB169" i="35"/>
  <c r="AB108" i="35"/>
  <c r="AB116" i="35"/>
  <c r="AB124" i="35"/>
  <c r="AB132" i="35"/>
  <c r="AB140" i="35"/>
  <c r="AB148" i="35"/>
  <c r="AB152" i="35"/>
  <c r="AB156" i="35"/>
  <c r="AB160" i="35"/>
  <c r="AB164" i="35"/>
  <c r="AB168" i="35"/>
  <c r="AB172" i="35"/>
  <c r="AB176" i="35"/>
  <c r="AB180" i="35"/>
  <c r="AB195" i="35"/>
  <c r="AC201" i="35"/>
  <c r="AD201" i="35" s="1"/>
  <c r="AB201" i="35"/>
  <c r="AC223" i="35"/>
  <c r="AD223" i="35" s="1"/>
  <c r="AB223" i="35"/>
  <c r="AC268" i="35"/>
  <c r="AD268" i="35" s="1"/>
  <c r="AB268" i="35"/>
  <c r="AB102" i="35"/>
  <c r="AB110" i="35"/>
  <c r="AB118" i="35"/>
  <c r="AB126" i="35"/>
  <c r="AB134" i="35"/>
  <c r="AB142" i="35"/>
  <c r="AB147" i="35"/>
  <c r="AB151" i="35"/>
  <c r="AB155" i="35"/>
  <c r="AB159" i="35"/>
  <c r="AB163" i="35"/>
  <c r="AB167" i="35"/>
  <c r="AB171" i="35"/>
  <c r="AB175" i="35"/>
  <c r="AB179" i="35"/>
  <c r="AB184" i="35"/>
  <c r="AB187" i="35"/>
  <c r="AB237" i="35"/>
  <c r="AC237" i="35"/>
  <c r="AD237" i="35" s="1"/>
  <c r="AC289" i="35"/>
  <c r="AD289" i="35" s="1"/>
  <c r="AB289" i="35"/>
  <c r="AB104" i="35"/>
  <c r="AB112" i="35"/>
  <c r="AB120" i="35"/>
  <c r="AB128" i="35"/>
  <c r="AB136" i="35"/>
  <c r="AB144" i="35"/>
  <c r="AB146" i="35"/>
  <c r="AB150" i="35"/>
  <c r="AB154" i="35"/>
  <c r="AB158" i="35"/>
  <c r="AB162" i="35"/>
  <c r="AB166" i="35"/>
  <c r="AB170" i="35"/>
  <c r="AB174" i="35"/>
  <c r="AB178" i="35"/>
  <c r="Y181" i="35"/>
  <c r="Z181" i="35" s="1"/>
  <c r="AA181" i="35" s="1"/>
  <c r="AC181" i="35" s="1"/>
  <c r="AD181" i="35" s="1"/>
  <c r="AB185" i="35"/>
  <c r="AB189" i="35"/>
  <c r="AD199" i="35"/>
  <c r="AB203" i="35"/>
  <c r="AD210" i="35"/>
  <c r="AC217" i="35"/>
  <c r="AD217" i="35" s="1"/>
  <c r="AB217" i="35"/>
  <c r="AC225" i="35"/>
  <c r="AD225" i="35" s="1"/>
  <c r="AB225" i="35"/>
  <c r="AB235" i="35"/>
  <c r="AB186" i="35"/>
  <c r="Y194" i="35"/>
  <c r="Z194" i="35" s="1"/>
  <c r="AA194" i="35" s="1"/>
  <c r="AC194" i="35" s="1"/>
  <c r="AD194" i="35" s="1"/>
  <c r="AB197" i="35"/>
  <c r="AB198" i="35"/>
  <c r="AB205" i="35"/>
  <c r="AB211" i="35"/>
  <c r="AB218" i="35"/>
  <c r="Y232" i="35"/>
  <c r="Z232" i="35" s="1"/>
  <c r="AA232" i="35" s="1"/>
  <c r="AC232" i="35" s="1"/>
  <c r="AD232" i="35" s="1"/>
  <c r="AB243" i="35"/>
  <c r="Y245" i="35"/>
  <c r="Z245" i="35" s="1"/>
  <c r="AA245" i="35" s="1"/>
  <c r="AB250" i="35"/>
  <c r="AB188" i="35"/>
  <c r="AB190" i="35"/>
  <c r="AB196" i="35"/>
  <c r="AB202" i="35"/>
  <c r="AB219" i="35"/>
  <c r="AB226" i="35"/>
  <c r="AB229" i="35"/>
  <c r="AB233" i="35"/>
  <c r="AB251" i="35"/>
  <c r="AC260" i="35"/>
  <c r="AD260" i="35" s="1"/>
  <c r="AB260" i="35"/>
  <c r="AB262" i="35"/>
  <c r="AC262" i="35"/>
  <c r="AD262" i="35" s="1"/>
  <c r="AC277" i="35"/>
  <c r="AD277" i="35" s="1"/>
  <c r="AB277" i="35"/>
  <c r="AC291" i="35"/>
  <c r="AD291" i="35" s="1"/>
  <c r="AB291" i="35"/>
  <c r="Y193" i="35"/>
  <c r="Z193" i="35" s="1"/>
  <c r="AA193" i="35" s="1"/>
  <c r="AB194" i="35"/>
  <c r="AB206" i="35"/>
  <c r="Y208" i="35"/>
  <c r="Z208" i="35" s="1"/>
  <c r="AA208" i="35" s="1"/>
  <c r="AC208" i="35" s="1"/>
  <c r="AD208" i="35" s="1"/>
  <c r="Y216" i="35"/>
  <c r="Z216" i="35" s="1"/>
  <c r="AA216" i="35" s="1"/>
  <c r="AC216" i="35" s="1"/>
  <c r="AD216" i="35" s="1"/>
  <c r="AB227" i="35"/>
  <c r="AB231" i="35"/>
  <c r="AB234" i="35"/>
  <c r="AB241" i="35"/>
  <c r="Y248" i="35"/>
  <c r="Z248" i="35" s="1"/>
  <c r="AA248" i="35" s="1"/>
  <c r="AC248" i="35" s="1"/>
  <c r="AD248" i="35" s="1"/>
  <c r="AB257" i="35"/>
  <c r="AB288" i="35"/>
  <c r="AB204" i="35"/>
  <c r="AB212" i="35"/>
  <c r="AB220" i="35"/>
  <c r="AB228" i="35"/>
  <c r="AB236" i="35"/>
  <c r="AB244" i="35"/>
  <c r="AB252" i="35"/>
  <c r="AB254" i="35"/>
  <c r="AB259" i="35"/>
  <c r="AB270" i="35"/>
  <c r="AB285" i="35"/>
  <c r="AB214" i="35"/>
  <c r="AB222" i="35"/>
  <c r="AB230" i="35"/>
  <c r="AB238" i="35"/>
  <c r="AB246" i="35"/>
  <c r="AB258" i="35"/>
  <c r="Y265" i="35"/>
  <c r="Z265" i="35" s="1"/>
  <c r="AA265" i="35" s="1"/>
  <c r="AB281" i="35"/>
  <c r="AD287" i="35"/>
  <c r="AB192" i="35"/>
  <c r="AB200" i="35"/>
  <c r="AB208" i="35"/>
  <c r="AB216" i="35"/>
  <c r="AB224" i="35"/>
  <c r="AB240" i="35"/>
  <c r="Y255" i="35"/>
  <c r="Z255" i="35" s="1"/>
  <c r="AA255" i="35" s="1"/>
  <c r="AC255" i="35" s="1"/>
  <c r="AD255" i="35" s="1"/>
  <c r="AB256" i="35"/>
  <c r="AB267" i="35"/>
  <c r="AB269" i="35"/>
  <c r="Y261" i="35"/>
  <c r="Z261" i="35" s="1"/>
  <c r="AA261" i="35" s="1"/>
  <c r="AC261" i="35" s="1"/>
  <c r="AD261" i="35" s="1"/>
  <c r="Y269" i="35"/>
  <c r="Z269" i="35" s="1"/>
  <c r="AA269" i="35" s="1"/>
  <c r="AC269" i="35" s="1"/>
  <c r="AD269" i="35" s="1"/>
  <c r="AB279" i="35"/>
  <c r="AB280" i="35"/>
  <c r="AB286" i="35"/>
  <c r="Y263" i="35"/>
  <c r="Z263" i="35" s="1"/>
  <c r="AA263" i="35" s="1"/>
  <c r="AB271" i="35"/>
  <c r="AB272" i="35"/>
  <c r="AB278" i="35"/>
  <c r="Y283" i="35"/>
  <c r="Z283" i="35" s="1"/>
  <c r="AA283" i="35" s="1"/>
  <c r="AB284" i="35"/>
  <c r="Y275" i="35"/>
  <c r="Z275" i="35" s="1"/>
  <c r="AA275" i="35" s="1"/>
  <c r="AB276" i="35"/>
  <c r="AB274" i="35"/>
  <c r="AB282" i="35"/>
  <c r="AB290" i="35"/>
  <c r="Y198" i="34"/>
  <c r="Z198" i="34" s="1"/>
  <c r="AA198" i="34" s="1"/>
  <c r="AC198" i="34" s="1"/>
  <c r="AD198" i="34" s="1"/>
  <c r="Y206" i="34"/>
  <c r="Z206" i="34" s="1"/>
  <c r="AA206" i="34" s="1"/>
  <c r="AC206" i="34" s="1"/>
  <c r="AD206" i="34" s="1"/>
  <c r="Y258" i="34"/>
  <c r="Z258" i="34" s="1"/>
  <c r="AA258" i="34" s="1"/>
  <c r="AC258" i="34" s="1"/>
  <c r="AD258" i="34" s="1"/>
  <c r="Y286" i="34"/>
  <c r="Z286" i="34" s="1"/>
  <c r="AA286" i="34" s="1"/>
  <c r="AC286" i="34" s="1"/>
  <c r="AD286" i="34" s="1"/>
  <c r="Y5" i="34"/>
  <c r="Z5" i="34" s="1"/>
  <c r="AA5" i="34" s="1"/>
  <c r="AC5" i="34" s="1"/>
  <c r="AD5" i="34" s="1"/>
  <c r="Y6" i="34"/>
  <c r="Z6" i="34" s="1"/>
  <c r="AA6" i="34" s="1"/>
  <c r="AC6" i="34" s="1"/>
  <c r="AD6" i="34" s="1"/>
  <c r="AB91" i="34"/>
  <c r="AC217" i="34"/>
  <c r="AD217" i="34" s="1"/>
  <c r="AB217" i="34"/>
  <c r="AC239" i="34"/>
  <c r="AD239" i="34" s="1"/>
  <c r="Y15" i="34"/>
  <c r="Z15" i="34" s="1"/>
  <c r="AA15" i="34" s="1"/>
  <c r="AC15" i="34" s="1"/>
  <c r="AD15" i="34" s="1"/>
  <c r="Y16" i="34"/>
  <c r="Z16" i="34" s="1"/>
  <c r="AA16" i="34" s="1"/>
  <c r="AC16" i="34" s="1"/>
  <c r="AD16" i="34" s="1"/>
  <c r="Y22" i="34"/>
  <c r="Z22" i="34" s="1"/>
  <c r="AA22" i="34" s="1"/>
  <c r="Y23" i="34"/>
  <c r="Z23" i="34" s="1"/>
  <c r="AA23" i="34" s="1"/>
  <c r="Y24" i="34"/>
  <c r="Z24" i="34" s="1"/>
  <c r="AA24" i="34" s="1"/>
  <c r="Y25" i="34"/>
  <c r="Z25" i="34" s="1"/>
  <c r="AA25" i="34" s="1"/>
  <c r="AB25" i="34" s="1"/>
  <c r="Y26" i="34"/>
  <c r="Z26" i="34" s="1"/>
  <c r="AA26" i="34" s="1"/>
  <c r="Y27" i="34"/>
  <c r="Z27" i="34" s="1"/>
  <c r="AA27" i="34" s="1"/>
  <c r="Y28" i="34"/>
  <c r="Z28" i="34" s="1"/>
  <c r="AA28" i="34" s="1"/>
  <c r="AC28" i="34" s="1"/>
  <c r="AD28" i="34" s="1"/>
  <c r="Y32" i="34"/>
  <c r="Z32" i="34" s="1"/>
  <c r="AA32" i="34" s="1"/>
  <c r="AC32" i="34" s="1"/>
  <c r="AD32" i="34" s="1"/>
  <c r="AC251" i="34"/>
  <c r="AD251" i="34" s="1"/>
  <c r="AB251" i="34"/>
  <c r="Y9" i="34"/>
  <c r="Z9" i="34" s="1"/>
  <c r="AA9" i="34" s="1"/>
  <c r="AC9" i="34" s="1"/>
  <c r="AD9" i="34" s="1"/>
  <c r="Y10" i="34"/>
  <c r="Z10" i="34" s="1"/>
  <c r="AA10" i="34" s="1"/>
  <c r="AC10" i="34" s="1"/>
  <c r="AD10" i="34" s="1"/>
  <c r="Y11" i="34"/>
  <c r="Z11" i="34" s="1"/>
  <c r="AA11" i="34" s="1"/>
  <c r="AC11" i="34" s="1"/>
  <c r="AD11" i="34" s="1"/>
  <c r="Y12" i="34"/>
  <c r="Z12" i="34" s="1"/>
  <c r="AA12" i="34" s="1"/>
  <c r="AC12" i="34" s="1"/>
  <c r="AD12" i="34" s="1"/>
  <c r="Y13" i="34"/>
  <c r="Z13" i="34" s="1"/>
  <c r="AA13" i="34" s="1"/>
  <c r="AC13" i="34" s="1"/>
  <c r="AD13" i="34" s="1"/>
  <c r="Y14" i="34"/>
  <c r="Z14" i="34" s="1"/>
  <c r="AA14" i="34" s="1"/>
  <c r="AC14" i="34" s="1"/>
  <c r="AD14" i="34" s="1"/>
  <c r="Y18" i="34"/>
  <c r="Z18" i="34" s="1"/>
  <c r="AA18" i="34" s="1"/>
  <c r="Y20" i="34"/>
  <c r="Z20" i="34" s="1"/>
  <c r="AA20" i="34" s="1"/>
  <c r="Y21" i="34"/>
  <c r="Z21" i="34" s="1"/>
  <c r="AA21" i="34" s="1"/>
  <c r="Y29" i="34"/>
  <c r="Z29" i="34" s="1"/>
  <c r="AA29" i="34" s="1"/>
  <c r="AC29" i="34" s="1"/>
  <c r="AD29" i="34" s="1"/>
  <c r="Y30" i="34"/>
  <c r="Z30" i="34" s="1"/>
  <c r="AA30" i="34" s="1"/>
  <c r="AC30" i="34" s="1"/>
  <c r="AD30" i="34" s="1"/>
  <c r="Y31" i="34"/>
  <c r="Z31" i="34" s="1"/>
  <c r="AA31" i="34" s="1"/>
  <c r="Y37" i="34"/>
  <c r="Z37" i="34" s="1"/>
  <c r="AA37" i="34" s="1"/>
  <c r="Y38" i="34"/>
  <c r="Z38" i="34" s="1"/>
  <c r="AA38" i="34" s="1"/>
  <c r="AC38" i="34" s="1"/>
  <c r="AD38" i="34" s="1"/>
  <c r="Y39" i="34"/>
  <c r="Z39" i="34" s="1"/>
  <c r="AA39" i="34" s="1"/>
  <c r="Y45" i="34"/>
  <c r="Z45" i="34" s="1"/>
  <c r="AA45" i="34" s="1"/>
  <c r="Y46" i="34"/>
  <c r="Z46" i="34" s="1"/>
  <c r="AA46" i="34" s="1"/>
  <c r="AC46" i="34" s="1"/>
  <c r="AD46" i="34" s="1"/>
  <c r="Y47" i="34"/>
  <c r="Z47" i="34" s="1"/>
  <c r="AA47" i="34" s="1"/>
  <c r="AB47" i="34" s="1"/>
  <c r="Y53" i="34"/>
  <c r="Z53" i="34" s="1"/>
  <c r="AA53" i="34" s="1"/>
  <c r="Y54" i="34"/>
  <c r="Z54" i="34" s="1"/>
  <c r="AA54" i="34" s="1"/>
  <c r="AC54" i="34" s="1"/>
  <c r="AD54" i="34" s="1"/>
  <c r="Y55" i="34"/>
  <c r="Z55" i="34" s="1"/>
  <c r="AA55" i="34" s="1"/>
  <c r="Y97" i="34"/>
  <c r="Z97" i="34" s="1"/>
  <c r="AA97" i="34" s="1"/>
  <c r="AC97" i="34" s="1"/>
  <c r="AD97" i="34" s="1"/>
  <c r="Y98" i="34"/>
  <c r="Z98" i="34" s="1"/>
  <c r="AA98" i="34" s="1"/>
  <c r="Y99" i="34"/>
  <c r="Z99" i="34" s="1"/>
  <c r="AA99" i="34" s="1"/>
  <c r="AC99" i="34" s="1"/>
  <c r="AD99" i="34" s="1"/>
  <c r="Y100" i="34"/>
  <c r="Z100" i="34" s="1"/>
  <c r="AA100" i="34" s="1"/>
  <c r="Y103" i="34"/>
  <c r="Z103" i="34" s="1"/>
  <c r="AA103" i="34" s="1"/>
  <c r="AB103" i="34" s="1"/>
  <c r="Y109" i="34"/>
  <c r="Z109" i="34" s="1"/>
  <c r="AA109" i="34" s="1"/>
  <c r="Y110" i="34"/>
  <c r="Z110" i="34" s="1"/>
  <c r="AA110" i="34" s="1"/>
  <c r="AC110" i="34" s="1"/>
  <c r="AD110" i="34" s="1"/>
  <c r="Y111" i="34"/>
  <c r="Z111" i="34" s="1"/>
  <c r="AA111" i="34" s="1"/>
  <c r="Y116" i="34"/>
  <c r="Z116" i="34" s="1"/>
  <c r="AA116" i="34" s="1"/>
  <c r="AC116" i="34" s="1"/>
  <c r="AD116" i="34" s="1"/>
  <c r="Y117" i="34"/>
  <c r="Z117" i="34" s="1"/>
  <c r="AA117" i="34" s="1"/>
  <c r="Y118" i="34"/>
  <c r="Z118" i="34" s="1"/>
  <c r="AA118" i="34" s="1"/>
  <c r="AC118" i="34" s="1"/>
  <c r="AD118" i="34" s="1"/>
  <c r="Y119" i="34"/>
  <c r="Z119" i="34" s="1"/>
  <c r="AA119" i="34" s="1"/>
  <c r="Y123" i="34"/>
  <c r="Z123" i="34" s="1"/>
  <c r="AA123" i="34" s="1"/>
  <c r="AC123" i="34" s="1"/>
  <c r="AD123" i="34" s="1"/>
  <c r="Y125" i="34"/>
  <c r="Z125" i="34" s="1"/>
  <c r="AA125" i="34" s="1"/>
  <c r="Y129" i="34"/>
  <c r="Z129" i="34" s="1"/>
  <c r="AA129" i="34" s="1"/>
  <c r="Y131" i="34"/>
  <c r="Z131" i="34" s="1"/>
  <c r="AA131" i="34" s="1"/>
  <c r="AB131" i="34" s="1"/>
  <c r="Y154" i="34"/>
  <c r="Z154" i="34" s="1"/>
  <c r="AA154" i="34" s="1"/>
  <c r="AC154" i="34" s="1"/>
  <c r="AD154" i="34" s="1"/>
  <c r="Y157" i="34"/>
  <c r="Z157" i="34" s="1"/>
  <c r="AA157" i="34" s="1"/>
  <c r="Y158" i="34"/>
  <c r="Z158" i="34" s="1"/>
  <c r="AA158" i="34" s="1"/>
  <c r="AC158" i="34" s="1"/>
  <c r="AD158" i="34" s="1"/>
  <c r="Y159" i="34"/>
  <c r="Z159" i="34" s="1"/>
  <c r="AA159" i="34" s="1"/>
  <c r="AB159" i="34" s="1"/>
  <c r="Y161" i="34"/>
  <c r="Z161" i="34" s="1"/>
  <c r="AA161" i="34" s="1"/>
  <c r="AB161" i="34" s="1"/>
  <c r="Y167" i="34"/>
  <c r="Z167" i="34" s="1"/>
  <c r="AA167" i="34" s="1"/>
  <c r="AC167" i="34" s="1"/>
  <c r="AD167" i="34" s="1"/>
  <c r="Y169" i="34"/>
  <c r="Z169" i="34" s="1"/>
  <c r="AA169" i="34" s="1"/>
  <c r="Y175" i="34"/>
  <c r="Z175" i="34" s="1"/>
  <c r="AA175" i="34" s="1"/>
  <c r="AC175" i="34" s="1"/>
  <c r="AD175" i="34" s="1"/>
  <c r="Y179" i="34"/>
  <c r="Z179" i="34" s="1"/>
  <c r="AA179" i="34" s="1"/>
  <c r="AC179" i="34" s="1"/>
  <c r="AD179" i="34" s="1"/>
  <c r="Y185" i="34"/>
  <c r="Z185" i="34" s="1"/>
  <c r="AA185" i="34" s="1"/>
  <c r="Y193" i="34"/>
  <c r="Z193" i="34" s="1"/>
  <c r="AA193" i="34" s="1"/>
  <c r="Y195" i="34"/>
  <c r="Z195" i="34" s="1"/>
  <c r="AA195" i="34" s="1"/>
  <c r="Y200" i="34"/>
  <c r="Z200" i="34" s="1"/>
  <c r="AA200" i="34" s="1"/>
  <c r="AC200" i="34" s="1"/>
  <c r="AD200" i="34" s="1"/>
  <c r="Y203" i="34"/>
  <c r="Z203" i="34" s="1"/>
  <c r="AA203" i="34" s="1"/>
  <c r="AC203" i="34" s="1"/>
  <c r="AD203" i="34" s="1"/>
  <c r="Y210" i="34"/>
  <c r="Z210" i="34" s="1"/>
  <c r="AA210" i="34" s="1"/>
  <c r="AC210" i="34" s="1"/>
  <c r="AD210" i="34" s="1"/>
  <c r="Y215" i="34"/>
  <c r="Z215" i="34" s="1"/>
  <c r="AA215" i="34" s="1"/>
  <c r="AC215" i="34" s="1"/>
  <c r="AD215" i="34" s="1"/>
  <c r="Y221" i="34"/>
  <c r="Z221" i="34" s="1"/>
  <c r="AA221" i="34" s="1"/>
  <c r="AC221" i="34" s="1"/>
  <c r="AD221" i="34" s="1"/>
  <c r="Y230" i="34"/>
  <c r="Z230" i="34" s="1"/>
  <c r="AA230" i="34" s="1"/>
  <c r="AC230" i="34" s="1"/>
  <c r="AD230" i="34" s="1"/>
  <c r="Y231" i="34"/>
  <c r="Z231" i="34" s="1"/>
  <c r="AA231" i="34" s="1"/>
  <c r="Y233" i="34"/>
  <c r="Z233" i="34" s="1"/>
  <c r="AA233" i="34" s="1"/>
  <c r="Y250" i="34"/>
  <c r="Z250" i="34" s="1"/>
  <c r="AA250" i="34" s="1"/>
  <c r="AC250" i="34" s="1"/>
  <c r="AD250" i="34" s="1"/>
  <c r="Y256" i="34"/>
  <c r="Z256" i="34" s="1"/>
  <c r="AA256" i="34" s="1"/>
  <c r="Y257" i="34"/>
  <c r="Z257" i="34" s="1"/>
  <c r="AA257" i="34" s="1"/>
  <c r="AC257" i="34" s="1"/>
  <c r="Y261" i="34"/>
  <c r="Z261" i="34" s="1"/>
  <c r="AA261" i="34" s="1"/>
  <c r="AC261" i="34" s="1"/>
  <c r="AD261" i="34" s="1"/>
  <c r="Y271" i="34"/>
  <c r="Z271" i="34" s="1"/>
  <c r="AA271" i="34" s="1"/>
  <c r="Y274" i="34"/>
  <c r="Z274" i="34" s="1"/>
  <c r="AA274" i="34" s="1"/>
  <c r="AC274" i="34" s="1"/>
  <c r="AD274" i="34" s="1"/>
  <c r="Y275" i="34"/>
  <c r="Z275" i="34" s="1"/>
  <c r="AA275" i="34" s="1"/>
  <c r="AC275" i="34" s="1"/>
  <c r="AD275" i="34" s="1"/>
  <c r="Y276" i="34"/>
  <c r="Z276" i="34" s="1"/>
  <c r="AA276" i="34" s="1"/>
  <c r="AC276" i="34" s="1"/>
  <c r="AD276" i="34" s="1"/>
  <c r="Y288" i="34"/>
  <c r="Z288" i="34" s="1"/>
  <c r="AA288" i="34" s="1"/>
  <c r="AC288" i="34" s="1"/>
  <c r="AD288" i="34" s="1"/>
  <c r="Y43" i="34"/>
  <c r="Z43" i="34" s="1"/>
  <c r="AA43" i="34" s="1"/>
  <c r="AC43" i="34" s="1"/>
  <c r="AD43" i="34" s="1"/>
  <c r="Y51" i="34"/>
  <c r="Z51" i="34" s="1"/>
  <c r="AA51" i="34" s="1"/>
  <c r="AC51" i="34" s="1"/>
  <c r="AD51" i="34" s="1"/>
  <c r="Y59" i="34"/>
  <c r="Z59" i="34" s="1"/>
  <c r="AA59" i="34" s="1"/>
  <c r="AC59" i="34" s="1"/>
  <c r="AD59" i="34" s="1"/>
  <c r="Y124" i="34"/>
  <c r="Z124" i="34" s="1"/>
  <c r="AA124" i="34" s="1"/>
  <c r="AC124" i="34" s="1"/>
  <c r="AD124" i="34" s="1"/>
  <c r="Y130" i="34"/>
  <c r="Z130" i="34" s="1"/>
  <c r="AA130" i="34" s="1"/>
  <c r="Y133" i="34"/>
  <c r="Z133" i="34" s="1"/>
  <c r="AA133" i="34" s="1"/>
  <c r="Y134" i="34"/>
  <c r="Z134" i="34" s="1"/>
  <c r="AA134" i="34" s="1"/>
  <c r="AC134" i="34" s="1"/>
  <c r="AD134" i="34" s="1"/>
  <c r="Y135" i="34"/>
  <c r="Z135" i="34" s="1"/>
  <c r="AA135" i="34" s="1"/>
  <c r="AB135" i="34" s="1"/>
  <c r="Y137" i="34"/>
  <c r="Z137" i="34" s="1"/>
  <c r="AA137" i="34" s="1"/>
  <c r="Y139" i="34"/>
  <c r="Z139" i="34" s="1"/>
  <c r="AA139" i="34" s="1"/>
  <c r="AB139" i="34" s="1"/>
  <c r="Y162" i="34"/>
  <c r="Z162" i="34" s="1"/>
  <c r="AA162" i="34" s="1"/>
  <c r="AC162" i="34" s="1"/>
  <c r="AD162" i="34" s="1"/>
  <c r="Y164" i="34"/>
  <c r="Z164" i="34" s="1"/>
  <c r="AA164" i="34" s="1"/>
  <c r="AC164" i="34" s="1"/>
  <c r="AD164" i="34" s="1"/>
  <c r="Y165" i="34"/>
  <c r="Z165" i="34" s="1"/>
  <c r="AA165" i="34" s="1"/>
  <c r="AC165" i="34" s="1"/>
  <c r="AD165" i="34" s="1"/>
  <c r="Y173" i="34"/>
  <c r="Z173" i="34" s="1"/>
  <c r="AA173" i="34" s="1"/>
  <c r="AC173" i="34" s="1"/>
  <c r="AD173" i="34" s="1"/>
  <c r="Y174" i="34"/>
  <c r="Z174" i="34" s="1"/>
  <c r="AA174" i="34" s="1"/>
  <c r="AC174" i="34" s="1"/>
  <c r="AD174" i="34" s="1"/>
  <c r="Y176" i="34"/>
  <c r="Z176" i="34" s="1"/>
  <c r="AA176" i="34" s="1"/>
  <c r="AC176" i="34" s="1"/>
  <c r="AD176" i="34" s="1"/>
  <c r="Y183" i="34"/>
  <c r="Z183" i="34" s="1"/>
  <c r="AA183" i="34" s="1"/>
  <c r="AC183" i="34" s="1"/>
  <c r="AD183" i="34" s="1"/>
  <c r="Y209" i="34"/>
  <c r="Z209" i="34" s="1"/>
  <c r="AA209" i="34" s="1"/>
  <c r="Y212" i="34"/>
  <c r="Z212" i="34" s="1"/>
  <c r="AA212" i="34" s="1"/>
  <c r="AC212" i="34" s="1"/>
  <c r="AD212" i="34" s="1"/>
  <c r="Y213" i="34"/>
  <c r="Z213" i="34" s="1"/>
  <c r="AA213" i="34" s="1"/>
  <c r="AC213" i="34" s="1"/>
  <c r="AD213" i="34" s="1"/>
  <c r="Y214" i="34"/>
  <c r="Z214" i="34" s="1"/>
  <c r="AA214" i="34" s="1"/>
  <c r="AC214" i="34" s="1"/>
  <c r="AD214" i="34" s="1"/>
  <c r="Y216" i="34"/>
  <c r="Z216" i="34" s="1"/>
  <c r="AA216" i="34" s="1"/>
  <c r="AC216" i="34" s="1"/>
  <c r="AD216" i="34" s="1"/>
  <c r="Y219" i="34"/>
  <c r="Z219" i="34" s="1"/>
  <c r="AA219" i="34" s="1"/>
  <c r="AC219" i="34" s="1"/>
  <c r="AD219" i="34" s="1"/>
  <c r="Y222" i="34"/>
  <c r="Z222" i="34" s="1"/>
  <c r="AA222" i="34" s="1"/>
  <c r="AC222" i="34" s="1"/>
  <c r="AD222" i="34" s="1"/>
  <c r="Y223" i="34"/>
  <c r="Z223" i="34" s="1"/>
  <c r="AA223" i="34" s="1"/>
  <c r="Y225" i="34"/>
  <c r="Z225" i="34" s="1"/>
  <c r="AA225" i="34" s="1"/>
  <c r="Y242" i="34"/>
  <c r="Z242" i="34" s="1"/>
  <c r="AA242" i="34" s="1"/>
  <c r="AC242" i="34" s="1"/>
  <c r="AD242" i="34" s="1"/>
  <c r="Y243" i="34"/>
  <c r="Z243" i="34" s="1"/>
  <c r="AA243" i="34" s="1"/>
  <c r="AC243" i="34" s="1"/>
  <c r="AD243" i="34" s="1"/>
  <c r="Y245" i="34"/>
  <c r="Z245" i="34" s="1"/>
  <c r="AA245" i="34" s="1"/>
  <c r="Y253" i="34"/>
  <c r="Z253" i="34" s="1"/>
  <c r="AA253" i="34" s="1"/>
  <c r="Y263" i="34"/>
  <c r="Z263" i="34" s="1"/>
  <c r="AA263" i="34" s="1"/>
  <c r="AC263" i="34" s="1"/>
  <c r="AD263" i="34" s="1"/>
  <c r="Y265" i="34"/>
  <c r="Z265" i="34" s="1"/>
  <c r="AA265" i="34" s="1"/>
  <c r="AB265" i="34" s="1"/>
  <c r="Y273" i="34"/>
  <c r="Z273" i="34" s="1"/>
  <c r="AA273" i="34" s="1"/>
  <c r="AB277" i="34"/>
  <c r="Y278" i="34"/>
  <c r="Z278" i="34" s="1"/>
  <c r="AA278" i="34" s="1"/>
  <c r="AC278" i="34" s="1"/>
  <c r="AD278" i="34" s="1"/>
  <c r="Y287" i="34"/>
  <c r="Z287" i="34" s="1"/>
  <c r="AA287" i="34" s="1"/>
  <c r="AC287" i="34" s="1"/>
  <c r="AD287" i="34" s="1"/>
  <c r="Y291" i="34"/>
  <c r="Z291" i="34" s="1"/>
  <c r="AA291" i="34" s="1"/>
  <c r="AC291" i="34" s="1"/>
  <c r="AD291" i="34" s="1"/>
  <c r="Y33" i="34"/>
  <c r="Z33" i="34" s="1"/>
  <c r="AA33" i="34" s="1"/>
  <c r="AC33" i="34" s="1"/>
  <c r="AD33" i="34" s="1"/>
  <c r="Y34" i="34"/>
  <c r="Z34" i="34" s="1"/>
  <c r="AA34" i="34" s="1"/>
  <c r="AC34" i="34" s="1"/>
  <c r="AD34" i="34" s="1"/>
  <c r="AB35" i="34"/>
  <c r="Y41" i="34"/>
  <c r="Z41" i="34" s="1"/>
  <c r="AA41" i="34" s="1"/>
  <c r="AC41" i="34" s="1"/>
  <c r="AD41" i="34" s="1"/>
  <c r="Y42" i="34"/>
  <c r="Z42" i="34" s="1"/>
  <c r="AA42" i="34" s="1"/>
  <c r="AC42" i="34" s="1"/>
  <c r="AD42" i="34" s="1"/>
  <c r="AB43" i="34"/>
  <c r="Y49" i="34"/>
  <c r="Z49" i="34" s="1"/>
  <c r="AA49" i="34" s="1"/>
  <c r="AC49" i="34" s="1"/>
  <c r="AD49" i="34" s="1"/>
  <c r="Y50" i="34"/>
  <c r="Z50" i="34" s="1"/>
  <c r="AA50" i="34" s="1"/>
  <c r="AC50" i="34" s="1"/>
  <c r="AD50" i="34" s="1"/>
  <c r="AB51" i="34"/>
  <c r="Y57" i="34"/>
  <c r="Z57" i="34" s="1"/>
  <c r="AA57" i="34" s="1"/>
  <c r="AC57" i="34" s="1"/>
  <c r="AD57" i="34" s="1"/>
  <c r="Y58" i="34"/>
  <c r="Z58" i="34" s="1"/>
  <c r="AA58" i="34" s="1"/>
  <c r="AC58" i="34" s="1"/>
  <c r="AD58" i="34" s="1"/>
  <c r="AB59" i="34"/>
  <c r="Y61" i="34"/>
  <c r="Z61" i="34" s="1"/>
  <c r="AA61" i="34" s="1"/>
  <c r="Y63" i="34"/>
  <c r="Z63" i="34" s="1"/>
  <c r="AA63" i="34" s="1"/>
  <c r="Y65" i="34"/>
  <c r="Z65" i="34" s="1"/>
  <c r="AA65" i="34" s="1"/>
  <c r="AC65" i="34" s="1"/>
  <c r="AD65" i="34" s="1"/>
  <c r="Y67" i="34"/>
  <c r="Z67" i="34" s="1"/>
  <c r="AA67" i="34" s="1"/>
  <c r="Y69" i="34"/>
  <c r="Z69" i="34" s="1"/>
  <c r="AA69" i="34" s="1"/>
  <c r="Y71" i="34"/>
  <c r="Z71" i="34" s="1"/>
  <c r="AA71" i="34" s="1"/>
  <c r="Y73" i="34"/>
  <c r="Z73" i="34" s="1"/>
  <c r="AA73" i="34" s="1"/>
  <c r="AC73" i="34" s="1"/>
  <c r="AD73" i="34" s="1"/>
  <c r="Y75" i="34"/>
  <c r="Z75" i="34" s="1"/>
  <c r="AA75" i="34" s="1"/>
  <c r="Y77" i="34"/>
  <c r="Z77" i="34" s="1"/>
  <c r="AA77" i="34" s="1"/>
  <c r="Y79" i="34"/>
  <c r="Z79" i="34" s="1"/>
  <c r="AA79" i="34" s="1"/>
  <c r="Y81" i="34"/>
  <c r="Z81" i="34" s="1"/>
  <c r="AA81" i="34" s="1"/>
  <c r="AC81" i="34" s="1"/>
  <c r="AD81" i="34" s="1"/>
  <c r="Y83" i="34"/>
  <c r="Z83" i="34" s="1"/>
  <c r="AA83" i="34" s="1"/>
  <c r="Y85" i="34"/>
  <c r="Z85" i="34" s="1"/>
  <c r="AA85" i="34" s="1"/>
  <c r="Y87" i="34"/>
  <c r="Z87" i="34" s="1"/>
  <c r="AA87" i="34" s="1"/>
  <c r="Y89" i="34"/>
  <c r="Z89" i="34" s="1"/>
  <c r="AA89" i="34" s="1"/>
  <c r="AC89" i="34" s="1"/>
  <c r="AD89" i="34" s="1"/>
  <c r="Y94" i="34"/>
  <c r="Z94" i="34" s="1"/>
  <c r="AA94" i="34" s="1"/>
  <c r="AB94" i="34" s="1"/>
  <c r="Y96" i="34"/>
  <c r="Z96" i="34" s="1"/>
  <c r="AA96" i="34" s="1"/>
  <c r="AC96" i="34" s="1"/>
  <c r="AD96" i="34" s="1"/>
  <c r="Y113" i="34"/>
  <c r="Z113" i="34" s="1"/>
  <c r="AA113" i="34" s="1"/>
  <c r="Y138" i="34"/>
  <c r="Z138" i="34" s="1"/>
  <c r="AA138" i="34" s="1"/>
  <c r="AC138" i="34" s="1"/>
  <c r="AD138" i="34" s="1"/>
  <c r="Y141" i="34"/>
  <c r="Z141" i="34" s="1"/>
  <c r="AA141" i="34" s="1"/>
  <c r="Y142" i="34"/>
  <c r="Z142" i="34" s="1"/>
  <c r="AA142" i="34" s="1"/>
  <c r="AC142" i="34" s="1"/>
  <c r="AD142" i="34" s="1"/>
  <c r="Y143" i="34"/>
  <c r="Z143" i="34" s="1"/>
  <c r="AA143" i="34" s="1"/>
  <c r="AB143" i="34" s="1"/>
  <c r="Y145" i="34"/>
  <c r="Z145" i="34" s="1"/>
  <c r="AA145" i="34" s="1"/>
  <c r="AB145" i="34" s="1"/>
  <c r="Y147" i="34"/>
  <c r="Z147" i="34" s="1"/>
  <c r="AA147" i="34" s="1"/>
  <c r="AB147" i="34" s="1"/>
  <c r="Y163" i="34"/>
  <c r="Z163" i="34" s="1"/>
  <c r="AA163" i="34" s="1"/>
  <c r="Y166" i="34"/>
  <c r="Z166" i="34" s="1"/>
  <c r="AA166" i="34" s="1"/>
  <c r="AC166" i="34" s="1"/>
  <c r="AD166" i="34" s="1"/>
  <c r="Y168" i="34"/>
  <c r="Z168" i="34" s="1"/>
  <c r="AA168" i="34" s="1"/>
  <c r="AC168" i="34" s="1"/>
  <c r="AD168" i="34" s="1"/>
  <c r="Y171" i="34"/>
  <c r="Z171" i="34" s="1"/>
  <c r="AA171" i="34" s="1"/>
  <c r="AC171" i="34" s="1"/>
  <c r="AD171" i="34" s="1"/>
  <c r="Y178" i="34"/>
  <c r="Z178" i="34" s="1"/>
  <c r="AA178" i="34" s="1"/>
  <c r="AC178" i="34" s="1"/>
  <c r="AD178" i="34" s="1"/>
  <c r="Y181" i="34"/>
  <c r="Z181" i="34" s="1"/>
  <c r="AA181" i="34" s="1"/>
  <c r="AC181" i="34" s="1"/>
  <c r="AD181" i="34" s="1"/>
  <c r="Y182" i="34"/>
  <c r="Z182" i="34" s="1"/>
  <c r="AA182" i="34" s="1"/>
  <c r="AC182" i="34" s="1"/>
  <c r="AD182" i="34" s="1"/>
  <c r="AB183" i="34"/>
  <c r="Y184" i="34"/>
  <c r="Z184" i="34" s="1"/>
  <c r="AA184" i="34" s="1"/>
  <c r="AC184" i="34" s="1"/>
  <c r="AD184" i="34" s="1"/>
  <c r="Y187" i="34"/>
  <c r="Z187" i="34" s="1"/>
  <c r="AA187" i="34" s="1"/>
  <c r="Y189" i="34"/>
  <c r="Z189" i="34" s="1"/>
  <c r="AA189" i="34" s="1"/>
  <c r="AC189" i="34" s="1"/>
  <c r="AD189" i="34" s="1"/>
  <c r="Y190" i="34"/>
  <c r="Z190" i="34" s="1"/>
  <c r="AA190" i="34" s="1"/>
  <c r="AC190" i="34" s="1"/>
  <c r="AD190" i="34" s="1"/>
  <c r="Y191" i="34"/>
  <c r="Z191" i="34" s="1"/>
  <c r="AA191" i="34" s="1"/>
  <c r="AC191" i="34" s="1"/>
  <c r="AD191" i="34" s="1"/>
  <c r="Y192" i="34"/>
  <c r="Z192" i="34" s="1"/>
  <c r="AA192" i="34" s="1"/>
  <c r="AC192" i="34" s="1"/>
  <c r="AD192" i="34" s="1"/>
  <c r="Y199" i="34"/>
  <c r="Z199" i="34" s="1"/>
  <c r="AA199" i="34" s="1"/>
  <c r="AC199" i="34" s="1"/>
  <c r="AD199" i="34" s="1"/>
  <c r="Y201" i="34"/>
  <c r="Z201" i="34" s="1"/>
  <c r="AA201" i="34" s="1"/>
  <c r="Y207" i="34"/>
  <c r="Z207" i="34" s="1"/>
  <c r="AA207" i="34" s="1"/>
  <c r="AC207" i="34" s="1"/>
  <c r="AD207" i="34" s="1"/>
  <c r="Y211" i="34"/>
  <c r="Z211" i="34" s="1"/>
  <c r="AA211" i="34" s="1"/>
  <c r="Y234" i="34"/>
  <c r="Z234" i="34" s="1"/>
  <c r="AA234" i="34" s="1"/>
  <c r="AC234" i="34" s="1"/>
  <c r="AD234" i="34" s="1"/>
  <c r="Y235" i="34"/>
  <c r="Z235" i="34" s="1"/>
  <c r="AA235" i="34" s="1"/>
  <c r="AC235" i="34" s="1"/>
  <c r="AD235" i="34" s="1"/>
  <c r="Y237" i="34"/>
  <c r="Z237" i="34" s="1"/>
  <c r="AA237" i="34" s="1"/>
  <c r="Y246" i="34"/>
  <c r="Z246" i="34" s="1"/>
  <c r="AA246" i="34" s="1"/>
  <c r="AC246" i="34" s="1"/>
  <c r="AD246" i="34" s="1"/>
  <c r="Y247" i="34"/>
  <c r="Z247" i="34" s="1"/>
  <c r="AA247" i="34" s="1"/>
  <c r="Y249" i="34"/>
  <c r="Z249" i="34" s="1"/>
  <c r="AA249" i="34" s="1"/>
  <c r="Y252" i="34"/>
  <c r="Z252" i="34" s="1"/>
  <c r="AA252" i="34" s="1"/>
  <c r="AC252" i="34" s="1"/>
  <c r="AD252" i="34" s="1"/>
  <c r="Y255" i="34"/>
  <c r="Z255" i="34" s="1"/>
  <c r="AA255" i="34" s="1"/>
  <c r="Y260" i="34"/>
  <c r="Z260" i="34" s="1"/>
  <c r="AA260" i="34" s="1"/>
  <c r="AC260" i="34" s="1"/>
  <c r="AD260" i="34" s="1"/>
  <c r="Y267" i="34"/>
  <c r="Z267" i="34" s="1"/>
  <c r="AA267" i="34" s="1"/>
  <c r="Y268" i="34"/>
  <c r="Z268" i="34" s="1"/>
  <c r="AA268" i="34" s="1"/>
  <c r="Y269" i="34"/>
  <c r="Z269" i="34" s="1"/>
  <c r="AA269" i="34" s="1"/>
  <c r="AC269" i="34" s="1"/>
  <c r="AD269" i="34" s="1"/>
  <c r="Y270" i="34"/>
  <c r="Z270" i="34" s="1"/>
  <c r="AA270" i="34" s="1"/>
  <c r="AC270" i="34" s="1"/>
  <c r="AD270" i="34" s="1"/>
  <c r="Y280" i="34"/>
  <c r="Z280" i="34" s="1"/>
  <c r="AA280" i="34" s="1"/>
  <c r="AC280" i="34" s="1"/>
  <c r="AD280" i="34" s="1"/>
  <c r="Y285" i="34"/>
  <c r="Z285" i="34" s="1"/>
  <c r="AA285" i="34" s="1"/>
  <c r="AC285" i="34" s="1"/>
  <c r="AD285" i="34" s="1"/>
  <c r="Y289" i="34"/>
  <c r="Z289" i="34" s="1"/>
  <c r="AA289" i="34" s="1"/>
  <c r="Y290" i="34"/>
  <c r="Z290" i="34" s="1"/>
  <c r="AA290" i="34" s="1"/>
  <c r="AC290" i="34" s="1"/>
  <c r="AD290" i="34" s="1"/>
  <c r="AC18" i="34"/>
  <c r="AD18" i="34" s="1"/>
  <c r="AB18" i="34"/>
  <c r="AC20" i="34"/>
  <c r="AD20" i="34" s="1"/>
  <c r="AB20" i="34"/>
  <c r="AB7" i="34"/>
  <c r="AC25" i="34"/>
  <c r="AD25" i="34" s="1"/>
  <c r="AC90" i="34"/>
  <c r="AD90" i="34" s="1"/>
  <c r="AB90" i="34"/>
  <c r="AC92" i="34"/>
  <c r="AD92" i="34" s="1"/>
  <c r="AB92" i="34"/>
  <c r="AB3" i="34"/>
  <c r="AC23" i="34"/>
  <c r="AD23" i="34" s="1"/>
  <c r="AB23" i="34"/>
  <c r="AC26" i="34"/>
  <c r="AD26" i="34" s="1"/>
  <c r="AB26" i="34"/>
  <c r="AB6" i="34"/>
  <c r="AB10" i="34"/>
  <c r="AB11" i="34"/>
  <c r="AB12" i="34"/>
  <c r="AB13" i="34"/>
  <c r="AC47" i="34"/>
  <c r="AD47" i="34" s="1"/>
  <c r="AC53" i="34"/>
  <c r="AD53" i="34" s="1"/>
  <c r="AB53" i="34"/>
  <c r="AC55" i="34"/>
  <c r="AD55" i="34" s="1"/>
  <c r="AB55" i="34"/>
  <c r="AC39" i="34"/>
  <c r="AD39" i="34" s="1"/>
  <c r="AB39" i="34"/>
  <c r="Y2" i="34"/>
  <c r="Z2" i="34" s="1"/>
  <c r="AA2" i="34" s="1"/>
  <c r="AB5" i="34"/>
  <c r="AB9" i="34"/>
  <c r="Y19" i="34"/>
  <c r="Z19" i="34" s="1"/>
  <c r="AA19" i="34" s="1"/>
  <c r="AC22" i="34"/>
  <c r="AD22" i="34" s="1"/>
  <c r="AB22" i="34"/>
  <c r="AC24" i="34"/>
  <c r="AD24" i="34" s="1"/>
  <c r="AB24" i="34"/>
  <c r="AC27" i="34"/>
  <c r="AD27" i="34" s="1"/>
  <c r="AB27" i="34"/>
  <c r="AC31" i="34"/>
  <c r="AD31" i="34" s="1"/>
  <c r="AB31" i="34"/>
  <c r="AC37" i="34"/>
  <c r="AD37" i="34" s="1"/>
  <c r="AB37" i="34"/>
  <c r="AC45" i="34"/>
  <c r="AD45" i="34" s="1"/>
  <c r="AB45" i="34"/>
  <c r="AB4" i="34"/>
  <c r="AB8" i="34"/>
  <c r="AB14" i="34"/>
  <c r="AB15" i="34"/>
  <c r="Y17" i="34"/>
  <c r="Z17" i="34" s="1"/>
  <c r="AA17" i="34" s="1"/>
  <c r="AB33" i="34"/>
  <c r="AB41" i="34"/>
  <c r="AB57" i="34"/>
  <c r="AC61" i="34"/>
  <c r="AD61" i="34" s="1"/>
  <c r="AB61" i="34"/>
  <c r="AB63" i="34"/>
  <c r="AC63" i="34"/>
  <c r="AD63" i="34" s="1"/>
  <c r="AB65" i="34"/>
  <c r="AB67" i="34"/>
  <c r="AC67" i="34"/>
  <c r="AD67" i="34" s="1"/>
  <c r="AC69" i="34"/>
  <c r="AD69" i="34" s="1"/>
  <c r="AB69" i="34"/>
  <c r="AB71" i="34"/>
  <c r="AC71" i="34"/>
  <c r="AD71" i="34" s="1"/>
  <c r="AB73" i="34"/>
  <c r="AB75" i="34"/>
  <c r="AC75" i="34"/>
  <c r="AD75" i="34" s="1"/>
  <c r="AC77" i="34"/>
  <c r="AD77" i="34" s="1"/>
  <c r="AB77" i="34"/>
  <c r="AB79" i="34"/>
  <c r="AC79" i="34"/>
  <c r="AD79" i="34" s="1"/>
  <c r="AB81" i="34"/>
  <c r="AB83" i="34"/>
  <c r="AC83" i="34"/>
  <c r="AD83" i="34" s="1"/>
  <c r="AC85" i="34"/>
  <c r="AD85" i="34" s="1"/>
  <c r="AB85" i="34"/>
  <c r="AB87" i="34"/>
  <c r="AC87" i="34"/>
  <c r="AD87" i="34" s="1"/>
  <c r="AB89" i="34"/>
  <c r="AB40" i="34"/>
  <c r="AB48" i="34"/>
  <c r="AB56" i="34"/>
  <c r="AB60" i="34"/>
  <c r="AB64" i="34"/>
  <c r="AB68" i="34"/>
  <c r="AB72" i="34"/>
  <c r="AB76" i="34"/>
  <c r="AB80" i="34"/>
  <c r="AB84" i="34"/>
  <c r="AB88" i="34"/>
  <c r="AB105" i="34"/>
  <c r="AC105" i="34"/>
  <c r="AD105" i="34" s="1"/>
  <c r="AB127" i="34"/>
  <c r="AC127" i="34"/>
  <c r="AD127" i="34" s="1"/>
  <c r="AC146" i="34"/>
  <c r="AD146" i="34" s="1"/>
  <c r="AB146" i="34"/>
  <c r="AB149" i="34"/>
  <c r="AC149" i="34"/>
  <c r="AD149" i="34" s="1"/>
  <c r="AB153" i="34"/>
  <c r="AC153" i="34"/>
  <c r="AD153" i="34" s="1"/>
  <c r="AC229" i="34"/>
  <c r="AD229" i="34" s="1"/>
  <c r="AB229" i="34"/>
  <c r="AB34" i="34"/>
  <c r="AB42" i="34"/>
  <c r="AB50" i="34"/>
  <c r="AB58" i="34"/>
  <c r="AD91" i="34"/>
  <c r="AC94" i="34"/>
  <c r="AD94" i="34" s="1"/>
  <c r="AB97" i="34"/>
  <c r="AC98" i="34"/>
  <c r="AD98" i="34" s="1"/>
  <c r="AB98" i="34"/>
  <c r="AC100" i="34"/>
  <c r="AD100" i="34" s="1"/>
  <c r="AB100" i="34"/>
  <c r="AC109" i="34"/>
  <c r="AD109" i="34" s="1"/>
  <c r="AB109" i="34"/>
  <c r="AB111" i="34"/>
  <c r="AC111" i="34"/>
  <c r="AD111" i="34" s="1"/>
  <c r="AC117" i="34"/>
  <c r="AD117" i="34" s="1"/>
  <c r="AB117" i="34"/>
  <c r="AB119" i="34"/>
  <c r="AC119" i="34"/>
  <c r="AD119" i="34" s="1"/>
  <c r="AC125" i="34"/>
  <c r="AD125" i="34" s="1"/>
  <c r="AB125" i="34"/>
  <c r="AB129" i="34"/>
  <c r="AC129" i="34"/>
  <c r="AD129" i="34" s="1"/>
  <c r="AB154" i="34"/>
  <c r="AB157" i="34"/>
  <c r="AC157" i="34"/>
  <c r="AD157" i="34" s="1"/>
  <c r="AC161" i="34"/>
  <c r="AD161" i="34" s="1"/>
  <c r="AB28" i="34"/>
  <c r="AB36" i="34"/>
  <c r="AB44" i="34"/>
  <c r="AB52" i="34"/>
  <c r="AB62" i="34"/>
  <c r="AB66" i="34"/>
  <c r="AB70" i="34"/>
  <c r="AB74" i="34"/>
  <c r="AB78" i="34"/>
  <c r="AB82" i="34"/>
  <c r="AB86" i="34"/>
  <c r="AC130" i="34"/>
  <c r="AD130" i="34" s="1"/>
  <c r="AB130" i="34"/>
  <c r="AB133" i="34"/>
  <c r="AC133" i="34"/>
  <c r="AD133" i="34" s="1"/>
  <c r="AB137" i="34"/>
  <c r="AC137" i="34"/>
  <c r="AD137" i="34" s="1"/>
  <c r="AC245" i="34"/>
  <c r="AD245" i="34" s="1"/>
  <c r="AB245" i="34"/>
  <c r="AB30" i="34"/>
  <c r="AB46" i="34"/>
  <c r="AB54" i="34"/>
  <c r="AB96" i="34"/>
  <c r="AC113" i="34"/>
  <c r="AD113" i="34" s="1"/>
  <c r="AB113" i="34"/>
  <c r="AB141" i="34"/>
  <c r="AC141" i="34"/>
  <c r="AD141" i="34" s="1"/>
  <c r="AC237" i="34"/>
  <c r="AD237" i="34" s="1"/>
  <c r="AB237" i="34"/>
  <c r="AC131" i="34"/>
  <c r="AD131" i="34" s="1"/>
  <c r="AC139" i="34"/>
  <c r="AD139" i="34" s="1"/>
  <c r="AC147" i="34"/>
  <c r="AD147" i="34" s="1"/>
  <c r="AC155" i="34"/>
  <c r="AD155" i="34" s="1"/>
  <c r="AB181" i="34"/>
  <c r="AC193" i="34"/>
  <c r="AD193" i="34" s="1"/>
  <c r="AB193" i="34"/>
  <c r="AC211" i="34"/>
  <c r="AD211" i="34" s="1"/>
  <c r="AB211" i="34"/>
  <c r="Y93" i="34"/>
  <c r="Z93" i="34" s="1"/>
  <c r="AA93" i="34" s="1"/>
  <c r="AC93" i="34" s="1"/>
  <c r="AD93" i="34" s="1"/>
  <c r="Y101" i="34"/>
  <c r="Z101" i="34" s="1"/>
  <c r="AA101" i="34" s="1"/>
  <c r="Y102" i="34"/>
  <c r="Z102" i="34" s="1"/>
  <c r="AA102" i="34" s="1"/>
  <c r="AC102" i="34" s="1"/>
  <c r="AD102" i="34" s="1"/>
  <c r="Y108" i="34"/>
  <c r="Z108" i="34" s="1"/>
  <c r="AA108" i="34" s="1"/>
  <c r="AC108" i="34" s="1"/>
  <c r="AD108" i="34" s="1"/>
  <c r="Y115" i="34"/>
  <c r="Z115" i="34" s="1"/>
  <c r="AA115" i="34" s="1"/>
  <c r="AB118" i="34"/>
  <c r="AB123" i="34"/>
  <c r="AB134" i="34"/>
  <c r="AB142" i="34"/>
  <c r="AB150" i="34"/>
  <c r="AB158" i="34"/>
  <c r="AB167" i="34"/>
  <c r="AB171" i="34"/>
  <c r="AB174" i="34"/>
  <c r="AB203" i="34"/>
  <c r="AB206" i="34"/>
  <c r="Y95" i="34"/>
  <c r="Z95" i="34" s="1"/>
  <c r="AA95" i="34" s="1"/>
  <c r="Y107" i="34"/>
  <c r="Z107" i="34" s="1"/>
  <c r="AA107" i="34" s="1"/>
  <c r="AB110" i="34"/>
  <c r="Y114" i="34"/>
  <c r="Z114" i="34" s="1"/>
  <c r="AA114" i="34" s="1"/>
  <c r="AC143" i="34"/>
  <c r="AD143" i="34" s="1"/>
  <c r="AC151" i="34"/>
  <c r="AD151" i="34" s="1"/>
  <c r="AC159" i="34"/>
  <c r="AD159" i="34" s="1"/>
  <c r="AC163" i="34"/>
  <c r="AD163" i="34" s="1"/>
  <c r="AB163" i="34"/>
  <c r="AB165" i="34"/>
  <c r="Y177" i="34"/>
  <c r="Z177" i="34" s="1"/>
  <c r="AA177" i="34" s="1"/>
  <c r="AC195" i="34"/>
  <c r="AD195" i="34" s="1"/>
  <c r="AB195" i="34"/>
  <c r="AB197" i="34"/>
  <c r="AC209" i="34"/>
  <c r="AD209" i="34" s="1"/>
  <c r="AB209" i="34"/>
  <c r="Y106" i="34"/>
  <c r="Z106" i="34" s="1"/>
  <c r="AA106" i="34" s="1"/>
  <c r="Y121" i="34"/>
  <c r="Z121" i="34" s="1"/>
  <c r="AA121" i="34" s="1"/>
  <c r="Y122" i="34"/>
  <c r="Z122" i="34" s="1"/>
  <c r="AA122" i="34" s="1"/>
  <c r="AB215" i="34"/>
  <c r="AB219" i="34"/>
  <c r="AC225" i="34"/>
  <c r="AD225" i="34" s="1"/>
  <c r="AB225" i="34"/>
  <c r="AC233" i="34"/>
  <c r="AD233" i="34" s="1"/>
  <c r="AB233" i="34"/>
  <c r="AC241" i="34"/>
  <c r="AD241" i="34" s="1"/>
  <c r="AB241" i="34"/>
  <c r="AC249" i="34"/>
  <c r="AD249" i="34" s="1"/>
  <c r="AB249" i="34"/>
  <c r="AC255" i="34"/>
  <c r="AD255" i="34" s="1"/>
  <c r="AB255" i="34"/>
  <c r="AB267" i="34"/>
  <c r="AC267" i="34"/>
  <c r="AD267" i="34" s="1"/>
  <c r="Y126" i="34"/>
  <c r="Z126" i="34" s="1"/>
  <c r="AA126" i="34" s="1"/>
  <c r="AC126" i="34" s="1"/>
  <c r="AD126" i="34" s="1"/>
  <c r="AB173" i="34"/>
  <c r="AB180" i="34"/>
  <c r="AB189" i="34"/>
  <c r="AB196" i="34"/>
  <c r="AB205" i="34"/>
  <c r="AB212" i="34"/>
  <c r="AB227" i="34"/>
  <c r="AB235" i="34"/>
  <c r="AB254" i="34"/>
  <c r="AC264" i="34"/>
  <c r="AD264" i="34" s="1"/>
  <c r="AB264" i="34"/>
  <c r="Y104" i="34"/>
  <c r="Z104" i="34" s="1"/>
  <c r="AA104" i="34" s="1"/>
  <c r="Y112" i="34"/>
  <c r="Z112" i="34" s="1"/>
  <c r="AA112" i="34" s="1"/>
  <c r="Y120" i="34"/>
  <c r="Z120" i="34" s="1"/>
  <c r="AA120" i="34" s="1"/>
  <c r="AC120" i="34" s="1"/>
  <c r="AD120" i="34" s="1"/>
  <c r="Y128" i="34"/>
  <c r="Z128" i="34" s="1"/>
  <c r="AA128" i="34" s="1"/>
  <c r="AC128" i="34" s="1"/>
  <c r="AD128" i="34" s="1"/>
  <c r="Y132" i="34"/>
  <c r="Z132" i="34" s="1"/>
  <c r="AA132" i="34" s="1"/>
  <c r="AC132" i="34" s="1"/>
  <c r="AD132" i="34" s="1"/>
  <c r="Y136" i="34"/>
  <c r="Z136" i="34" s="1"/>
  <c r="AA136" i="34" s="1"/>
  <c r="AC136" i="34" s="1"/>
  <c r="AD136" i="34" s="1"/>
  <c r="Y140" i="34"/>
  <c r="Z140" i="34" s="1"/>
  <c r="AA140" i="34" s="1"/>
  <c r="AC140" i="34" s="1"/>
  <c r="AD140" i="34" s="1"/>
  <c r="Y144" i="34"/>
  <c r="Z144" i="34" s="1"/>
  <c r="AA144" i="34" s="1"/>
  <c r="AC144" i="34" s="1"/>
  <c r="AD144" i="34" s="1"/>
  <c r="Y148" i="34"/>
  <c r="Z148" i="34" s="1"/>
  <c r="AA148" i="34" s="1"/>
  <c r="AC148" i="34" s="1"/>
  <c r="AD148" i="34" s="1"/>
  <c r="Y152" i="34"/>
  <c r="Z152" i="34" s="1"/>
  <c r="AA152" i="34" s="1"/>
  <c r="AC152" i="34" s="1"/>
  <c r="AD152" i="34" s="1"/>
  <c r="Y156" i="34"/>
  <c r="Z156" i="34" s="1"/>
  <c r="AA156" i="34" s="1"/>
  <c r="AC156" i="34" s="1"/>
  <c r="AD156" i="34" s="1"/>
  <c r="Y160" i="34"/>
  <c r="Z160" i="34" s="1"/>
  <c r="AA160" i="34" s="1"/>
  <c r="AC160" i="34" s="1"/>
  <c r="AD160" i="34" s="1"/>
  <c r="AB166" i="34"/>
  <c r="Y170" i="34"/>
  <c r="Z170" i="34" s="1"/>
  <c r="AA170" i="34" s="1"/>
  <c r="AC170" i="34" s="1"/>
  <c r="AD170" i="34" s="1"/>
  <c r="Y172" i="34"/>
  <c r="Z172" i="34" s="1"/>
  <c r="AA172" i="34" s="1"/>
  <c r="AC172" i="34" s="1"/>
  <c r="AD172" i="34" s="1"/>
  <c r="AB175" i="34"/>
  <c r="Y186" i="34"/>
  <c r="Z186" i="34" s="1"/>
  <c r="AA186" i="34" s="1"/>
  <c r="AC186" i="34" s="1"/>
  <c r="AD186" i="34" s="1"/>
  <c r="Y188" i="34"/>
  <c r="Z188" i="34" s="1"/>
  <c r="AA188" i="34" s="1"/>
  <c r="AC188" i="34" s="1"/>
  <c r="AD188" i="34" s="1"/>
  <c r="AB191" i="34"/>
  <c r="AB198" i="34"/>
  <c r="Y202" i="34"/>
  <c r="Z202" i="34" s="1"/>
  <c r="AA202" i="34" s="1"/>
  <c r="AC202" i="34" s="1"/>
  <c r="AD202" i="34" s="1"/>
  <c r="Y204" i="34"/>
  <c r="Z204" i="34" s="1"/>
  <c r="AA204" i="34" s="1"/>
  <c r="AC204" i="34" s="1"/>
  <c r="AD204" i="34" s="1"/>
  <c r="AB207" i="34"/>
  <c r="AB214" i="34"/>
  <c r="Y218" i="34"/>
  <c r="Z218" i="34" s="1"/>
  <c r="AA218" i="34" s="1"/>
  <c r="AC218" i="34" s="1"/>
  <c r="AD218" i="34" s="1"/>
  <c r="Y220" i="34"/>
  <c r="Z220" i="34" s="1"/>
  <c r="AA220" i="34" s="1"/>
  <c r="AC220" i="34" s="1"/>
  <c r="AD220" i="34" s="1"/>
  <c r="AC279" i="34"/>
  <c r="AD279" i="34" s="1"/>
  <c r="AB279" i="34"/>
  <c r="AC253" i="34"/>
  <c r="AD253" i="34" s="1"/>
  <c r="AB253" i="34"/>
  <c r="AC256" i="34"/>
  <c r="AD256" i="34" s="1"/>
  <c r="AB256" i="34"/>
  <c r="AD257" i="34"/>
  <c r="AB258" i="34"/>
  <c r="AB184" i="34"/>
  <c r="AB192" i="34"/>
  <c r="AB208" i="34"/>
  <c r="AB216" i="34"/>
  <c r="AB252" i="34"/>
  <c r="AB269" i="34"/>
  <c r="AC273" i="34"/>
  <c r="AD273" i="34" s="1"/>
  <c r="AB273" i="34"/>
  <c r="AC281" i="34"/>
  <c r="AD281" i="34" s="1"/>
  <c r="AB281" i="34"/>
  <c r="AB162" i="34"/>
  <c r="AB178" i="34"/>
  <c r="AB194" i="34"/>
  <c r="AB210" i="34"/>
  <c r="Y224" i="34"/>
  <c r="Z224" i="34" s="1"/>
  <c r="AA224" i="34" s="1"/>
  <c r="AC224" i="34" s="1"/>
  <c r="AD224" i="34" s="1"/>
  <c r="AB226" i="34"/>
  <c r="Y228" i="34"/>
  <c r="Z228" i="34" s="1"/>
  <c r="AA228" i="34" s="1"/>
  <c r="AC228" i="34" s="1"/>
  <c r="AD228" i="34" s="1"/>
  <c r="AB230" i="34"/>
  <c r="Y232" i="34"/>
  <c r="Z232" i="34" s="1"/>
  <c r="AA232" i="34" s="1"/>
  <c r="AC232" i="34" s="1"/>
  <c r="AD232" i="34" s="1"/>
  <c r="AB234" i="34"/>
  <c r="Y236" i="34"/>
  <c r="Z236" i="34" s="1"/>
  <c r="AA236" i="34" s="1"/>
  <c r="AC236" i="34" s="1"/>
  <c r="AD236" i="34" s="1"/>
  <c r="AB238" i="34"/>
  <c r="Y240" i="34"/>
  <c r="Z240" i="34" s="1"/>
  <c r="AA240" i="34" s="1"/>
  <c r="AC240" i="34" s="1"/>
  <c r="AD240" i="34" s="1"/>
  <c r="AB242" i="34"/>
  <c r="Y244" i="34"/>
  <c r="Z244" i="34" s="1"/>
  <c r="AA244" i="34" s="1"/>
  <c r="AC244" i="34" s="1"/>
  <c r="AD244" i="34" s="1"/>
  <c r="AB246" i="34"/>
  <c r="Y248" i="34"/>
  <c r="Z248" i="34" s="1"/>
  <c r="AA248" i="34" s="1"/>
  <c r="AC248" i="34" s="1"/>
  <c r="AD248" i="34" s="1"/>
  <c r="AB250" i="34"/>
  <c r="AB291" i="34"/>
  <c r="AB259" i="34"/>
  <c r="AB261" i="34"/>
  <c r="AB274" i="34"/>
  <c r="AC289" i="34"/>
  <c r="AD289" i="34" s="1"/>
  <c r="AB289" i="34"/>
  <c r="Y266" i="34"/>
  <c r="Z266" i="34" s="1"/>
  <c r="AA266" i="34" s="1"/>
  <c r="AC266" i="34" s="1"/>
  <c r="AD266" i="34" s="1"/>
  <c r="AB275" i="34"/>
  <c r="AB282" i="34"/>
  <c r="AB285" i="34"/>
  <c r="Y262" i="34"/>
  <c r="Z262" i="34" s="1"/>
  <c r="AA262" i="34" s="1"/>
  <c r="AC262" i="34" s="1"/>
  <c r="AD262" i="34" s="1"/>
  <c r="AB263" i="34"/>
  <c r="Y272" i="34"/>
  <c r="Z272" i="34" s="1"/>
  <c r="AA272" i="34" s="1"/>
  <c r="AC272" i="34" s="1"/>
  <c r="AD272" i="34" s="1"/>
  <c r="AB283" i="34"/>
  <c r="AB276" i="34"/>
  <c r="AB284" i="34"/>
  <c r="AB278" i="34"/>
  <c r="AB272" i="34"/>
  <c r="AB280" i="34"/>
  <c r="AD15" i="33"/>
  <c r="AD19" i="33"/>
  <c r="AD147" i="33"/>
  <c r="AD295" i="33"/>
  <c r="AD313" i="33"/>
  <c r="AD40" i="33"/>
  <c r="AD52" i="33"/>
  <c r="AD72" i="33"/>
  <c r="AD84" i="33"/>
  <c r="AD112" i="33"/>
  <c r="AD124" i="33"/>
  <c r="AD32" i="33"/>
  <c r="AD44" i="33"/>
  <c r="AD64" i="33"/>
  <c r="AD76" i="33"/>
  <c r="AD96" i="33"/>
  <c r="AD116" i="33"/>
  <c r="AD24" i="33"/>
  <c r="AD36" i="33"/>
  <c r="AD56" i="33"/>
  <c r="AD68" i="33"/>
  <c r="AD88" i="33"/>
  <c r="AD100" i="33"/>
  <c r="AD108" i="33"/>
  <c r="AD128" i="33"/>
  <c r="AD271" i="33"/>
  <c r="AD275" i="33"/>
  <c r="AD303" i="33"/>
  <c r="AD307" i="33"/>
  <c r="AD287" i="33"/>
  <c r="AD291" i="33"/>
  <c r="AD311" i="33"/>
  <c r="AD279" i="33"/>
  <c r="AD315" i="33"/>
  <c r="AD319" i="33"/>
  <c r="AD323" i="33"/>
  <c r="AD321" i="33"/>
  <c r="AD142" i="33"/>
  <c r="AD26" i="33"/>
  <c r="AD34" i="33"/>
  <c r="AD50" i="33"/>
  <c r="AD58" i="33"/>
  <c r="AD74" i="33"/>
  <c r="AD82" i="33"/>
  <c r="AD114" i="33"/>
  <c r="AD130" i="33"/>
  <c r="AD134" i="33"/>
  <c r="AD137" i="33"/>
  <c r="AD253" i="33"/>
  <c r="AD42" i="33"/>
  <c r="AD66" i="33"/>
  <c r="AD90" i="33"/>
  <c r="AD122" i="33"/>
  <c r="AD21" i="33"/>
  <c r="AD22" i="33"/>
  <c r="AD30" i="33"/>
  <c r="AD38" i="33"/>
  <c r="AD46" i="33"/>
  <c r="AD54" i="33"/>
  <c r="AD62" i="33"/>
  <c r="AD70" i="33"/>
  <c r="AD78" i="33"/>
  <c r="AD86" i="33"/>
  <c r="AD110" i="33"/>
  <c r="AD118" i="33"/>
  <c r="AD126" i="33"/>
  <c r="AD146" i="33"/>
  <c r="AD153" i="33"/>
  <c r="AD161" i="33"/>
  <c r="AD258" i="33"/>
  <c r="AD317" i="33"/>
  <c r="AD325" i="33"/>
  <c r="Y17" i="33"/>
  <c r="Z17" i="33" s="1"/>
  <c r="AA17" i="33" s="1"/>
  <c r="Y322" i="33"/>
  <c r="Z322" i="33" s="1"/>
  <c r="AA322" i="33" s="1"/>
  <c r="Y5" i="33"/>
  <c r="Z5" i="33" s="1"/>
  <c r="AA5" i="33" s="1"/>
  <c r="AB5" i="33" s="1"/>
  <c r="Y21" i="33"/>
  <c r="Z21" i="33" s="1"/>
  <c r="AA21" i="33" s="1"/>
  <c r="Y29" i="33"/>
  <c r="Z29" i="33" s="1"/>
  <c r="AA29" i="33" s="1"/>
  <c r="AB29" i="33" s="1"/>
  <c r="Y97" i="33"/>
  <c r="Z97" i="33" s="1"/>
  <c r="AA97" i="33" s="1"/>
  <c r="AB97" i="33" s="1"/>
  <c r="Y101" i="33"/>
  <c r="Z101" i="33" s="1"/>
  <c r="AA101" i="33" s="1"/>
  <c r="AB101" i="33" s="1"/>
  <c r="Y105" i="33"/>
  <c r="Z105" i="33" s="1"/>
  <c r="AA105" i="33" s="1"/>
  <c r="AB105" i="33" s="1"/>
  <c r="Y153" i="33"/>
  <c r="Z153" i="33" s="1"/>
  <c r="AA153" i="33" s="1"/>
  <c r="Y161" i="33"/>
  <c r="Z161" i="33" s="1"/>
  <c r="AA161" i="33" s="1"/>
  <c r="Y169" i="33"/>
  <c r="Z169" i="33" s="1"/>
  <c r="AA169" i="33" s="1"/>
  <c r="Y170" i="33"/>
  <c r="Z170" i="33" s="1"/>
  <c r="AA170" i="33" s="1"/>
  <c r="AB170" i="33" s="1"/>
  <c r="Y177" i="33"/>
  <c r="Z177" i="33" s="1"/>
  <c r="AA177" i="33" s="1"/>
  <c r="Y185" i="33"/>
  <c r="Z185" i="33" s="1"/>
  <c r="AA185" i="33" s="1"/>
  <c r="Y186" i="33"/>
  <c r="Z186" i="33" s="1"/>
  <c r="AA186" i="33" s="1"/>
  <c r="Y193" i="33"/>
  <c r="Z193" i="33" s="1"/>
  <c r="AA193" i="33" s="1"/>
  <c r="Y201" i="33"/>
  <c r="Z201" i="33" s="1"/>
  <c r="AA201" i="33" s="1"/>
  <c r="Y202" i="33"/>
  <c r="Z202" i="33" s="1"/>
  <c r="AA202" i="33" s="1"/>
  <c r="Y206" i="33"/>
  <c r="Z206" i="33" s="1"/>
  <c r="AA206" i="33" s="1"/>
  <c r="Y213" i="33"/>
  <c r="Z213" i="33" s="1"/>
  <c r="AA213" i="33" s="1"/>
  <c r="AB213" i="33" s="1"/>
  <c r="Y225" i="33"/>
  <c r="Z225" i="33" s="1"/>
  <c r="AA225" i="33" s="1"/>
  <c r="Y254" i="33"/>
  <c r="Z254" i="33" s="1"/>
  <c r="AA254" i="33" s="1"/>
  <c r="AB254" i="33" s="1"/>
  <c r="Y261" i="33"/>
  <c r="Z261" i="33" s="1"/>
  <c r="AA261" i="33" s="1"/>
  <c r="AB261" i="33" s="1"/>
  <c r="Y289" i="33"/>
  <c r="Z289" i="33" s="1"/>
  <c r="AA289" i="33" s="1"/>
  <c r="AB289" i="33" s="1"/>
  <c r="Y297" i="33"/>
  <c r="Z297" i="33" s="1"/>
  <c r="AA297" i="33" s="1"/>
  <c r="Y305" i="33"/>
  <c r="Z305" i="33" s="1"/>
  <c r="AA305" i="33" s="1"/>
  <c r="Y318" i="33"/>
  <c r="Z318" i="33" s="1"/>
  <c r="AA318" i="33" s="1"/>
  <c r="Y13" i="33"/>
  <c r="Z13" i="33" s="1"/>
  <c r="AA13" i="33" s="1"/>
  <c r="AB13" i="33" s="1"/>
  <c r="Y24" i="33"/>
  <c r="Z24" i="33" s="1"/>
  <c r="AA24" i="33" s="1"/>
  <c r="Y32" i="33"/>
  <c r="Z32" i="33" s="1"/>
  <c r="AA32" i="33" s="1"/>
  <c r="Y37" i="33"/>
  <c r="Z37" i="33" s="1"/>
  <c r="AA37" i="33" s="1"/>
  <c r="AB37" i="33" s="1"/>
  <c r="Y41" i="33"/>
  <c r="Z41" i="33" s="1"/>
  <c r="AA41" i="33" s="1"/>
  <c r="AB41" i="33" s="1"/>
  <c r="Y45" i="33"/>
  <c r="Z45" i="33" s="1"/>
  <c r="AA45" i="33" s="1"/>
  <c r="AB45" i="33" s="1"/>
  <c r="Y49" i="33"/>
  <c r="Z49" i="33" s="1"/>
  <c r="AA49" i="33" s="1"/>
  <c r="AB49" i="33" s="1"/>
  <c r="Y53" i="33"/>
  <c r="Z53" i="33" s="1"/>
  <c r="AA53" i="33" s="1"/>
  <c r="AB53" i="33" s="1"/>
  <c r="Y57" i="33"/>
  <c r="Z57" i="33" s="1"/>
  <c r="AA57" i="33" s="1"/>
  <c r="AB57" i="33" s="1"/>
  <c r="Y61" i="33"/>
  <c r="Z61" i="33" s="1"/>
  <c r="AA61" i="33" s="1"/>
  <c r="AB61" i="33" s="1"/>
  <c r="Y65" i="33"/>
  <c r="Z65" i="33" s="1"/>
  <c r="AA65" i="33" s="1"/>
  <c r="AB65" i="33" s="1"/>
  <c r="Y69" i="33"/>
  <c r="Z69" i="33" s="1"/>
  <c r="AA69" i="33" s="1"/>
  <c r="AB69" i="33" s="1"/>
  <c r="Y73" i="33"/>
  <c r="Z73" i="33" s="1"/>
  <c r="AA73" i="33" s="1"/>
  <c r="AB73" i="33" s="1"/>
  <c r="Y77" i="33"/>
  <c r="Z77" i="33" s="1"/>
  <c r="AA77" i="33" s="1"/>
  <c r="AB77" i="33" s="1"/>
  <c r="Y81" i="33"/>
  <c r="Z81" i="33" s="1"/>
  <c r="AA81" i="33" s="1"/>
  <c r="AB81" i="33" s="1"/>
  <c r="Y85" i="33"/>
  <c r="Z85" i="33" s="1"/>
  <c r="AA85" i="33" s="1"/>
  <c r="AB85" i="33" s="1"/>
  <c r="Y89" i="33"/>
  <c r="Z89" i="33" s="1"/>
  <c r="AA89" i="33" s="1"/>
  <c r="AB89" i="33" s="1"/>
  <c r="Y93" i="33"/>
  <c r="Z93" i="33" s="1"/>
  <c r="AA93" i="33" s="1"/>
  <c r="AB93" i="33" s="1"/>
  <c r="Y137" i="33"/>
  <c r="Z137" i="33" s="1"/>
  <c r="AA137" i="33" s="1"/>
  <c r="Y140" i="33"/>
  <c r="Z140" i="33" s="1"/>
  <c r="AA140" i="33" s="1"/>
  <c r="AB140" i="33"/>
  <c r="Y145" i="33"/>
  <c r="Z145" i="33" s="1"/>
  <c r="AA145" i="33" s="1"/>
  <c r="Y148" i="33"/>
  <c r="Z148" i="33" s="1"/>
  <c r="AA148" i="33" s="1"/>
  <c r="Y152" i="33"/>
  <c r="Z152" i="33" s="1"/>
  <c r="AA152" i="33" s="1"/>
  <c r="Y160" i="33"/>
  <c r="Z160" i="33" s="1"/>
  <c r="AA160" i="33" s="1"/>
  <c r="Y164" i="33"/>
  <c r="Z164" i="33" s="1"/>
  <c r="AA164" i="33" s="1"/>
  <c r="Y172" i="33"/>
  <c r="Z172" i="33" s="1"/>
  <c r="AA172" i="33" s="1"/>
  <c r="Y180" i="33"/>
  <c r="Z180" i="33" s="1"/>
  <c r="AA180" i="33" s="1"/>
  <c r="Y188" i="33"/>
  <c r="Z188" i="33" s="1"/>
  <c r="AA188" i="33" s="1"/>
  <c r="AB188" i="33" s="1"/>
  <c r="Y196" i="33"/>
  <c r="Z196" i="33" s="1"/>
  <c r="AA196" i="33" s="1"/>
  <c r="Y208" i="33"/>
  <c r="Z208" i="33" s="1"/>
  <c r="AA208" i="33" s="1"/>
  <c r="Y216" i="33"/>
  <c r="Z216" i="33" s="1"/>
  <c r="AA216" i="33" s="1"/>
  <c r="Y221" i="33"/>
  <c r="Z221" i="33" s="1"/>
  <c r="AA221" i="33" s="1"/>
  <c r="AB221" i="33" s="1"/>
  <c r="Y228" i="33"/>
  <c r="Z228" i="33" s="1"/>
  <c r="AA228" i="33" s="1"/>
  <c r="AB228" i="33" s="1"/>
  <c r="Y232" i="33"/>
  <c r="Z232" i="33" s="1"/>
  <c r="AA232" i="33" s="1"/>
  <c r="AB232" i="33" s="1"/>
  <c r="Y236" i="33"/>
  <c r="Z236" i="33" s="1"/>
  <c r="AA236" i="33" s="1"/>
  <c r="AB236" i="33" s="1"/>
  <c r="Y256" i="33"/>
  <c r="Z256" i="33" s="1"/>
  <c r="AA256" i="33" s="1"/>
  <c r="AB256" i="33" s="1"/>
  <c r="Y257" i="33"/>
  <c r="Z257" i="33" s="1"/>
  <c r="AA257" i="33" s="1"/>
  <c r="AB257" i="33" s="1"/>
  <c r="Y264" i="33"/>
  <c r="Z264" i="33" s="1"/>
  <c r="AA264" i="33" s="1"/>
  <c r="Y269" i="33"/>
  <c r="Z269" i="33" s="1"/>
  <c r="AA269" i="33" s="1"/>
  <c r="AB269" i="33" s="1"/>
  <c r="Y276" i="33"/>
  <c r="Z276" i="33" s="1"/>
  <c r="AA276" i="33" s="1"/>
  <c r="AB276" i="33" s="1"/>
  <c r="Y280" i="33"/>
  <c r="Z280" i="33" s="1"/>
  <c r="AA280" i="33" s="1"/>
  <c r="Y314" i="33"/>
  <c r="Z314" i="33" s="1"/>
  <c r="AA314" i="33" s="1"/>
  <c r="Y316" i="33"/>
  <c r="Z316" i="33" s="1"/>
  <c r="AA316" i="33" s="1"/>
  <c r="Y122" i="33"/>
  <c r="Z122" i="33" s="1"/>
  <c r="AA122" i="33" s="1"/>
  <c r="AB122" i="33" s="1"/>
  <c r="Y10" i="33"/>
  <c r="Z10" i="33" s="1"/>
  <c r="AA10" i="33" s="1"/>
  <c r="AB12" i="33"/>
  <c r="Y14" i="33"/>
  <c r="Z14" i="33" s="1"/>
  <c r="AA14" i="33" s="1"/>
  <c r="AB14" i="33" s="1"/>
  <c r="Y18" i="33"/>
  <c r="Z18" i="33" s="1"/>
  <c r="AA18" i="33" s="1"/>
  <c r="AB18" i="33" s="1"/>
  <c r="Y142" i="33"/>
  <c r="Z142" i="33" s="1"/>
  <c r="AA142" i="33" s="1"/>
  <c r="Y150" i="33"/>
  <c r="Z150" i="33" s="1"/>
  <c r="AA150" i="33" s="1"/>
  <c r="Y246" i="33"/>
  <c r="Z246" i="33" s="1"/>
  <c r="AA246" i="33" s="1"/>
  <c r="AB246" i="33" s="1"/>
  <c r="Y250" i="33"/>
  <c r="Z250" i="33" s="1"/>
  <c r="AA250" i="33" s="1"/>
  <c r="AB250" i="33" s="1"/>
  <c r="Y278" i="33"/>
  <c r="Z278" i="33" s="1"/>
  <c r="AA278" i="33" s="1"/>
  <c r="Y310" i="33"/>
  <c r="Z310" i="33" s="1"/>
  <c r="AA310" i="33" s="1"/>
  <c r="Y323" i="33"/>
  <c r="Z323" i="33" s="1"/>
  <c r="AA323" i="33" s="1"/>
  <c r="AB323" i="33" s="1"/>
  <c r="AB4" i="33"/>
  <c r="AB11" i="33"/>
  <c r="Y22" i="33"/>
  <c r="Z22" i="33" s="1"/>
  <c r="AA22" i="33" s="1"/>
  <c r="Y30" i="33"/>
  <c r="Z30" i="33" s="1"/>
  <c r="AA30" i="33" s="1"/>
  <c r="Y134" i="33"/>
  <c r="Z134" i="33" s="1"/>
  <c r="AA134" i="33" s="1"/>
  <c r="AB134" i="33" s="1"/>
  <c r="Y138" i="33"/>
  <c r="Z138" i="33" s="1"/>
  <c r="AA138" i="33" s="1"/>
  <c r="AB138" i="33" s="1"/>
  <c r="Y146" i="33"/>
  <c r="Z146" i="33" s="1"/>
  <c r="AA146" i="33" s="1"/>
  <c r="AB146" i="33" s="1"/>
  <c r="Y158" i="33"/>
  <c r="Z158" i="33" s="1"/>
  <c r="AA158" i="33" s="1"/>
  <c r="AB158" i="33" s="1"/>
  <c r="Y166" i="33"/>
  <c r="Z166" i="33" s="1"/>
  <c r="AA166" i="33" s="1"/>
  <c r="AB166" i="33" s="1"/>
  <c r="Y178" i="33"/>
  <c r="Z178" i="33" s="1"/>
  <c r="AA178" i="33" s="1"/>
  <c r="Y182" i="33"/>
  <c r="Z182" i="33" s="1"/>
  <c r="AA182" i="33" s="1"/>
  <c r="Y194" i="33"/>
  <c r="Z194" i="33" s="1"/>
  <c r="AA194" i="33" s="1"/>
  <c r="AB194" i="33" s="1"/>
  <c r="Y198" i="33"/>
  <c r="Z198" i="33" s="1"/>
  <c r="AA198" i="33" s="1"/>
  <c r="AB198" i="33" s="1"/>
  <c r="Y210" i="33"/>
  <c r="Z210" i="33" s="1"/>
  <c r="AA210" i="33" s="1"/>
  <c r="Y214" i="33"/>
  <c r="Z214" i="33" s="1"/>
  <c r="AA214" i="33" s="1"/>
  <c r="Y226" i="33"/>
  <c r="Z226" i="33" s="1"/>
  <c r="AA226" i="33" s="1"/>
  <c r="AB226" i="33" s="1"/>
  <c r="Y242" i="33"/>
  <c r="Z242" i="33" s="1"/>
  <c r="AA242" i="33" s="1"/>
  <c r="AB242" i="33" s="1"/>
  <c r="Y294" i="33"/>
  <c r="Z294" i="33" s="1"/>
  <c r="AA294" i="33" s="1"/>
  <c r="Y306" i="33"/>
  <c r="Z306" i="33" s="1"/>
  <c r="AA306" i="33" s="1"/>
  <c r="Y6" i="33"/>
  <c r="Z6" i="33" s="1"/>
  <c r="AA6" i="33" s="1"/>
  <c r="AB6" i="33" s="1"/>
  <c r="AB10" i="33"/>
  <c r="Y38" i="33"/>
  <c r="Z38" i="33" s="1"/>
  <c r="AA38" i="33" s="1"/>
  <c r="AB38" i="33" s="1"/>
  <c r="Y42" i="33"/>
  <c r="Z42" i="33" s="1"/>
  <c r="AA42" i="33" s="1"/>
  <c r="AB42" i="33" s="1"/>
  <c r="Y46" i="33"/>
  <c r="Z46" i="33" s="1"/>
  <c r="AA46" i="33" s="1"/>
  <c r="AB46" i="33" s="1"/>
  <c r="Y50" i="33"/>
  <c r="Z50" i="33" s="1"/>
  <c r="AA50" i="33" s="1"/>
  <c r="AB50" i="33" s="1"/>
  <c r="Y54" i="33"/>
  <c r="Z54" i="33" s="1"/>
  <c r="AA54" i="33" s="1"/>
  <c r="AB54" i="33" s="1"/>
  <c r="Y58" i="33"/>
  <c r="Z58" i="33" s="1"/>
  <c r="AA58" i="33" s="1"/>
  <c r="AB58" i="33" s="1"/>
  <c r="Y62" i="33"/>
  <c r="Z62" i="33" s="1"/>
  <c r="AA62" i="33" s="1"/>
  <c r="AB62" i="33" s="1"/>
  <c r="Y66" i="33"/>
  <c r="Z66" i="33" s="1"/>
  <c r="AA66" i="33" s="1"/>
  <c r="AB66" i="33" s="1"/>
  <c r="Y70" i="33"/>
  <c r="Z70" i="33" s="1"/>
  <c r="AA70" i="33" s="1"/>
  <c r="AB70" i="33" s="1"/>
  <c r="Y74" i="33"/>
  <c r="Z74" i="33" s="1"/>
  <c r="AA74" i="33" s="1"/>
  <c r="AB74" i="33" s="1"/>
  <c r="Y78" i="33"/>
  <c r="Z78" i="33" s="1"/>
  <c r="AA78" i="33" s="1"/>
  <c r="AB78" i="33" s="1"/>
  <c r="Y82" i="33"/>
  <c r="Z82" i="33" s="1"/>
  <c r="AA82" i="33" s="1"/>
  <c r="AB82" i="33" s="1"/>
  <c r="Y86" i="33"/>
  <c r="Z86" i="33" s="1"/>
  <c r="AA86" i="33" s="1"/>
  <c r="AB86" i="33" s="1"/>
  <c r="Y90" i="33"/>
  <c r="Z90" i="33" s="1"/>
  <c r="AA90" i="33" s="1"/>
  <c r="AB90" i="33" s="1"/>
  <c r="Y98" i="33"/>
  <c r="Z98" i="33" s="1"/>
  <c r="AA98" i="33" s="1"/>
  <c r="Y106" i="33"/>
  <c r="Z106" i="33" s="1"/>
  <c r="AA106" i="33" s="1"/>
  <c r="AB106" i="33" s="1"/>
  <c r="Y230" i="33"/>
  <c r="Z230" i="33" s="1"/>
  <c r="AA230" i="33" s="1"/>
  <c r="AB230" i="33" s="1"/>
  <c r="Y234" i="33"/>
  <c r="Z234" i="33" s="1"/>
  <c r="AA234" i="33" s="1"/>
  <c r="AB234" i="33" s="1"/>
  <c r="Y238" i="33"/>
  <c r="Z238" i="33" s="1"/>
  <c r="AA238" i="33" s="1"/>
  <c r="AB238" i="33" s="1"/>
  <c r="Y274" i="33"/>
  <c r="Z274" i="33" s="1"/>
  <c r="AA274" i="33" s="1"/>
  <c r="AB274" i="33" s="1"/>
  <c r="Y282" i="33"/>
  <c r="Z282" i="33" s="1"/>
  <c r="AA282" i="33" s="1"/>
  <c r="Y290" i="33"/>
  <c r="Z290" i="33" s="1"/>
  <c r="AA290" i="33" s="1"/>
  <c r="AB290" i="33" s="1"/>
  <c r="Y298" i="33"/>
  <c r="Z298" i="33" s="1"/>
  <c r="AA298" i="33" s="1"/>
  <c r="Y302" i="33"/>
  <c r="Z302" i="33" s="1"/>
  <c r="AA302" i="33" s="1"/>
  <c r="AB302" i="33" s="1"/>
  <c r="AB8" i="33"/>
  <c r="AD4" i="33"/>
  <c r="AD6" i="33"/>
  <c r="AD8" i="33"/>
  <c r="AD10" i="33"/>
  <c r="AD11" i="33"/>
  <c r="AD12" i="33"/>
  <c r="AD13" i="33"/>
  <c r="AD14" i="33"/>
  <c r="Y94" i="33"/>
  <c r="Z94" i="33" s="1"/>
  <c r="AA94" i="33" s="1"/>
  <c r="AB94" i="33" s="1"/>
  <c r="Y102" i="33"/>
  <c r="Z102" i="33" s="1"/>
  <c r="AA102" i="33" s="1"/>
  <c r="AB102" i="33" s="1"/>
  <c r="Y96" i="33"/>
  <c r="Z96" i="33" s="1"/>
  <c r="AA96" i="33" s="1"/>
  <c r="AB96" i="33" s="1"/>
  <c r="Y104" i="33"/>
  <c r="Z104" i="33" s="1"/>
  <c r="AA104" i="33" s="1"/>
  <c r="AB104" i="33" s="1"/>
  <c r="AB148" i="33"/>
  <c r="AB2" i="33"/>
  <c r="AB15" i="33"/>
  <c r="AB17" i="33"/>
  <c r="AB19" i="33"/>
  <c r="AB21" i="33"/>
  <c r="AB22" i="33"/>
  <c r="AB24" i="33"/>
  <c r="AB26" i="33"/>
  <c r="AB28" i="33"/>
  <c r="AB30" i="33"/>
  <c r="AB32" i="33"/>
  <c r="AB34" i="33"/>
  <c r="AB36" i="33"/>
  <c r="AB98" i="33"/>
  <c r="Y100" i="33"/>
  <c r="Z100" i="33" s="1"/>
  <c r="AA100" i="33" s="1"/>
  <c r="AB100" i="33" s="1"/>
  <c r="Y110" i="33"/>
  <c r="Z110" i="33" s="1"/>
  <c r="AA110" i="33" s="1"/>
  <c r="AB110" i="33" s="1"/>
  <c r="AB141" i="33"/>
  <c r="AB149" i="33"/>
  <c r="AB151" i="33"/>
  <c r="AB155" i="33"/>
  <c r="AB159" i="33"/>
  <c r="AB164" i="33"/>
  <c r="AD167" i="33"/>
  <c r="AB167" i="33"/>
  <c r="AB172" i="33"/>
  <c r="AD175" i="33"/>
  <c r="AB175" i="33"/>
  <c r="AB180" i="33"/>
  <c r="AD183" i="33"/>
  <c r="AB183" i="33"/>
  <c r="AD191" i="33"/>
  <c r="AB191" i="33"/>
  <c r="AB196" i="33"/>
  <c r="AD199" i="33"/>
  <c r="AB199" i="33"/>
  <c r="AB204" i="33"/>
  <c r="AD207" i="33"/>
  <c r="AB207" i="33"/>
  <c r="AB212" i="33"/>
  <c r="AD215" i="33"/>
  <c r="AB215" i="33"/>
  <c r="AB220" i="33"/>
  <c r="AD223" i="33"/>
  <c r="AB223" i="33"/>
  <c r="AD239" i="33"/>
  <c r="AB239" i="33"/>
  <c r="AB135" i="33"/>
  <c r="AB143" i="33"/>
  <c r="AB154" i="33"/>
  <c r="AB162" i="33"/>
  <c r="AD165" i="33"/>
  <c r="AB165" i="33"/>
  <c r="AD173" i="33"/>
  <c r="AB173" i="33"/>
  <c r="AB178" i="33"/>
  <c r="AD181" i="33"/>
  <c r="AB181" i="33"/>
  <c r="AB186" i="33"/>
  <c r="AD189" i="33"/>
  <c r="AB189" i="33"/>
  <c r="AD197" i="33"/>
  <c r="AB197" i="33"/>
  <c r="AB202" i="33"/>
  <c r="AD205" i="33"/>
  <c r="AB205" i="33"/>
  <c r="AB210" i="33"/>
  <c r="AD213" i="33"/>
  <c r="AB218" i="33"/>
  <c r="AD221" i="33"/>
  <c r="AD281" i="33"/>
  <c r="AB281" i="33"/>
  <c r="AD290" i="33"/>
  <c r="AB137" i="33"/>
  <c r="AD141" i="33"/>
  <c r="AB142" i="33"/>
  <c r="AB145" i="33"/>
  <c r="AD149" i="33"/>
  <c r="AB150" i="33"/>
  <c r="AB153" i="33"/>
  <c r="AB157" i="33"/>
  <c r="AB161" i="33"/>
  <c r="AD163" i="33"/>
  <c r="AB163" i="33"/>
  <c r="AB168" i="33"/>
  <c r="AD171" i="33"/>
  <c r="AB171" i="33"/>
  <c r="AB176" i="33"/>
  <c r="AD179" i="33"/>
  <c r="AB179" i="33"/>
  <c r="AB184" i="33"/>
  <c r="AD187" i="33"/>
  <c r="AB187" i="33"/>
  <c r="AB192" i="33"/>
  <c r="AD195" i="33"/>
  <c r="AB195" i="33"/>
  <c r="AB200" i="33"/>
  <c r="AD203" i="33"/>
  <c r="AB203" i="33"/>
  <c r="AB208" i="33"/>
  <c r="AD211" i="33"/>
  <c r="AB211" i="33"/>
  <c r="AB216" i="33"/>
  <c r="AD219" i="33"/>
  <c r="AB219" i="33"/>
  <c r="AB224" i="33"/>
  <c r="AD231" i="33"/>
  <c r="AB231" i="33"/>
  <c r="AD247" i="33"/>
  <c r="AB247" i="33"/>
  <c r="AD251" i="33"/>
  <c r="AD255" i="33"/>
  <c r="AB139" i="33"/>
  <c r="AB147" i="33"/>
  <c r="AD151" i="33"/>
  <c r="AB152" i="33"/>
  <c r="AD155" i="33"/>
  <c r="AB156" i="33"/>
  <c r="AD159" i="33"/>
  <c r="AB160" i="33"/>
  <c r="AD169" i="33"/>
  <c r="AB169" i="33"/>
  <c r="AB174" i="33"/>
  <c r="AD177" i="33"/>
  <c r="AB177" i="33"/>
  <c r="AB182" i="33"/>
  <c r="AD185" i="33"/>
  <c r="AB185" i="33"/>
  <c r="AB190" i="33"/>
  <c r="AD193" i="33"/>
  <c r="AB193" i="33"/>
  <c r="AD201" i="33"/>
  <c r="AB201" i="33"/>
  <c r="AB206" i="33"/>
  <c r="AD209" i="33"/>
  <c r="AB209" i="33"/>
  <c r="AB214" i="33"/>
  <c r="AD217" i="33"/>
  <c r="AB217" i="33"/>
  <c r="AB222" i="33"/>
  <c r="AD225" i="33"/>
  <c r="AB225" i="33"/>
  <c r="AD266" i="33"/>
  <c r="AD274" i="33"/>
  <c r="AD262" i="33"/>
  <c r="AD272" i="33"/>
  <c r="Y233" i="33"/>
  <c r="Z233" i="33" s="1"/>
  <c r="AA233" i="33" s="1"/>
  <c r="AB233" i="33" s="1"/>
  <c r="Y241" i="33"/>
  <c r="Z241" i="33" s="1"/>
  <c r="AA241" i="33" s="1"/>
  <c r="AB241" i="33" s="1"/>
  <c r="AB316" i="33"/>
  <c r="Y227" i="33"/>
  <c r="Z227" i="33" s="1"/>
  <c r="AA227" i="33" s="1"/>
  <c r="AB227" i="33" s="1"/>
  <c r="Y235" i="33"/>
  <c r="Z235" i="33" s="1"/>
  <c r="AA235" i="33" s="1"/>
  <c r="AB235" i="33" s="1"/>
  <c r="Y243" i="33"/>
  <c r="Z243" i="33" s="1"/>
  <c r="AA243" i="33" s="1"/>
  <c r="AB243" i="33" s="1"/>
  <c r="Y251" i="33"/>
  <c r="Z251" i="33" s="1"/>
  <c r="AA251" i="33" s="1"/>
  <c r="AB251" i="33" s="1"/>
  <c r="Y255" i="33"/>
  <c r="Z255" i="33" s="1"/>
  <c r="AA255" i="33" s="1"/>
  <c r="AB255" i="33" s="1"/>
  <c r="Y258" i="33"/>
  <c r="Z258" i="33" s="1"/>
  <c r="AA258" i="33" s="1"/>
  <c r="AB258" i="33" s="1"/>
  <c r="AB283" i="33"/>
  <c r="AB299" i="33"/>
  <c r="AD299" i="33"/>
  <c r="AB306" i="33"/>
  <c r="AD306" i="33"/>
  <c r="AD273" i="33"/>
  <c r="AB273" i="33"/>
  <c r="AB280" i="33"/>
  <c r="AD280" i="33"/>
  <c r="Y285" i="33"/>
  <c r="Z285" i="33" s="1"/>
  <c r="AA285" i="33" s="1"/>
  <c r="AB285" i="33" s="1"/>
  <c r="AD289" i="33"/>
  <c r="AB296" i="33"/>
  <c r="AD296" i="33"/>
  <c r="Y301" i="33"/>
  <c r="Z301" i="33" s="1"/>
  <c r="AA301" i="33" s="1"/>
  <c r="AB301" i="33" s="1"/>
  <c r="AD305" i="33"/>
  <c r="AB305" i="33"/>
  <c r="AB311" i="33"/>
  <c r="AB312" i="33"/>
  <c r="AD260" i="33"/>
  <c r="AB260" i="33"/>
  <c r="Y262" i="33"/>
  <c r="Z262" i="33" s="1"/>
  <c r="AA262" i="33" s="1"/>
  <c r="AB262" i="33" s="1"/>
  <c r="AD264" i="33"/>
  <c r="AB264" i="33"/>
  <c r="Y266" i="33"/>
  <c r="Z266" i="33" s="1"/>
  <c r="AA266" i="33" s="1"/>
  <c r="AB266" i="33" s="1"/>
  <c r="AD268" i="33"/>
  <c r="AB268" i="33"/>
  <c r="Y270" i="33"/>
  <c r="Z270" i="33" s="1"/>
  <c r="AA270" i="33" s="1"/>
  <c r="Y272" i="33"/>
  <c r="Z272" i="33" s="1"/>
  <c r="AA272" i="33" s="1"/>
  <c r="AB272" i="33" s="1"/>
  <c r="AB275" i="33"/>
  <c r="AB282" i="33"/>
  <c r="AD282" i="33"/>
  <c r="Y286" i="33"/>
  <c r="Z286" i="33" s="1"/>
  <c r="AA286" i="33" s="1"/>
  <c r="AB286" i="33" s="1"/>
  <c r="Y288" i="33"/>
  <c r="Z288" i="33" s="1"/>
  <c r="AA288" i="33" s="1"/>
  <c r="AB288" i="33" s="1"/>
  <c r="AB291" i="33"/>
  <c r="AB298" i="33"/>
  <c r="AD298" i="33"/>
  <c r="Y304" i="33"/>
  <c r="Z304" i="33" s="1"/>
  <c r="AA304" i="33" s="1"/>
  <c r="AB304" i="33" s="1"/>
  <c r="AB307" i="33"/>
  <c r="AD288" i="33"/>
  <c r="Y293" i="33"/>
  <c r="Z293" i="33" s="1"/>
  <c r="AA293" i="33" s="1"/>
  <c r="AB293" i="33" s="1"/>
  <c r="AD297" i="33"/>
  <c r="AB297" i="33"/>
  <c r="AD304" i="33"/>
  <c r="Y309" i="33"/>
  <c r="Z309" i="33" s="1"/>
  <c r="AA309" i="33" s="1"/>
  <c r="AB309" i="33" s="1"/>
  <c r="AB320" i="33"/>
  <c r="AB324" i="33"/>
  <c r="AB284" i="33"/>
  <c r="AB292" i="33"/>
  <c r="AB300" i="33"/>
  <c r="AB308" i="33"/>
  <c r="AB270" i="33"/>
  <c r="AB278" i="33"/>
  <c r="AB294" i="33"/>
  <c r="AB310" i="33"/>
  <c r="Y313" i="33"/>
  <c r="Z313" i="33" s="1"/>
  <c r="AA313" i="33" s="1"/>
  <c r="AB313" i="33" s="1"/>
  <c r="AB314" i="33"/>
  <c r="Y317" i="33"/>
  <c r="Z317" i="33" s="1"/>
  <c r="AA317" i="33" s="1"/>
  <c r="AB317" i="33" s="1"/>
  <c r="AB318" i="33"/>
  <c r="Y321" i="33"/>
  <c r="Z321" i="33" s="1"/>
  <c r="AA321" i="33" s="1"/>
  <c r="AB321" i="33" s="1"/>
  <c r="AB322" i="33"/>
  <c r="Y325" i="33"/>
  <c r="Z325" i="33" s="1"/>
  <c r="AA325" i="33" s="1"/>
  <c r="AB325" i="33" s="1"/>
  <c r="AL10" i="32"/>
  <c r="AL12" i="32"/>
  <c r="AL13" i="32"/>
  <c r="AL11" i="32"/>
  <c r="AH2" i="32"/>
  <c r="AC80" i="35" l="1"/>
  <c r="AD80" i="35" s="1"/>
  <c r="AB80" i="35"/>
  <c r="AB210" i="35"/>
  <c r="AC86" i="35"/>
  <c r="AD86" i="35" s="1"/>
  <c r="AB86" i="35"/>
  <c r="AC56" i="35"/>
  <c r="AD56" i="35" s="1"/>
  <c r="AB56" i="35"/>
  <c r="AB33" i="35"/>
  <c r="AC215" i="35"/>
  <c r="AD215" i="35" s="1"/>
  <c r="AB215" i="35"/>
  <c r="AC247" i="35"/>
  <c r="AD247" i="35" s="1"/>
  <c r="AB247" i="35"/>
  <c r="AC88" i="35"/>
  <c r="AD88" i="35" s="1"/>
  <c r="AB88" i="35"/>
  <c r="AC239" i="35"/>
  <c r="AD239" i="35" s="1"/>
  <c r="AB239" i="35"/>
  <c r="AC103" i="35"/>
  <c r="AD103" i="35" s="1"/>
  <c r="AB103" i="35"/>
  <c r="AC94" i="35"/>
  <c r="AD94" i="35" s="1"/>
  <c r="AB94" i="35"/>
  <c r="AC54" i="35"/>
  <c r="AD54" i="35" s="1"/>
  <c r="AB54" i="35"/>
  <c r="AB8" i="35"/>
  <c r="AC207" i="35"/>
  <c r="AD207" i="35" s="1"/>
  <c r="AB207" i="35"/>
  <c r="AC135" i="35"/>
  <c r="AD135" i="35" s="1"/>
  <c r="AB135" i="35"/>
  <c r="AC96" i="35"/>
  <c r="AD96" i="35" s="1"/>
  <c r="AB96" i="35"/>
  <c r="AC64" i="35"/>
  <c r="AD64" i="35" s="1"/>
  <c r="AB64" i="35"/>
  <c r="AB253" i="35"/>
  <c r="AC253" i="35"/>
  <c r="AD253" i="35" s="1"/>
  <c r="AB221" i="35"/>
  <c r="AB248" i="35"/>
  <c r="AB181" i="35"/>
  <c r="AC72" i="35"/>
  <c r="AD72" i="35" s="1"/>
  <c r="AB72" i="35"/>
  <c r="AC78" i="35"/>
  <c r="AD78" i="35" s="1"/>
  <c r="AB78" i="35"/>
  <c r="AC275" i="35"/>
  <c r="AD275" i="35" s="1"/>
  <c r="AB275" i="35"/>
  <c r="AB261" i="35"/>
  <c r="AC143" i="35"/>
  <c r="AD143" i="35" s="1"/>
  <c r="AB143" i="35"/>
  <c r="AC283" i="35"/>
  <c r="AD283" i="35" s="1"/>
  <c r="AB283" i="35"/>
  <c r="AC263" i="35"/>
  <c r="AD263" i="35" s="1"/>
  <c r="AB263" i="35"/>
  <c r="AC193" i="35"/>
  <c r="AD193" i="35" s="1"/>
  <c r="AB193" i="35"/>
  <c r="AB245" i="35"/>
  <c r="AC245" i="35"/>
  <c r="AD245" i="35" s="1"/>
  <c r="AB29" i="35"/>
  <c r="AB45" i="35"/>
  <c r="AB4" i="35"/>
  <c r="AB232" i="35"/>
  <c r="AB255" i="35"/>
  <c r="AC13" i="35"/>
  <c r="AD13" i="35" s="1"/>
  <c r="AL10" i="35" s="1"/>
  <c r="AB13" i="35"/>
  <c r="AB49" i="35"/>
  <c r="AB25" i="35"/>
  <c r="AB53" i="35"/>
  <c r="AB41" i="35"/>
  <c r="AB12" i="35"/>
  <c r="AC265" i="35"/>
  <c r="AD265" i="35" s="1"/>
  <c r="AB265" i="35"/>
  <c r="AB37" i="35"/>
  <c r="AB16" i="35"/>
  <c r="AB286" i="34"/>
  <c r="AB179" i="34"/>
  <c r="AB38" i="34"/>
  <c r="AB29" i="34"/>
  <c r="AB16" i="34"/>
  <c r="AB288" i="34"/>
  <c r="AB290" i="34"/>
  <c r="AC265" i="34"/>
  <c r="AD265" i="34" s="1"/>
  <c r="AB222" i="34"/>
  <c r="AB176" i="34"/>
  <c r="AB182" i="34"/>
  <c r="AB243" i="34"/>
  <c r="AC135" i="34"/>
  <c r="AD135" i="34" s="1"/>
  <c r="AC145" i="34"/>
  <c r="AD145" i="34" s="1"/>
  <c r="AB138" i="34"/>
  <c r="AB221" i="34"/>
  <c r="AC103" i="34"/>
  <c r="AD103" i="34" s="1"/>
  <c r="AB270" i="34"/>
  <c r="AB287" i="34"/>
  <c r="AB200" i="34"/>
  <c r="AB168" i="34"/>
  <c r="AB164" i="34"/>
  <c r="AB213" i="34"/>
  <c r="AB124" i="34"/>
  <c r="AB32" i="34"/>
  <c r="AB49" i="34"/>
  <c r="AB148" i="34"/>
  <c r="AC268" i="34"/>
  <c r="AD268" i="34" s="1"/>
  <c r="AB268" i="34"/>
  <c r="AC187" i="34"/>
  <c r="AD187" i="34" s="1"/>
  <c r="AB187" i="34"/>
  <c r="AB185" i="34"/>
  <c r="AC185" i="34"/>
  <c r="AD185" i="34" s="1"/>
  <c r="AB99" i="34"/>
  <c r="AB240" i="34"/>
  <c r="AC201" i="34"/>
  <c r="AD201" i="34" s="1"/>
  <c r="AB201" i="34"/>
  <c r="AB190" i="34"/>
  <c r="AB260" i="34"/>
  <c r="AB199" i="34"/>
  <c r="AB204" i="34"/>
  <c r="AB247" i="34"/>
  <c r="AC247" i="34"/>
  <c r="AD247" i="34" s="1"/>
  <c r="AB223" i="34"/>
  <c r="AC223" i="34"/>
  <c r="AD223" i="34" s="1"/>
  <c r="AB231" i="34"/>
  <c r="AC231" i="34"/>
  <c r="AD231" i="34" s="1"/>
  <c r="AB132" i="34"/>
  <c r="AB120" i="34"/>
  <c r="AC271" i="34"/>
  <c r="AD271" i="34" s="1"/>
  <c r="AB271" i="34"/>
  <c r="AB169" i="34"/>
  <c r="AC169" i="34"/>
  <c r="AD169" i="34" s="1"/>
  <c r="AB257" i="34"/>
  <c r="AC21" i="34"/>
  <c r="AD21" i="34" s="1"/>
  <c r="AB21" i="34"/>
  <c r="AB116" i="34"/>
  <c r="AC106" i="34"/>
  <c r="AD106" i="34" s="1"/>
  <c r="AB106" i="34"/>
  <c r="AC177" i="34"/>
  <c r="AD177" i="34" s="1"/>
  <c r="AB177" i="34"/>
  <c r="AB93" i="34"/>
  <c r="AC2" i="34"/>
  <c r="AD2" i="34" s="1"/>
  <c r="AB2" i="34"/>
  <c r="AB218" i="34"/>
  <c r="AB186" i="34"/>
  <c r="AB266" i="34"/>
  <c r="AB232" i="34"/>
  <c r="AC104" i="34"/>
  <c r="AD104" i="34" s="1"/>
  <c r="AB104" i="34"/>
  <c r="AB102" i="34"/>
  <c r="AB172" i="34"/>
  <c r="AC114" i="34"/>
  <c r="AD114" i="34" s="1"/>
  <c r="AB114" i="34"/>
  <c r="AB244" i="34"/>
  <c r="AB126" i="34"/>
  <c r="AB220" i="34"/>
  <c r="AB152" i="34"/>
  <c r="AB136" i="34"/>
  <c r="AB108" i="34"/>
  <c r="AC19" i="34"/>
  <c r="AD19" i="34" s="1"/>
  <c r="AB19" i="34"/>
  <c r="AC112" i="34"/>
  <c r="AD112" i="34" s="1"/>
  <c r="AB112" i="34"/>
  <c r="AC95" i="34"/>
  <c r="AD95" i="34" s="1"/>
  <c r="AB95" i="34"/>
  <c r="AC115" i="34"/>
  <c r="AD115" i="34" s="1"/>
  <c r="AB115" i="34"/>
  <c r="AB262" i="34"/>
  <c r="AB224" i="34"/>
  <c r="AC122" i="34"/>
  <c r="AD122" i="34" s="1"/>
  <c r="AB122" i="34"/>
  <c r="AB156" i="34"/>
  <c r="AB140" i="34"/>
  <c r="AB236" i="34"/>
  <c r="AC17" i="34"/>
  <c r="AD17" i="34" s="1"/>
  <c r="AB17" i="34"/>
  <c r="AB202" i="34"/>
  <c r="AB170" i="34"/>
  <c r="AB248" i="34"/>
  <c r="AC121" i="34"/>
  <c r="AD121" i="34" s="1"/>
  <c r="AB121" i="34"/>
  <c r="AC107" i="34"/>
  <c r="AD107" i="34" s="1"/>
  <c r="AB107" i="34"/>
  <c r="AB228" i="34"/>
  <c r="AC101" i="34"/>
  <c r="AD101" i="34" s="1"/>
  <c r="AB101" i="34"/>
  <c r="AB188" i="34"/>
  <c r="AB160" i="34"/>
  <c r="AB144" i="34"/>
  <c r="AB128" i="34"/>
  <c r="AL10" i="33"/>
  <c r="AL13" i="33"/>
  <c r="AL11" i="33"/>
  <c r="AL12" i="33"/>
  <c r="AH2" i="33"/>
  <c r="AL14" i="32"/>
  <c r="AM13" i="32" s="1"/>
  <c r="AL12" i="35" l="1"/>
  <c r="AL13" i="35"/>
  <c r="AH2" i="35"/>
  <c r="AL11" i="35"/>
  <c r="AH2" i="34"/>
  <c r="AL13" i="34"/>
  <c r="AL12" i="34"/>
  <c r="AL11" i="34"/>
  <c r="AL10" i="34"/>
  <c r="AL14" i="33"/>
  <c r="AM10" i="32"/>
  <c r="AM11" i="32"/>
  <c r="AM12" i="32"/>
  <c r="AL14" i="35" l="1"/>
  <c r="AL14" i="34"/>
  <c r="AM12" i="34" s="1"/>
  <c r="AM10" i="33"/>
  <c r="AM13" i="33"/>
  <c r="AM12" i="33"/>
  <c r="AM11" i="33"/>
  <c r="AM10" i="35" l="1"/>
  <c r="AM13" i="35"/>
  <c r="AM12" i="35"/>
  <c r="AM11" i="35"/>
  <c r="AM13" i="34"/>
  <c r="AM11" i="34"/>
  <c r="AM10" i="34"/>
</calcChain>
</file>

<file path=xl/sharedStrings.xml><?xml version="1.0" encoding="utf-8"?>
<sst xmlns="http://schemas.openxmlformats.org/spreadsheetml/2006/main" count="12795" uniqueCount="686">
  <si>
    <t>Loan_ID</t>
  </si>
  <si>
    <t>Gender</t>
  </si>
  <si>
    <t>Married</t>
  </si>
  <si>
    <t>Dependents</t>
  </si>
  <si>
    <t>Education</t>
  </si>
  <si>
    <t>Self_Employed</t>
  </si>
  <si>
    <t>ApplicantIncome</t>
  </si>
  <si>
    <t>CoapplicantIncome</t>
  </si>
  <si>
    <t>LoanAmount</t>
  </si>
  <si>
    <t>Loan_Amount_Term</t>
  </si>
  <si>
    <t>Credit_History</t>
  </si>
  <si>
    <t>Property_Area</t>
  </si>
  <si>
    <t>Loan_Status</t>
  </si>
  <si>
    <t>LP001002</t>
  </si>
  <si>
    <t>Male</t>
  </si>
  <si>
    <t>No</t>
  </si>
  <si>
    <t>Graduate</t>
  </si>
  <si>
    <t>Urban</t>
  </si>
  <si>
    <t>Y</t>
  </si>
  <si>
    <t>LP001003</t>
  </si>
  <si>
    <t>Yes</t>
  </si>
  <si>
    <t>Rural</t>
  </si>
  <si>
    <t>N</t>
  </si>
  <si>
    <t>LP001005</t>
  </si>
  <si>
    <t>LP001006</t>
  </si>
  <si>
    <t>Not Graduate</t>
  </si>
  <si>
    <t>LP001008</t>
  </si>
  <si>
    <t>LP001011</t>
  </si>
  <si>
    <t>LP001013</t>
  </si>
  <si>
    <t>LP001014</t>
  </si>
  <si>
    <t>3+</t>
  </si>
  <si>
    <t>Semiurban</t>
  </si>
  <si>
    <t>LP001018</t>
  </si>
  <si>
    <t>LP001020</t>
  </si>
  <si>
    <t>LP001024</t>
  </si>
  <si>
    <t>LP001027</t>
  </si>
  <si>
    <t>LP001028</t>
  </si>
  <si>
    <t>LP001029</t>
  </si>
  <si>
    <t>LP001030</t>
  </si>
  <si>
    <t>LP001032</t>
  </si>
  <si>
    <t>LP001034</t>
  </si>
  <si>
    <t>LP001036</t>
  </si>
  <si>
    <t>Female</t>
  </si>
  <si>
    <t>LP001038</t>
  </si>
  <si>
    <t>LP001041</t>
  </si>
  <si>
    <t>LP001043</t>
  </si>
  <si>
    <t>LP001046</t>
  </si>
  <si>
    <t>LP001047</t>
  </si>
  <si>
    <t>LP001050</t>
  </si>
  <si>
    <t>LP001052</t>
  </si>
  <si>
    <t>LP001066</t>
  </si>
  <si>
    <t>LP001068</t>
  </si>
  <si>
    <t>LP001073</t>
  </si>
  <si>
    <t>LP001086</t>
  </si>
  <si>
    <t>LP001087</t>
  </si>
  <si>
    <t>LP001091</t>
  </si>
  <si>
    <t>LP001095</t>
  </si>
  <si>
    <t>LP001097</t>
  </si>
  <si>
    <t>LP001098</t>
  </si>
  <si>
    <t>LP001100</t>
  </si>
  <si>
    <t>LP001106</t>
  </si>
  <si>
    <t>LP001109</t>
  </si>
  <si>
    <t>LP001112</t>
  </si>
  <si>
    <t>LP001114</t>
  </si>
  <si>
    <t>LP001116</t>
  </si>
  <si>
    <t>LP001119</t>
  </si>
  <si>
    <t>LP001120</t>
  </si>
  <si>
    <t>LP001123</t>
  </si>
  <si>
    <t>LP001131</t>
  </si>
  <si>
    <t>LP001136</t>
  </si>
  <si>
    <t>LP001137</t>
  </si>
  <si>
    <t>LP001138</t>
  </si>
  <si>
    <t>LP001144</t>
  </si>
  <si>
    <t>LP001146</t>
  </si>
  <si>
    <t>LP001151</t>
  </si>
  <si>
    <t>LP001155</t>
  </si>
  <si>
    <t>LP001157</t>
  </si>
  <si>
    <t>LP001164</t>
  </si>
  <si>
    <t>LP001179</t>
  </si>
  <si>
    <t>LP001186</t>
  </si>
  <si>
    <t>LP001194</t>
  </si>
  <si>
    <t>LP001195</t>
  </si>
  <si>
    <t>LP001197</t>
  </si>
  <si>
    <t>LP001198</t>
  </si>
  <si>
    <t>LP001199</t>
  </si>
  <si>
    <t>LP001205</t>
  </si>
  <si>
    <t>LP001206</t>
  </si>
  <si>
    <t>LP001207</t>
  </si>
  <si>
    <t>LP001213</t>
  </si>
  <si>
    <t>LP001222</t>
  </si>
  <si>
    <t>LP001225</t>
  </si>
  <si>
    <t>LP001228</t>
  </si>
  <si>
    <t>LP001233</t>
  </si>
  <si>
    <t>LP001238</t>
  </si>
  <si>
    <t>LP001241</t>
  </si>
  <si>
    <t>LP001243</t>
  </si>
  <si>
    <t>LP001245</t>
  </si>
  <si>
    <t>LP001248</t>
  </si>
  <si>
    <t>LP001250</t>
  </si>
  <si>
    <t>LP001253</t>
  </si>
  <si>
    <t>LP001255</t>
  </si>
  <si>
    <t>LP001256</t>
  </si>
  <si>
    <t>LP001259</t>
  </si>
  <si>
    <t>LP001263</t>
  </si>
  <si>
    <t>LP001264</t>
  </si>
  <si>
    <t>LP001265</t>
  </si>
  <si>
    <t>LP001266</t>
  </si>
  <si>
    <t>LP001267</t>
  </si>
  <si>
    <t>LP001273</t>
  </si>
  <si>
    <t>LP001275</t>
  </si>
  <si>
    <t>LP001279</t>
  </si>
  <si>
    <t>LP001280</t>
  </si>
  <si>
    <t>LP001282</t>
  </si>
  <si>
    <t>LP001289</t>
  </si>
  <si>
    <t>LP001310</t>
  </si>
  <si>
    <t>LP001316</t>
  </si>
  <si>
    <t>LP001318</t>
  </si>
  <si>
    <t>LP001319</t>
  </si>
  <si>
    <t>LP001322</t>
  </si>
  <si>
    <t>LP001325</t>
  </si>
  <si>
    <t>LP001326</t>
  </si>
  <si>
    <t>LP001327</t>
  </si>
  <si>
    <t>LP001333</t>
  </si>
  <si>
    <t>LP001334</t>
  </si>
  <si>
    <t>LP001343</t>
  </si>
  <si>
    <t>LP001345</t>
  </si>
  <si>
    <t>LP001349</t>
  </si>
  <si>
    <t>LP001350</t>
  </si>
  <si>
    <t>LP001356</t>
  </si>
  <si>
    <t>LP001357</t>
  </si>
  <si>
    <t>LP001367</t>
  </si>
  <si>
    <t>LP001369</t>
  </si>
  <si>
    <t>LP001370</t>
  </si>
  <si>
    <t>LP001379</t>
  </si>
  <si>
    <t>LP001384</t>
  </si>
  <si>
    <t>LP001385</t>
  </si>
  <si>
    <t>LP001387</t>
  </si>
  <si>
    <t>LP001391</t>
  </si>
  <si>
    <t>LP001392</t>
  </si>
  <si>
    <t>LP001398</t>
  </si>
  <si>
    <t>LP001401</t>
  </si>
  <si>
    <t>LP001404</t>
  </si>
  <si>
    <t>LP001405</t>
  </si>
  <si>
    <t>LP001421</t>
  </si>
  <si>
    <t>LP001422</t>
  </si>
  <si>
    <t>LP001426</t>
  </si>
  <si>
    <t>LP001430</t>
  </si>
  <si>
    <t>LP001431</t>
  </si>
  <si>
    <t>LP001432</t>
  </si>
  <si>
    <t>LP001439</t>
  </si>
  <si>
    <t>LP001443</t>
  </si>
  <si>
    <t>LP001448</t>
  </si>
  <si>
    <t>LP001449</t>
  </si>
  <si>
    <t>LP001451</t>
  </si>
  <si>
    <t>LP001465</t>
  </si>
  <si>
    <t>LP001469</t>
  </si>
  <si>
    <t>LP001473</t>
  </si>
  <si>
    <t>LP001478</t>
  </si>
  <si>
    <t>LP001482</t>
  </si>
  <si>
    <t>LP001487</t>
  </si>
  <si>
    <t>LP001488</t>
  </si>
  <si>
    <t>LP001489</t>
  </si>
  <si>
    <t>LP001491</t>
  </si>
  <si>
    <t>LP001492</t>
  </si>
  <si>
    <t>LP001493</t>
  </si>
  <si>
    <t>LP001497</t>
  </si>
  <si>
    <t>LP001498</t>
  </si>
  <si>
    <t>LP001504</t>
  </si>
  <si>
    <t>LP001507</t>
  </si>
  <si>
    <t>LP001508</t>
  </si>
  <si>
    <t>LP001514</t>
  </si>
  <si>
    <t>LP001516</t>
  </si>
  <si>
    <t>LP001518</t>
  </si>
  <si>
    <t>LP001519</t>
  </si>
  <si>
    <t>LP001520</t>
  </si>
  <si>
    <t>LP001528</t>
  </si>
  <si>
    <t>LP001529</t>
  </si>
  <si>
    <t>LP001531</t>
  </si>
  <si>
    <t>LP001532</t>
  </si>
  <si>
    <t>LP001535</t>
  </si>
  <si>
    <t>LP001536</t>
  </si>
  <si>
    <t>LP001541</t>
  </si>
  <si>
    <t>LP001543</t>
  </si>
  <si>
    <t>LP001546</t>
  </si>
  <si>
    <t>LP001552</t>
  </si>
  <si>
    <t>LP001560</t>
  </si>
  <si>
    <t>LP001562</t>
  </si>
  <si>
    <t>LP001565</t>
  </si>
  <si>
    <t>LP001570</t>
  </si>
  <si>
    <t>LP001572</t>
  </si>
  <si>
    <t>LP001574</t>
  </si>
  <si>
    <t>LP001577</t>
  </si>
  <si>
    <t>LP001578</t>
  </si>
  <si>
    <t>LP001579</t>
  </si>
  <si>
    <t>LP001580</t>
  </si>
  <si>
    <t>LP001581</t>
  </si>
  <si>
    <t>LP001585</t>
  </si>
  <si>
    <t>LP001586</t>
  </si>
  <si>
    <t>LP001594</t>
  </si>
  <si>
    <t>LP001603</t>
  </si>
  <si>
    <t>LP001606</t>
  </si>
  <si>
    <t>LP001608</t>
  </si>
  <si>
    <t>LP001610</t>
  </si>
  <si>
    <t>LP001616</t>
  </si>
  <si>
    <t>LP001630</t>
  </si>
  <si>
    <t>LP001633</t>
  </si>
  <si>
    <t>LP001634</t>
  </si>
  <si>
    <t>LP001636</t>
  </si>
  <si>
    <t>LP001637</t>
  </si>
  <si>
    <t>LP001639</t>
  </si>
  <si>
    <t>LP001640</t>
  </si>
  <si>
    <t>LP001641</t>
  </si>
  <si>
    <t>LP001643</t>
  </si>
  <si>
    <t>LP001644</t>
  </si>
  <si>
    <t>LP001647</t>
  </si>
  <si>
    <t>LP001653</t>
  </si>
  <si>
    <t>LP001656</t>
  </si>
  <si>
    <t>LP001657</t>
  </si>
  <si>
    <t>LP001658</t>
  </si>
  <si>
    <t>LP001664</t>
  </si>
  <si>
    <t>LP001665</t>
  </si>
  <si>
    <t>LP001666</t>
  </si>
  <si>
    <t>LP001669</t>
  </si>
  <si>
    <t>LP001671</t>
  </si>
  <si>
    <t>LP001673</t>
  </si>
  <si>
    <t>LP001674</t>
  </si>
  <si>
    <t>LP001677</t>
  </si>
  <si>
    <t>LP001682</t>
  </si>
  <si>
    <t>LP001688</t>
  </si>
  <si>
    <t>LP001691</t>
  </si>
  <si>
    <t>LP001692</t>
  </si>
  <si>
    <t>LP001693</t>
  </si>
  <si>
    <t>LP001698</t>
  </si>
  <si>
    <t>LP001699</t>
  </si>
  <si>
    <t>LP001702</t>
  </si>
  <si>
    <t>LP001708</t>
  </si>
  <si>
    <t>LP001711</t>
  </si>
  <si>
    <t>LP001713</t>
  </si>
  <si>
    <t>LP001715</t>
  </si>
  <si>
    <t>LP001716</t>
  </si>
  <si>
    <t>LP001720</t>
  </si>
  <si>
    <t>LP001722</t>
  </si>
  <si>
    <t>LP001726</t>
  </si>
  <si>
    <t>LP001732</t>
  </si>
  <si>
    <t>LP001734</t>
  </si>
  <si>
    <t>LP001736</t>
  </si>
  <si>
    <t>LP001743</t>
  </si>
  <si>
    <t>LP001744</t>
  </si>
  <si>
    <t>LP001749</t>
  </si>
  <si>
    <t>LP001750</t>
  </si>
  <si>
    <t>LP001751</t>
  </si>
  <si>
    <t>LP001754</t>
  </si>
  <si>
    <t>LP001758</t>
  </si>
  <si>
    <t>LP001760</t>
  </si>
  <si>
    <t>LP001761</t>
  </si>
  <si>
    <t>LP001765</t>
  </si>
  <si>
    <t>LP001768</t>
  </si>
  <si>
    <t>LP001770</t>
  </si>
  <si>
    <t>LP001776</t>
  </si>
  <si>
    <t>LP001778</t>
  </si>
  <si>
    <t>LP001784</t>
  </si>
  <si>
    <t>LP001786</t>
  </si>
  <si>
    <t>LP001788</t>
  </si>
  <si>
    <t>LP001790</t>
  </si>
  <si>
    <t>LP001792</t>
  </si>
  <si>
    <t>LP001798</t>
  </si>
  <si>
    <t>LP001800</t>
  </si>
  <si>
    <t>LP001806</t>
  </si>
  <si>
    <t>LP001807</t>
  </si>
  <si>
    <t>LP001811</t>
  </si>
  <si>
    <t>LP001813</t>
  </si>
  <si>
    <t>LP001814</t>
  </si>
  <si>
    <t>LP001819</t>
  </si>
  <si>
    <t>LP001824</t>
  </si>
  <si>
    <t>LP001825</t>
  </si>
  <si>
    <t>LP001835</t>
  </si>
  <si>
    <t>LP001836</t>
  </si>
  <si>
    <t>LP001841</t>
  </si>
  <si>
    <t>LP001843</t>
  </si>
  <si>
    <t>LP001844</t>
  </si>
  <si>
    <t>LP001846</t>
  </si>
  <si>
    <t>LP001849</t>
  </si>
  <si>
    <t>LP001854</t>
  </si>
  <si>
    <t>LP001859</t>
  </si>
  <si>
    <t>LP001864</t>
  </si>
  <si>
    <t>LP001865</t>
  </si>
  <si>
    <t>LP001868</t>
  </si>
  <si>
    <t>LP001870</t>
  </si>
  <si>
    <t>LP001871</t>
  </si>
  <si>
    <t>LP001872</t>
  </si>
  <si>
    <t>LP001875</t>
  </si>
  <si>
    <t>LP001877</t>
  </si>
  <si>
    <t>LP001882</t>
  </si>
  <si>
    <t>LP001883</t>
  </si>
  <si>
    <t>LP001884</t>
  </si>
  <si>
    <t>LP001888</t>
  </si>
  <si>
    <t>LP001891</t>
  </si>
  <si>
    <t>LP001892</t>
  </si>
  <si>
    <t>LP001894</t>
  </si>
  <si>
    <t>LP001896</t>
  </si>
  <si>
    <t>LP001900</t>
  </si>
  <si>
    <t>LP001903</t>
  </si>
  <si>
    <t>LP001904</t>
  </si>
  <si>
    <t>LP001907</t>
  </si>
  <si>
    <t>LP001908</t>
  </si>
  <si>
    <t>LP001910</t>
  </si>
  <si>
    <t>LP001914</t>
  </si>
  <si>
    <t>LP001915</t>
  </si>
  <si>
    <t>LP001917</t>
  </si>
  <si>
    <t>LP001922</t>
  </si>
  <si>
    <t>LP001924</t>
  </si>
  <si>
    <t>LP001925</t>
  </si>
  <si>
    <t>LP001926</t>
  </si>
  <si>
    <t>LP001931</t>
  </si>
  <si>
    <t>LP001935</t>
  </si>
  <si>
    <t>LP001936</t>
  </si>
  <si>
    <t>LP001938</t>
  </si>
  <si>
    <t>LP001940</t>
  </si>
  <si>
    <t>LP001945</t>
  </si>
  <si>
    <t>LP001947</t>
  </si>
  <si>
    <t>LP001949</t>
  </si>
  <si>
    <t>LP001953</t>
  </si>
  <si>
    <t>LP001954</t>
  </si>
  <si>
    <t>LP001955</t>
  </si>
  <si>
    <t>LP001963</t>
  </si>
  <si>
    <t>LP001964</t>
  </si>
  <si>
    <t>LP001972</t>
  </si>
  <si>
    <t>LP001974</t>
  </si>
  <si>
    <t>LP001977</t>
  </si>
  <si>
    <t>LP001978</t>
  </si>
  <si>
    <t>LP001990</t>
  </si>
  <si>
    <t>LP001993</t>
  </si>
  <si>
    <t>LP001994</t>
  </si>
  <si>
    <t>LP001996</t>
  </si>
  <si>
    <t>LP001998</t>
  </si>
  <si>
    <t>LP002002</t>
  </si>
  <si>
    <t>LP002004</t>
  </si>
  <si>
    <t>LP002006</t>
  </si>
  <si>
    <t>LP002008</t>
  </si>
  <si>
    <t>LP002024</t>
  </si>
  <si>
    <t>LP002031</t>
  </si>
  <si>
    <t>LP002035</t>
  </si>
  <si>
    <t>LP002036</t>
  </si>
  <si>
    <t>LP002043</t>
  </si>
  <si>
    <t>LP002050</t>
  </si>
  <si>
    <t>LP002051</t>
  </si>
  <si>
    <t>LP002053</t>
  </si>
  <si>
    <t>LP002054</t>
  </si>
  <si>
    <t>LP002055</t>
  </si>
  <si>
    <t>LP002065</t>
  </si>
  <si>
    <t>LP002067</t>
  </si>
  <si>
    <t>LP002068</t>
  </si>
  <si>
    <t>LP002082</t>
  </si>
  <si>
    <t>LP002086</t>
  </si>
  <si>
    <t>LP002087</t>
  </si>
  <si>
    <t>LP002097</t>
  </si>
  <si>
    <t>LP002098</t>
  </si>
  <si>
    <t>LP002100</t>
  </si>
  <si>
    <t>LP002101</t>
  </si>
  <si>
    <t>LP002103</t>
  </si>
  <si>
    <t>LP002106</t>
  </si>
  <si>
    <t>LP002110</t>
  </si>
  <si>
    <t>LP002112</t>
  </si>
  <si>
    <t>LP002113</t>
  </si>
  <si>
    <t>LP002114</t>
  </si>
  <si>
    <t>LP002115</t>
  </si>
  <si>
    <t>LP002116</t>
  </si>
  <si>
    <t>LP002119</t>
  </si>
  <si>
    <t>LP002126</t>
  </si>
  <si>
    <t>LP002128</t>
  </si>
  <si>
    <t>LP002129</t>
  </si>
  <si>
    <t>LP002130</t>
  </si>
  <si>
    <t>LP002131</t>
  </si>
  <si>
    <t>LP002137</t>
  </si>
  <si>
    <t>LP002138</t>
  </si>
  <si>
    <t>LP002139</t>
  </si>
  <si>
    <t>LP002140</t>
  </si>
  <si>
    <t>LP002141</t>
  </si>
  <si>
    <t>LP002142</t>
  </si>
  <si>
    <t>LP002143</t>
  </si>
  <si>
    <t>LP002144</t>
  </si>
  <si>
    <t>LP002149</t>
  </si>
  <si>
    <t>LP002151</t>
  </si>
  <si>
    <t>LP002158</t>
  </si>
  <si>
    <t>LP002160</t>
  </si>
  <si>
    <t>LP002161</t>
  </si>
  <si>
    <t>LP002170</t>
  </si>
  <si>
    <t>LP002175</t>
  </si>
  <si>
    <t>LP002178</t>
  </si>
  <si>
    <t>LP002180</t>
  </si>
  <si>
    <t>LP002181</t>
  </si>
  <si>
    <t>LP002187</t>
  </si>
  <si>
    <t>LP002188</t>
  </si>
  <si>
    <t>LP002190</t>
  </si>
  <si>
    <t>LP002191</t>
  </si>
  <si>
    <t>LP002194</t>
  </si>
  <si>
    <t>LP002197</t>
  </si>
  <si>
    <t>LP002201</t>
  </si>
  <si>
    <t>LP002205</t>
  </si>
  <si>
    <t>LP002209</t>
  </si>
  <si>
    <t>LP002211</t>
  </si>
  <si>
    <t>LP002219</t>
  </si>
  <si>
    <t>LP002223</t>
  </si>
  <si>
    <t>LP002224</t>
  </si>
  <si>
    <t>LP002225</t>
  </si>
  <si>
    <t>LP002226</t>
  </si>
  <si>
    <t>LP002229</t>
  </si>
  <si>
    <t>LP002231</t>
  </si>
  <si>
    <t>LP002234</t>
  </si>
  <si>
    <t>LP002236</t>
  </si>
  <si>
    <t>LP002237</t>
  </si>
  <si>
    <t>LP002239</t>
  </si>
  <si>
    <t>LP002243</t>
  </si>
  <si>
    <t>LP002244</t>
  </si>
  <si>
    <t>LP002250</t>
  </si>
  <si>
    <t>LP002255</t>
  </si>
  <si>
    <t>LP002262</t>
  </si>
  <si>
    <t>LP002263</t>
  </si>
  <si>
    <t>LP002265</t>
  </si>
  <si>
    <t>LP002266</t>
  </si>
  <si>
    <t>LP002272</t>
  </si>
  <si>
    <t>LP002277</t>
  </si>
  <si>
    <t>LP002281</t>
  </si>
  <si>
    <t>LP002284</t>
  </si>
  <si>
    <t>LP002287</t>
  </si>
  <si>
    <t>LP002288</t>
  </si>
  <si>
    <t>LP002296</t>
  </si>
  <si>
    <t>LP002297</t>
  </si>
  <si>
    <t>LP002300</t>
  </si>
  <si>
    <t>LP002301</t>
  </si>
  <si>
    <t>LP002305</t>
  </si>
  <si>
    <t>LP002308</t>
  </si>
  <si>
    <t>LP002314</t>
  </si>
  <si>
    <t>LP002315</t>
  </si>
  <si>
    <t>LP002317</t>
  </si>
  <si>
    <t>LP002318</t>
  </si>
  <si>
    <t>LP002319</t>
  </si>
  <si>
    <t>LP002328</t>
  </si>
  <si>
    <t>LP002332</t>
  </si>
  <si>
    <t>LP002335</t>
  </si>
  <si>
    <t>LP002337</t>
  </si>
  <si>
    <t>LP002341</t>
  </si>
  <si>
    <t>LP002342</t>
  </si>
  <si>
    <t>LP002345</t>
  </si>
  <si>
    <t>LP002347</t>
  </si>
  <si>
    <t>LP002348</t>
  </si>
  <si>
    <t>LP002357</t>
  </si>
  <si>
    <t>LP002361</t>
  </si>
  <si>
    <t>LP002362</t>
  </si>
  <si>
    <t>LP002364</t>
  </si>
  <si>
    <t>LP002366</t>
  </si>
  <si>
    <t>LP002367</t>
  </si>
  <si>
    <t>LP002368</t>
  </si>
  <si>
    <t>LP002369</t>
  </si>
  <si>
    <t>LP002370</t>
  </si>
  <si>
    <t>LP002377</t>
  </si>
  <si>
    <t>LP002379</t>
  </si>
  <si>
    <t>LP002386</t>
  </si>
  <si>
    <t>LP002387</t>
  </si>
  <si>
    <t>LP002390</t>
  </si>
  <si>
    <t>LP002393</t>
  </si>
  <si>
    <t>LP002398</t>
  </si>
  <si>
    <t>LP002401</t>
  </si>
  <si>
    <t>LP002403</t>
  </si>
  <si>
    <t>LP002407</t>
  </si>
  <si>
    <t>LP002408</t>
  </si>
  <si>
    <t>LP002409</t>
  </si>
  <si>
    <t>LP002418</t>
  </si>
  <si>
    <t>LP002422</t>
  </si>
  <si>
    <t>LP002424</t>
  </si>
  <si>
    <t>LP002429</t>
  </si>
  <si>
    <t>LP002434</t>
  </si>
  <si>
    <t>LP002435</t>
  </si>
  <si>
    <t>LP002443</t>
  </si>
  <si>
    <t>LP002444</t>
  </si>
  <si>
    <t>LP002446</t>
  </si>
  <si>
    <t>LP002447</t>
  </si>
  <si>
    <t>LP002448</t>
  </si>
  <si>
    <t>LP002449</t>
  </si>
  <si>
    <t>LP002453</t>
  </si>
  <si>
    <t>LP002455</t>
  </si>
  <si>
    <t>LP002459</t>
  </si>
  <si>
    <t>LP002467</t>
  </si>
  <si>
    <t>LP002472</t>
  </si>
  <si>
    <t>LP002473</t>
  </si>
  <si>
    <t>LP002478</t>
  </si>
  <si>
    <t>LP002484</t>
  </si>
  <si>
    <t>LP002487</t>
  </si>
  <si>
    <t>LP002489</t>
  </si>
  <si>
    <t>LP002493</t>
  </si>
  <si>
    <t>LP002494</t>
  </si>
  <si>
    <t>LP002500</t>
  </si>
  <si>
    <t>LP002501</t>
  </si>
  <si>
    <t>LP002502</t>
  </si>
  <si>
    <t>LP002505</t>
  </si>
  <si>
    <t>LP002515</t>
  </si>
  <si>
    <t>LP002517</t>
  </si>
  <si>
    <t>LP002519</t>
  </si>
  <si>
    <t>LP002522</t>
  </si>
  <si>
    <t>LP002524</t>
  </si>
  <si>
    <t>LP002527</t>
  </si>
  <si>
    <t>LP002529</t>
  </si>
  <si>
    <t>LP002530</t>
  </si>
  <si>
    <t>LP002531</t>
  </si>
  <si>
    <t>LP002533</t>
  </si>
  <si>
    <t>LP002534</t>
  </si>
  <si>
    <t>LP002536</t>
  </si>
  <si>
    <t>LP002537</t>
  </si>
  <si>
    <t>LP002541</t>
  </si>
  <si>
    <t>LP002543</t>
  </si>
  <si>
    <t>LP002544</t>
  </si>
  <si>
    <t>LP002545</t>
  </si>
  <si>
    <t>LP002547</t>
  </si>
  <si>
    <t>LP002555</t>
  </si>
  <si>
    <t>LP002556</t>
  </si>
  <si>
    <t>LP002560</t>
  </si>
  <si>
    <t>LP002562</t>
  </si>
  <si>
    <t>LP002571</t>
  </si>
  <si>
    <t>LP002582</t>
  </si>
  <si>
    <t>LP002585</t>
  </si>
  <si>
    <t>LP002586</t>
  </si>
  <si>
    <t>LP002587</t>
  </si>
  <si>
    <t>LP002588</t>
  </si>
  <si>
    <t>LP002600</t>
  </si>
  <si>
    <t>LP002602</t>
  </si>
  <si>
    <t>LP002603</t>
  </si>
  <si>
    <t>LP002606</t>
  </si>
  <si>
    <t>LP002615</t>
  </si>
  <si>
    <t>LP002618</t>
  </si>
  <si>
    <t>LP002619</t>
  </si>
  <si>
    <t>LP002622</t>
  </si>
  <si>
    <t>LP002624</t>
  </si>
  <si>
    <t>LP002625</t>
  </si>
  <si>
    <t>LP002626</t>
  </si>
  <si>
    <t>LP002634</t>
  </si>
  <si>
    <t>LP002637</t>
  </si>
  <si>
    <t>LP002640</t>
  </si>
  <si>
    <t>LP002643</t>
  </si>
  <si>
    <t>LP002648</t>
  </si>
  <si>
    <t>LP002652</t>
  </si>
  <si>
    <t>LP002659</t>
  </si>
  <si>
    <t>LP002670</t>
  </si>
  <si>
    <t>LP002682</t>
  </si>
  <si>
    <t>LP002683</t>
  </si>
  <si>
    <t>LP002684</t>
  </si>
  <si>
    <t>LP002689</t>
  </si>
  <si>
    <t>LP002690</t>
  </si>
  <si>
    <t>LP002692</t>
  </si>
  <si>
    <t>LP002693</t>
  </si>
  <si>
    <t>LP002697</t>
  </si>
  <si>
    <t>LP002699</t>
  </si>
  <si>
    <t>LP002705</t>
  </si>
  <si>
    <t>LP002706</t>
  </si>
  <si>
    <t>LP002714</t>
  </si>
  <si>
    <t>LP002716</t>
  </si>
  <si>
    <t>LP002717</t>
  </si>
  <si>
    <t>LP002720</t>
  </si>
  <si>
    <t>LP002723</t>
  </si>
  <si>
    <t>LP002729</t>
  </si>
  <si>
    <t>LP002731</t>
  </si>
  <si>
    <t>LP002732</t>
  </si>
  <si>
    <t>LP002734</t>
  </si>
  <si>
    <t>LP002738</t>
  </si>
  <si>
    <t>LP002739</t>
  </si>
  <si>
    <t>LP002740</t>
  </si>
  <si>
    <t>LP002741</t>
  </si>
  <si>
    <t>LP002743</t>
  </si>
  <si>
    <t>LP002753</t>
  </si>
  <si>
    <t>LP002755</t>
  </si>
  <si>
    <t>LP002757</t>
  </si>
  <si>
    <t>LP002767</t>
  </si>
  <si>
    <t>LP002768</t>
  </si>
  <si>
    <t>LP002772</t>
  </si>
  <si>
    <t>LP002776</t>
  </si>
  <si>
    <t>LP002777</t>
  </si>
  <si>
    <t>LP002778</t>
  </si>
  <si>
    <t>LP002784</t>
  </si>
  <si>
    <t>LP002785</t>
  </si>
  <si>
    <t>LP002788</t>
  </si>
  <si>
    <t>LP002789</t>
  </si>
  <si>
    <t>LP002792</t>
  </si>
  <si>
    <t>LP002794</t>
  </si>
  <si>
    <t>LP002795</t>
  </si>
  <si>
    <t>LP002798</t>
  </si>
  <si>
    <t>LP002804</t>
  </si>
  <si>
    <t>LP002807</t>
  </si>
  <si>
    <t>LP002813</t>
  </si>
  <si>
    <t>LP002820</t>
  </si>
  <si>
    <t>LP002821</t>
  </si>
  <si>
    <t>LP002832</t>
  </si>
  <si>
    <t>LP002833</t>
  </si>
  <si>
    <t>LP002836</t>
  </si>
  <si>
    <t>LP002837</t>
  </si>
  <si>
    <t>LP002840</t>
  </si>
  <si>
    <t>LP002841</t>
  </si>
  <si>
    <t>LP002842</t>
  </si>
  <si>
    <t>LP002847</t>
  </si>
  <si>
    <t>LP002855</t>
  </si>
  <si>
    <t>LP002862</t>
  </si>
  <si>
    <t>LP002863</t>
  </si>
  <si>
    <t>LP002868</t>
  </si>
  <si>
    <t>LP002872</t>
  </si>
  <si>
    <t>LP002874</t>
  </si>
  <si>
    <t>LP002877</t>
  </si>
  <si>
    <t>LP002888</t>
  </si>
  <si>
    <t>LP002892</t>
  </si>
  <si>
    <t>LP002893</t>
  </si>
  <si>
    <t>LP002894</t>
  </si>
  <si>
    <t>LP002898</t>
  </si>
  <si>
    <t>LP002911</t>
  </si>
  <si>
    <t>LP002912</t>
  </si>
  <si>
    <t>LP002916</t>
  </si>
  <si>
    <t>LP002917</t>
  </si>
  <si>
    <t>LP002925</t>
  </si>
  <si>
    <t>LP002926</t>
  </si>
  <si>
    <t>LP002928</t>
  </si>
  <si>
    <t>LP002931</t>
  </si>
  <si>
    <t>LP002933</t>
  </si>
  <si>
    <t>LP002936</t>
  </si>
  <si>
    <t>LP002938</t>
  </si>
  <si>
    <t>LP002940</t>
  </si>
  <si>
    <t>LP002941</t>
  </si>
  <si>
    <t>LP002943</t>
  </si>
  <si>
    <t>LP002945</t>
  </si>
  <si>
    <t>LP002948</t>
  </si>
  <si>
    <t>LP002949</t>
  </si>
  <si>
    <t>LP002950</t>
  </si>
  <si>
    <t>LP002953</t>
  </si>
  <si>
    <t>LP002958</t>
  </si>
  <si>
    <t>LP002959</t>
  </si>
  <si>
    <t>LP002960</t>
  </si>
  <si>
    <t>LP002961</t>
  </si>
  <si>
    <t>LP002964</t>
  </si>
  <si>
    <t>LP002974</t>
  </si>
  <si>
    <t>LP002978</t>
  </si>
  <si>
    <t>LP002979</t>
  </si>
  <si>
    <t>LP002983</t>
  </si>
  <si>
    <t>LP002984</t>
  </si>
  <si>
    <t>LP002990</t>
  </si>
  <si>
    <t>Data Source:</t>
  </si>
  <si>
    <t>Analyticsvidya</t>
  </si>
  <si>
    <t>https://datahack.analyticsvidhya.com/contest/practice-problem-loan-prediction-iii/#data_dictionary</t>
  </si>
  <si>
    <t>Variable</t>
  </si>
  <si>
    <t>Description</t>
  </si>
  <si>
    <t>Unique Loan ID</t>
  </si>
  <si>
    <t>Male/ Female</t>
  </si>
  <si>
    <t>Applicant married (Y/N)</t>
  </si>
  <si>
    <t>Number of dependents</t>
  </si>
  <si>
    <t>Applicant Education (Graduate/ Under Graduate)</t>
  </si>
  <si>
    <t>Self employed (Y/N)</t>
  </si>
  <si>
    <t>Applicant income</t>
  </si>
  <si>
    <t>Coapplicant income</t>
  </si>
  <si>
    <t>Loan amount in thousands</t>
  </si>
  <si>
    <t>Term of loan in months</t>
  </si>
  <si>
    <t>credit history meets guidelines</t>
  </si>
  <si>
    <t>Urban/ Semi Urban/ Rural</t>
  </si>
  <si>
    <t>Loan approved (Y/N)</t>
  </si>
  <si>
    <t>Problem Statement</t>
  </si>
  <si>
    <t>About Company</t>
  </si>
  <si>
    <t>Dream Housing Finance company deals in all home loans. They have presence across all urban, semi urban and rural areas. Customer first apply for home loan after that company validates the customer eligibility for loan.</t>
  </si>
  <si>
    <t>Problem</t>
  </si>
  <si>
    <t>Company wants to automate the loan eligibility process (real time) based on customer detail provided while filling online application form. These details are Gender, Marital Status, Education, Number of Dependents, Income, Loan Amount, Credit History and others. To automate this process, they have given a problem to identify the customers segments, those are eligible for loan amount so that they can specifically target these customers. Here they have provided a partial data set.</t>
  </si>
  <si>
    <t>GENDER</t>
  </si>
  <si>
    <t>Dependend</t>
  </si>
  <si>
    <t>Self employed</t>
  </si>
  <si>
    <t>Dependent</t>
  </si>
  <si>
    <t>Selfemp</t>
  </si>
  <si>
    <t>AppliInc</t>
  </si>
  <si>
    <t>CoappliInc</t>
  </si>
  <si>
    <t>Credit_history</t>
  </si>
  <si>
    <t>property</t>
  </si>
  <si>
    <t>Logit</t>
  </si>
  <si>
    <t>e^L</t>
  </si>
  <si>
    <t>e^L/(1+e^L)</t>
  </si>
  <si>
    <t>Likelihood func.</t>
  </si>
  <si>
    <t>pred</t>
  </si>
  <si>
    <t>Accuracy</t>
  </si>
  <si>
    <t>Loanstatus</t>
  </si>
  <si>
    <t>C+</t>
  </si>
  <si>
    <t>C-</t>
  </si>
  <si>
    <t>H+</t>
  </si>
  <si>
    <t>H-</t>
  </si>
  <si>
    <t>Cut-off</t>
  </si>
  <si>
    <t>Correct</t>
  </si>
  <si>
    <t>Loan amt</t>
  </si>
  <si>
    <t>Loan 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</si>
</sst>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4D4D4D"/>
      <name val="Robotoregular"/>
    </font>
    <font>
      <b/>
      <sz val="11"/>
      <color rgb="FF4D4D4D"/>
      <name val="Robotoregular"/>
    </font>
    <font>
      <sz val="16"/>
      <color rgb="FF1A1A1A"/>
      <name val="Arial"/>
      <family val="2"/>
    </font>
    <font>
      <sz val="11"/>
      <color theme="1"/>
      <name val="Arial"/>
      <family val="2"/>
    </font>
    <font>
      <sz val="12"/>
      <color rgb="FF1A1A1A"/>
      <name val="Arial"/>
      <family val="2"/>
    </font>
    <font>
      <sz val="11"/>
      <color rgb="FF4D4D4D"/>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9">
    <xf numFmtId="0" fontId="0" fillId="0" borderId="0" xfId="0"/>
    <xf numFmtId="0" fontId="18" fillId="0" borderId="0" xfId="42"/>
    <xf numFmtId="0" fontId="20" fillId="0" borderId="0" xfId="0" applyFont="1" applyFill="1" applyAlignment="1">
      <alignment vertical="center" wrapText="1"/>
    </xf>
    <xf numFmtId="0" fontId="19" fillId="0" borderId="0" xfId="0" applyFont="1" applyFill="1" applyAlignment="1">
      <alignment vertical="center" wrapText="1"/>
    </xf>
    <xf numFmtId="0" fontId="0" fillId="0" borderId="0" xfId="0" applyFill="1"/>
    <xf numFmtId="0" fontId="0" fillId="33" borderId="0" xfId="0" applyFill="1"/>
    <xf numFmtId="0" fontId="21" fillId="0" borderId="0" xfId="0" applyFont="1" applyAlignment="1">
      <alignment vertical="center"/>
    </xf>
    <xf numFmtId="0" fontId="22" fillId="0" borderId="0" xfId="0" applyFont="1"/>
    <xf numFmtId="0" fontId="23" fillId="0" borderId="0" xfId="0" applyFont="1" applyAlignment="1">
      <alignment vertical="center"/>
    </xf>
    <xf numFmtId="1" fontId="0" fillId="0" borderId="0" xfId="0" applyNumberFormat="1"/>
    <xf numFmtId="2" fontId="0" fillId="0" borderId="0" xfId="0" applyNumberFormat="1"/>
    <xf numFmtId="1" fontId="0" fillId="33" borderId="0" xfId="0" applyNumberFormat="1" applyFill="1"/>
    <xf numFmtId="0" fontId="0" fillId="0" borderId="0" xfId="0" applyNumberFormat="1"/>
    <xf numFmtId="1" fontId="0" fillId="0" borderId="0" xfId="0" applyNumberFormat="1" applyFill="1"/>
    <xf numFmtId="10" fontId="0" fillId="0" borderId="0" xfId="0" applyNumberFormat="1"/>
    <xf numFmtId="9" fontId="0" fillId="0" borderId="0" xfId="0" applyNumberFormat="1"/>
    <xf numFmtId="1" fontId="0" fillId="34" borderId="0" xfId="0" applyNumberFormat="1" applyFill="1"/>
    <xf numFmtId="0" fontId="0" fillId="34" borderId="0" xfId="0" applyFill="1"/>
    <xf numFmtId="0" fontId="24" fillId="0" borderId="0" xfId="0" applyFont="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B2:O17"/>
  <sheetViews>
    <sheetView workbookViewId="0">
      <selection activeCell="D8" sqref="D8"/>
    </sheetView>
  </sheetViews>
  <sheetFormatPr defaultRowHeight="15"/>
  <sheetData>
    <row r="2" spans="2:15" ht="20.25">
      <c r="B2" s="6" t="s">
        <v>657</v>
      </c>
      <c r="C2" s="7"/>
      <c r="D2" s="7"/>
      <c r="E2" s="7"/>
      <c r="F2" s="7"/>
      <c r="G2" s="7"/>
      <c r="H2" s="7"/>
      <c r="I2" s="7"/>
      <c r="J2" s="7"/>
      <c r="K2" s="7"/>
      <c r="L2" s="7"/>
      <c r="M2" s="7"/>
      <c r="N2" s="7"/>
      <c r="O2" s="7"/>
    </row>
    <row r="3" spans="2:15">
      <c r="B3" s="8" t="s">
        <v>658</v>
      </c>
      <c r="C3" s="7"/>
      <c r="D3" s="7"/>
      <c r="E3" s="7"/>
      <c r="F3" s="7"/>
      <c r="G3" s="7"/>
      <c r="H3" s="7"/>
      <c r="I3" s="7"/>
      <c r="J3" s="7"/>
      <c r="K3" s="7"/>
      <c r="L3" s="7"/>
      <c r="M3" s="7"/>
      <c r="N3" s="7"/>
      <c r="O3" s="7"/>
    </row>
    <row r="4" spans="2:15" ht="57" customHeight="1">
      <c r="B4" s="18" t="s">
        <v>659</v>
      </c>
      <c r="C4" s="18"/>
      <c r="D4" s="18"/>
      <c r="E4" s="18"/>
      <c r="F4" s="18"/>
      <c r="G4" s="18"/>
      <c r="H4" s="18"/>
      <c r="I4" s="18"/>
      <c r="J4" s="18"/>
      <c r="K4" s="18"/>
      <c r="L4" s="18"/>
      <c r="M4" s="18"/>
      <c r="N4" s="18"/>
      <c r="O4" s="18"/>
    </row>
    <row r="5" spans="2:15">
      <c r="B5" s="8" t="s">
        <v>660</v>
      </c>
      <c r="C5" s="7"/>
      <c r="D5" s="7"/>
      <c r="E5" s="7"/>
      <c r="F5" s="7"/>
      <c r="G5" s="7"/>
      <c r="H5" s="7"/>
      <c r="I5" s="7"/>
      <c r="J5" s="7"/>
      <c r="K5" s="7"/>
      <c r="L5" s="7"/>
      <c r="M5" s="7"/>
      <c r="N5" s="7"/>
      <c r="O5" s="7"/>
    </row>
    <row r="6" spans="2:15" ht="66.75" customHeight="1">
      <c r="B6" s="18" t="s">
        <v>661</v>
      </c>
      <c r="C6" s="18"/>
      <c r="D6" s="18"/>
      <c r="E6" s="18"/>
      <c r="F6" s="18"/>
      <c r="G6" s="18"/>
      <c r="H6" s="18"/>
      <c r="I6" s="18"/>
      <c r="J6" s="18"/>
      <c r="K6" s="18"/>
      <c r="L6" s="18"/>
      <c r="M6" s="18"/>
      <c r="N6" s="18"/>
      <c r="O6" s="18"/>
    </row>
    <row r="14" spans="2:15" hidden="1">
      <c r="B14" t="s">
        <v>639</v>
      </c>
      <c r="D14" t="s">
        <v>640</v>
      </c>
    </row>
    <row r="15" spans="2:15" hidden="1"/>
    <row r="16" spans="2:15" hidden="1">
      <c r="D16" s="1" t="s">
        <v>641</v>
      </c>
    </row>
    <row r="17" hidden="1"/>
  </sheetData>
  <mergeCells count="2">
    <mergeCell ref="B4:O4"/>
    <mergeCell ref="B6:O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4:B17"/>
  <sheetViews>
    <sheetView workbookViewId="0">
      <selection activeCell="D16" sqref="D16"/>
    </sheetView>
  </sheetViews>
  <sheetFormatPr defaultRowHeight="15"/>
  <cols>
    <col min="1" max="1" width="28.85546875" customWidth="1"/>
    <col min="2" max="2" width="31.28515625" customWidth="1"/>
  </cols>
  <sheetData>
    <row r="4" spans="1:2">
      <c r="A4" s="2" t="s">
        <v>642</v>
      </c>
      <c r="B4" s="3" t="s">
        <v>643</v>
      </c>
    </row>
    <row r="5" spans="1:2">
      <c r="A5" s="2" t="s">
        <v>0</v>
      </c>
      <c r="B5" s="3" t="s">
        <v>644</v>
      </c>
    </row>
    <row r="6" spans="1:2">
      <c r="A6" s="2" t="s">
        <v>1</v>
      </c>
      <c r="B6" s="3" t="s">
        <v>645</v>
      </c>
    </row>
    <row r="7" spans="1:2">
      <c r="A7" s="2" t="s">
        <v>2</v>
      </c>
      <c r="B7" s="3" t="s">
        <v>646</v>
      </c>
    </row>
    <row r="8" spans="1:2">
      <c r="A8" s="2" t="s">
        <v>3</v>
      </c>
      <c r="B8" s="3" t="s">
        <v>647</v>
      </c>
    </row>
    <row r="9" spans="1:2" ht="28.5">
      <c r="A9" s="2" t="s">
        <v>4</v>
      </c>
      <c r="B9" s="3" t="s">
        <v>648</v>
      </c>
    </row>
    <row r="10" spans="1:2">
      <c r="A10" s="2" t="s">
        <v>5</v>
      </c>
      <c r="B10" s="3" t="s">
        <v>649</v>
      </c>
    </row>
    <row r="11" spans="1:2">
      <c r="A11" s="2" t="s">
        <v>6</v>
      </c>
      <c r="B11" s="3" t="s">
        <v>650</v>
      </c>
    </row>
    <row r="12" spans="1:2">
      <c r="A12" s="2" t="s">
        <v>7</v>
      </c>
      <c r="B12" s="3" t="s">
        <v>651</v>
      </c>
    </row>
    <row r="13" spans="1:2">
      <c r="A13" s="2" t="s">
        <v>8</v>
      </c>
      <c r="B13" s="3" t="s">
        <v>652</v>
      </c>
    </row>
    <row r="14" spans="1:2">
      <c r="A14" s="2" t="s">
        <v>9</v>
      </c>
      <c r="B14" s="3" t="s">
        <v>653</v>
      </c>
    </row>
    <row r="15" spans="1:2">
      <c r="A15" s="2" t="s">
        <v>10</v>
      </c>
      <c r="B15" s="3" t="s">
        <v>654</v>
      </c>
    </row>
    <row r="16" spans="1:2">
      <c r="A16" s="2" t="s">
        <v>11</v>
      </c>
      <c r="B16" s="3" t="s">
        <v>655</v>
      </c>
    </row>
    <row r="17" spans="1:2">
      <c r="A17" s="2" t="s">
        <v>12</v>
      </c>
      <c r="B17" s="3" t="s">
        <v>656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325"/>
  <sheetViews>
    <sheetView workbookViewId="0">
      <selection activeCell="I3" sqref="I3"/>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s>
  <sheetData>
    <row r="1" spans="1:13" s="4" customFormat="1">
      <c r="A1" s="5" t="s">
        <v>0</v>
      </c>
      <c r="B1" s="5" t="s">
        <v>1</v>
      </c>
      <c r="C1" s="5" t="s">
        <v>2</v>
      </c>
      <c r="D1" s="5" t="s">
        <v>3</v>
      </c>
      <c r="E1" s="5" t="s">
        <v>4</v>
      </c>
      <c r="F1" s="5" t="s">
        <v>5</v>
      </c>
      <c r="G1" s="5" t="s">
        <v>6</v>
      </c>
      <c r="H1" s="5" t="s">
        <v>7</v>
      </c>
      <c r="I1" s="5" t="s">
        <v>8</v>
      </c>
      <c r="J1" s="5" t="s">
        <v>9</v>
      </c>
      <c r="K1" s="5" t="s">
        <v>10</v>
      </c>
      <c r="L1" s="5" t="s">
        <v>11</v>
      </c>
      <c r="M1" s="5" t="s">
        <v>12</v>
      </c>
    </row>
    <row r="2" spans="1:13">
      <c r="A2" t="s">
        <v>19</v>
      </c>
      <c r="B2" t="s">
        <v>14</v>
      </c>
      <c r="C2" t="s">
        <v>20</v>
      </c>
      <c r="D2">
        <v>1</v>
      </c>
      <c r="E2" t="s">
        <v>16</v>
      </c>
      <c r="F2" t="s">
        <v>15</v>
      </c>
      <c r="G2">
        <v>4583</v>
      </c>
      <c r="H2">
        <v>1508</v>
      </c>
      <c r="I2">
        <v>128</v>
      </c>
      <c r="J2">
        <v>360</v>
      </c>
      <c r="K2">
        <v>1</v>
      </c>
      <c r="L2" t="s">
        <v>21</v>
      </c>
      <c r="M2" t="s">
        <v>22</v>
      </c>
    </row>
    <row r="3" spans="1:13">
      <c r="A3" t="s">
        <v>26</v>
      </c>
      <c r="B3" t="s">
        <v>14</v>
      </c>
      <c r="C3" t="s">
        <v>15</v>
      </c>
      <c r="D3">
        <v>0</v>
      </c>
      <c r="E3" t="s">
        <v>16</v>
      </c>
      <c r="F3" t="s">
        <v>15</v>
      </c>
      <c r="G3">
        <v>6000</v>
      </c>
      <c r="H3">
        <v>0</v>
      </c>
      <c r="I3">
        <v>141</v>
      </c>
      <c r="J3">
        <v>360</v>
      </c>
      <c r="K3">
        <v>1</v>
      </c>
      <c r="L3" t="s">
        <v>17</v>
      </c>
      <c r="M3" t="s">
        <v>18</v>
      </c>
    </row>
    <row r="4" spans="1:13">
      <c r="A4" t="s">
        <v>28</v>
      </c>
      <c r="B4" t="s">
        <v>14</v>
      </c>
      <c r="C4" t="s">
        <v>20</v>
      </c>
      <c r="D4">
        <v>0</v>
      </c>
      <c r="E4" t="s">
        <v>25</v>
      </c>
      <c r="F4" t="s">
        <v>15</v>
      </c>
      <c r="G4">
        <v>2333</v>
      </c>
      <c r="H4">
        <v>1516</v>
      </c>
      <c r="I4">
        <v>95</v>
      </c>
      <c r="J4">
        <v>360</v>
      </c>
      <c r="K4">
        <v>1</v>
      </c>
      <c r="L4" t="s">
        <v>17</v>
      </c>
      <c r="M4" t="s">
        <v>18</v>
      </c>
    </row>
    <row r="5" spans="1:13">
      <c r="A5" t="s">
        <v>29</v>
      </c>
      <c r="B5" t="s">
        <v>14</v>
      </c>
      <c r="C5" t="s">
        <v>20</v>
      </c>
      <c r="D5" t="s">
        <v>30</v>
      </c>
      <c r="E5" t="s">
        <v>16</v>
      </c>
      <c r="F5" t="s">
        <v>15</v>
      </c>
      <c r="G5">
        <v>3036</v>
      </c>
      <c r="H5">
        <v>2504</v>
      </c>
      <c r="I5">
        <v>158</v>
      </c>
      <c r="J5">
        <v>360</v>
      </c>
      <c r="K5">
        <v>0</v>
      </c>
      <c r="L5" t="s">
        <v>31</v>
      </c>
      <c r="M5" t="s">
        <v>22</v>
      </c>
    </row>
    <row r="6" spans="1:13">
      <c r="A6" t="s">
        <v>32</v>
      </c>
      <c r="B6" t="s">
        <v>14</v>
      </c>
      <c r="C6" t="s">
        <v>20</v>
      </c>
      <c r="D6">
        <v>2</v>
      </c>
      <c r="E6" t="s">
        <v>16</v>
      </c>
      <c r="F6" t="s">
        <v>15</v>
      </c>
      <c r="G6">
        <v>4006</v>
      </c>
      <c r="H6">
        <v>1526</v>
      </c>
      <c r="I6">
        <v>168</v>
      </c>
      <c r="J6">
        <v>360</v>
      </c>
      <c r="K6">
        <v>1</v>
      </c>
      <c r="L6" t="s">
        <v>17</v>
      </c>
      <c r="M6" t="s">
        <v>18</v>
      </c>
    </row>
    <row r="7" spans="1:13">
      <c r="A7" t="s">
        <v>33</v>
      </c>
      <c r="B7" t="s">
        <v>14</v>
      </c>
      <c r="C7" t="s">
        <v>20</v>
      </c>
      <c r="D7">
        <v>1</v>
      </c>
      <c r="E7" t="s">
        <v>16</v>
      </c>
      <c r="F7" t="s">
        <v>15</v>
      </c>
      <c r="G7">
        <v>12841</v>
      </c>
      <c r="H7">
        <v>10968</v>
      </c>
      <c r="I7">
        <v>349</v>
      </c>
      <c r="J7">
        <v>360</v>
      </c>
      <c r="K7">
        <v>1</v>
      </c>
      <c r="L7" t="s">
        <v>31</v>
      </c>
      <c r="M7" t="s">
        <v>22</v>
      </c>
    </row>
    <row r="8" spans="1:13">
      <c r="A8" t="s">
        <v>36</v>
      </c>
      <c r="B8" t="s">
        <v>14</v>
      </c>
      <c r="C8" t="s">
        <v>20</v>
      </c>
      <c r="D8">
        <v>2</v>
      </c>
      <c r="E8" t="s">
        <v>16</v>
      </c>
      <c r="F8" t="s">
        <v>15</v>
      </c>
      <c r="G8">
        <v>3073</v>
      </c>
      <c r="H8">
        <v>8106</v>
      </c>
      <c r="I8">
        <v>200</v>
      </c>
      <c r="J8">
        <v>360</v>
      </c>
      <c r="K8">
        <v>1</v>
      </c>
      <c r="L8" t="s">
        <v>17</v>
      </c>
      <c r="M8" t="s">
        <v>18</v>
      </c>
    </row>
    <row r="9" spans="1:13">
      <c r="A9" t="s">
        <v>37</v>
      </c>
      <c r="B9" t="s">
        <v>14</v>
      </c>
      <c r="C9" t="s">
        <v>15</v>
      </c>
      <c r="D9">
        <v>0</v>
      </c>
      <c r="E9" t="s">
        <v>16</v>
      </c>
      <c r="F9" t="s">
        <v>15</v>
      </c>
      <c r="G9">
        <v>1853</v>
      </c>
      <c r="H9">
        <v>2840</v>
      </c>
      <c r="I9">
        <v>114</v>
      </c>
      <c r="J9">
        <v>360</v>
      </c>
      <c r="K9">
        <v>1</v>
      </c>
      <c r="L9" t="s">
        <v>21</v>
      </c>
      <c r="M9" t="s">
        <v>22</v>
      </c>
    </row>
    <row r="10" spans="1:13">
      <c r="A10" t="s">
        <v>41</v>
      </c>
      <c r="B10" t="s">
        <v>42</v>
      </c>
      <c r="C10" t="s">
        <v>15</v>
      </c>
      <c r="D10">
        <v>0</v>
      </c>
      <c r="E10" t="s">
        <v>16</v>
      </c>
      <c r="F10" t="s">
        <v>15</v>
      </c>
      <c r="G10">
        <v>3510</v>
      </c>
      <c r="H10">
        <v>0</v>
      </c>
      <c r="I10">
        <v>76</v>
      </c>
      <c r="J10">
        <v>360</v>
      </c>
      <c r="K10">
        <v>0</v>
      </c>
      <c r="L10" t="s">
        <v>17</v>
      </c>
      <c r="M10" t="s">
        <v>22</v>
      </c>
    </row>
    <row r="11" spans="1:13">
      <c r="A11" t="s">
        <v>43</v>
      </c>
      <c r="B11" t="s">
        <v>14</v>
      </c>
      <c r="C11" t="s">
        <v>20</v>
      </c>
      <c r="D11">
        <v>0</v>
      </c>
      <c r="E11" t="s">
        <v>25</v>
      </c>
      <c r="F11" t="s">
        <v>15</v>
      </c>
      <c r="G11">
        <v>4887</v>
      </c>
      <c r="H11">
        <v>0</v>
      </c>
      <c r="I11">
        <v>133</v>
      </c>
      <c r="J11">
        <v>360</v>
      </c>
      <c r="K11">
        <v>1</v>
      </c>
      <c r="L11" t="s">
        <v>21</v>
      </c>
      <c r="M11" t="s">
        <v>22</v>
      </c>
    </row>
    <row r="12" spans="1:13">
      <c r="A12" t="s">
        <v>49</v>
      </c>
      <c r="B12" t="s">
        <v>14</v>
      </c>
      <c r="C12" t="s">
        <v>20</v>
      </c>
      <c r="D12">
        <v>1</v>
      </c>
      <c r="E12" t="s">
        <v>16</v>
      </c>
      <c r="G12">
        <v>3717</v>
      </c>
      <c r="H12">
        <v>2925</v>
      </c>
      <c r="I12">
        <v>151</v>
      </c>
      <c r="J12">
        <v>360</v>
      </c>
      <c r="L12" t="s">
        <v>31</v>
      </c>
      <c r="M12" t="s">
        <v>22</v>
      </c>
    </row>
    <row r="13" spans="1:13">
      <c r="A13" t="s">
        <v>53</v>
      </c>
      <c r="B13" t="s">
        <v>14</v>
      </c>
      <c r="C13" t="s">
        <v>15</v>
      </c>
      <c r="D13">
        <v>0</v>
      </c>
      <c r="E13" t="s">
        <v>25</v>
      </c>
      <c r="F13" t="s">
        <v>15</v>
      </c>
      <c r="G13">
        <v>1442</v>
      </c>
      <c r="H13">
        <v>0</v>
      </c>
      <c r="I13">
        <v>35</v>
      </c>
      <c r="J13">
        <v>360</v>
      </c>
      <c r="K13">
        <v>1</v>
      </c>
      <c r="L13" t="s">
        <v>17</v>
      </c>
      <c r="M13" t="s">
        <v>22</v>
      </c>
    </row>
    <row r="14" spans="1:13">
      <c r="A14" t="s">
        <v>54</v>
      </c>
      <c r="B14" t="s">
        <v>42</v>
      </c>
      <c r="C14" t="s">
        <v>15</v>
      </c>
      <c r="D14">
        <v>2</v>
      </c>
      <c r="E14" t="s">
        <v>16</v>
      </c>
      <c r="G14">
        <v>3750</v>
      </c>
      <c r="H14">
        <v>2083</v>
      </c>
      <c r="I14">
        <v>120</v>
      </c>
      <c r="J14">
        <v>360</v>
      </c>
      <c r="K14">
        <v>1</v>
      </c>
      <c r="L14" t="s">
        <v>31</v>
      </c>
      <c r="M14" t="s">
        <v>18</v>
      </c>
    </row>
    <row r="15" spans="1:13">
      <c r="A15" t="s">
        <v>56</v>
      </c>
      <c r="B15" t="s">
        <v>14</v>
      </c>
      <c r="C15" t="s">
        <v>15</v>
      </c>
      <c r="D15">
        <v>0</v>
      </c>
      <c r="E15" t="s">
        <v>16</v>
      </c>
      <c r="F15" t="s">
        <v>15</v>
      </c>
      <c r="G15">
        <v>3167</v>
      </c>
      <c r="H15">
        <v>0</v>
      </c>
      <c r="I15">
        <v>74</v>
      </c>
      <c r="J15">
        <v>360</v>
      </c>
      <c r="K15">
        <v>1</v>
      </c>
      <c r="L15" t="s">
        <v>17</v>
      </c>
      <c r="M15" t="s">
        <v>22</v>
      </c>
    </row>
    <row r="16" spans="1:13">
      <c r="A16" t="s">
        <v>58</v>
      </c>
      <c r="B16" t="s">
        <v>14</v>
      </c>
      <c r="C16" t="s">
        <v>20</v>
      </c>
      <c r="D16">
        <v>0</v>
      </c>
      <c r="E16" t="s">
        <v>16</v>
      </c>
      <c r="F16" t="s">
        <v>15</v>
      </c>
      <c r="G16">
        <v>3500</v>
      </c>
      <c r="H16">
        <v>1667</v>
      </c>
      <c r="I16">
        <v>114</v>
      </c>
      <c r="J16">
        <v>360</v>
      </c>
      <c r="K16">
        <v>1</v>
      </c>
      <c r="L16" t="s">
        <v>31</v>
      </c>
      <c r="M16" t="s">
        <v>18</v>
      </c>
    </row>
    <row r="17" spans="1:13">
      <c r="A17" t="s">
        <v>60</v>
      </c>
      <c r="B17" t="s">
        <v>14</v>
      </c>
      <c r="C17" t="s">
        <v>20</v>
      </c>
      <c r="D17">
        <v>0</v>
      </c>
      <c r="E17" t="s">
        <v>16</v>
      </c>
      <c r="F17" t="s">
        <v>15</v>
      </c>
      <c r="G17">
        <v>2275</v>
      </c>
      <c r="H17">
        <v>2067</v>
      </c>
      <c r="J17">
        <v>360</v>
      </c>
      <c r="K17">
        <v>1</v>
      </c>
      <c r="L17" t="s">
        <v>17</v>
      </c>
      <c r="M17" t="s">
        <v>18</v>
      </c>
    </row>
    <row r="18" spans="1:13">
      <c r="A18" t="s">
        <v>62</v>
      </c>
      <c r="B18" t="s">
        <v>42</v>
      </c>
      <c r="C18" t="s">
        <v>20</v>
      </c>
      <c r="D18">
        <v>0</v>
      </c>
      <c r="E18" t="s">
        <v>16</v>
      </c>
      <c r="F18" t="s">
        <v>15</v>
      </c>
      <c r="G18">
        <v>3667</v>
      </c>
      <c r="H18">
        <v>1459</v>
      </c>
      <c r="I18">
        <v>144</v>
      </c>
      <c r="J18">
        <v>360</v>
      </c>
      <c r="K18">
        <v>1</v>
      </c>
      <c r="L18" t="s">
        <v>31</v>
      </c>
      <c r="M18" t="s">
        <v>18</v>
      </c>
    </row>
    <row r="19" spans="1:13">
      <c r="A19" t="s">
        <v>68</v>
      </c>
      <c r="B19" t="s">
        <v>14</v>
      </c>
      <c r="C19" t="s">
        <v>20</v>
      </c>
      <c r="D19">
        <v>0</v>
      </c>
      <c r="E19" t="s">
        <v>16</v>
      </c>
      <c r="F19" t="s">
        <v>15</v>
      </c>
      <c r="G19">
        <v>3941</v>
      </c>
      <c r="H19">
        <v>2336</v>
      </c>
      <c r="I19">
        <v>134</v>
      </c>
      <c r="J19">
        <v>360</v>
      </c>
      <c r="K19">
        <v>1</v>
      </c>
      <c r="L19" t="s">
        <v>31</v>
      </c>
      <c r="M19" t="s">
        <v>18</v>
      </c>
    </row>
    <row r="20" spans="1:13">
      <c r="A20" t="s">
        <v>69</v>
      </c>
      <c r="B20" t="s">
        <v>14</v>
      </c>
      <c r="C20" t="s">
        <v>20</v>
      </c>
      <c r="D20">
        <v>0</v>
      </c>
      <c r="E20" t="s">
        <v>25</v>
      </c>
      <c r="F20" t="s">
        <v>20</v>
      </c>
      <c r="G20">
        <v>4695</v>
      </c>
      <c r="H20">
        <v>0</v>
      </c>
      <c r="I20">
        <v>96</v>
      </c>
      <c r="K20">
        <v>1</v>
      </c>
      <c r="L20" t="s">
        <v>17</v>
      </c>
      <c r="M20" t="s">
        <v>18</v>
      </c>
    </row>
    <row r="21" spans="1:13">
      <c r="A21" t="s">
        <v>70</v>
      </c>
      <c r="B21" t="s">
        <v>42</v>
      </c>
      <c r="C21" t="s">
        <v>15</v>
      </c>
      <c r="D21">
        <v>0</v>
      </c>
      <c r="E21" t="s">
        <v>16</v>
      </c>
      <c r="F21" t="s">
        <v>15</v>
      </c>
      <c r="G21">
        <v>3410</v>
      </c>
      <c r="H21">
        <v>0</v>
      </c>
      <c r="I21">
        <v>88</v>
      </c>
      <c r="K21">
        <v>1</v>
      </c>
      <c r="L21" t="s">
        <v>17</v>
      </c>
      <c r="M21" t="s">
        <v>18</v>
      </c>
    </row>
    <row r="22" spans="1:13">
      <c r="A22" t="s">
        <v>73</v>
      </c>
      <c r="B22" t="s">
        <v>42</v>
      </c>
      <c r="C22" t="s">
        <v>20</v>
      </c>
      <c r="D22">
        <v>0</v>
      </c>
      <c r="E22" t="s">
        <v>16</v>
      </c>
      <c r="F22" t="s">
        <v>15</v>
      </c>
      <c r="G22">
        <v>2645</v>
      </c>
      <c r="H22">
        <v>3440</v>
      </c>
      <c r="I22">
        <v>120</v>
      </c>
      <c r="J22">
        <v>360</v>
      </c>
      <c r="K22">
        <v>0</v>
      </c>
      <c r="L22" t="s">
        <v>17</v>
      </c>
      <c r="M22" t="s">
        <v>22</v>
      </c>
    </row>
    <row r="23" spans="1:13">
      <c r="A23" t="s">
        <v>75</v>
      </c>
      <c r="B23" t="s">
        <v>42</v>
      </c>
      <c r="C23" t="s">
        <v>20</v>
      </c>
      <c r="D23">
        <v>0</v>
      </c>
      <c r="E23" t="s">
        <v>25</v>
      </c>
      <c r="F23" t="s">
        <v>15</v>
      </c>
      <c r="G23">
        <v>1928</v>
      </c>
      <c r="H23">
        <v>1644</v>
      </c>
      <c r="I23">
        <v>100</v>
      </c>
      <c r="J23">
        <v>360</v>
      </c>
      <c r="K23">
        <v>1</v>
      </c>
      <c r="L23" t="s">
        <v>31</v>
      </c>
      <c r="M23" t="s">
        <v>18</v>
      </c>
    </row>
    <row r="24" spans="1:13">
      <c r="A24" t="s">
        <v>77</v>
      </c>
      <c r="B24" t="s">
        <v>42</v>
      </c>
      <c r="C24" t="s">
        <v>15</v>
      </c>
      <c r="D24">
        <v>0</v>
      </c>
      <c r="E24" t="s">
        <v>16</v>
      </c>
      <c r="F24" t="s">
        <v>15</v>
      </c>
      <c r="G24">
        <v>4230</v>
      </c>
      <c r="H24">
        <v>0</v>
      </c>
      <c r="I24">
        <v>112</v>
      </c>
      <c r="J24">
        <v>360</v>
      </c>
      <c r="K24">
        <v>1</v>
      </c>
      <c r="L24" t="s">
        <v>31</v>
      </c>
      <c r="M24" t="s">
        <v>22</v>
      </c>
    </row>
    <row r="25" spans="1:13">
      <c r="A25" t="s">
        <v>78</v>
      </c>
      <c r="B25" t="s">
        <v>14</v>
      </c>
      <c r="C25" t="s">
        <v>20</v>
      </c>
      <c r="D25">
        <v>2</v>
      </c>
      <c r="E25" t="s">
        <v>16</v>
      </c>
      <c r="F25" t="s">
        <v>15</v>
      </c>
      <c r="G25">
        <v>4616</v>
      </c>
      <c r="H25">
        <v>0</v>
      </c>
      <c r="I25">
        <v>134</v>
      </c>
      <c r="J25">
        <v>360</v>
      </c>
      <c r="K25">
        <v>1</v>
      </c>
      <c r="L25" t="s">
        <v>17</v>
      </c>
      <c r="M25" t="s">
        <v>22</v>
      </c>
    </row>
    <row r="26" spans="1:13">
      <c r="A26" t="s">
        <v>79</v>
      </c>
      <c r="B26" t="s">
        <v>42</v>
      </c>
      <c r="C26" t="s">
        <v>20</v>
      </c>
      <c r="D26">
        <v>1</v>
      </c>
      <c r="E26" t="s">
        <v>16</v>
      </c>
      <c r="F26" t="s">
        <v>20</v>
      </c>
      <c r="G26">
        <v>11500</v>
      </c>
      <c r="H26">
        <v>0</v>
      </c>
      <c r="I26">
        <v>286</v>
      </c>
      <c r="J26">
        <v>360</v>
      </c>
      <c r="K26">
        <v>0</v>
      </c>
      <c r="L26" t="s">
        <v>17</v>
      </c>
      <c r="M26" t="s">
        <v>22</v>
      </c>
    </row>
    <row r="27" spans="1:13">
      <c r="A27" t="s">
        <v>81</v>
      </c>
      <c r="B27" t="s">
        <v>14</v>
      </c>
      <c r="C27" t="s">
        <v>20</v>
      </c>
      <c r="D27">
        <v>0</v>
      </c>
      <c r="E27" t="s">
        <v>16</v>
      </c>
      <c r="F27" t="s">
        <v>15</v>
      </c>
      <c r="G27">
        <v>2132</v>
      </c>
      <c r="H27">
        <v>1591</v>
      </c>
      <c r="I27">
        <v>96</v>
      </c>
      <c r="J27">
        <v>360</v>
      </c>
      <c r="K27">
        <v>1</v>
      </c>
      <c r="L27" t="s">
        <v>31</v>
      </c>
      <c r="M27" t="s">
        <v>18</v>
      </c>
    </row>
    <row r="28" spans="1:13">
      <c r="A28" t="s">
        <v>84</v>
      </c>
      <c r="B28" t="s">
        <v>14</v>
      </c>
      <c r="C28" t="s">
        <v>20</v>
      </c>
      <c r="D28">
        <v>2</v>
      </c>
      <c r="E28" t="s">
        <v>25</v>
      </c>
      <c r="F28" t="s">
        <v>15</v>
      </c>
      <c r="G28">
        <v>3357</v>
      </c>
      <c r="H28">
        <v>2859</v>
      </c>
      <c r="I28">
        <v>144</v>
      </c>
      <c r="J28">
        <v>360</v>
      </c>
      <c r="K28">
        <v>1</v>
      </c>
      <c r="L28" t="s">
        <v>17</v>
      </c>
      <c r="M28" t="s">
        <v>18</v>
      </c>
    </row>
    <row r="29" spans="1:13">
      <c r="A29" t="s">
        <v>87</v>
      </c>
      <c r="B29" t="s">
        <v>14</v>
      </c>
      <c r="C29" t="s">
        <v>20</v>
      </c>
      <c r="D29">
        <v>0</v>
      </c>
      <c r="E29" t="s">
        <v>25</v>
      </c>
      <c r="F29" t="s">
        <v>20</v>
      </c>
      <c r="G29">
        <v>2609</v>
      </c>
      <c r="H29">
        <v>3449</v>
      </c>
      <c r="I29">
        <v>165</v>
      </c>
      <c r="J29">
        <v>180</v>
      </c>
      <c r="K29">
        <v>0</v>
      </c>
      <c r="L29" t="s">
        <v>21</v>
      </c>
      <c r="M29" t="s">
        <v>22</v>
      </c>
    </row>
    <row r="30" spans="1:13">
      <c r="A30" t="s">
        <v>89</v>
      </c>
      <c r="B30" t="s">
        <v>42</v>
      </c>
      <c r="C30" t="s">
        <v>15</v>
      </c>
      <c r="D30">
        <v>0</v>
      </c>
      <c r="E30" t="s">
        <v>16</v>
      </c>
      <c r="F30" t="s">
        <v>15</v>
      </c>
      <c r="G30">
        <v>4166</v>
      </c>
      <c r="H30">
        <v>0</v>
      </c>
      <c r="I30">
        <v>116</v>
      </c>
      <c r="J30">
        <v>360</v>
      </c>
      <c r="K30">
        <v>0</v>
      </c>
      <c r="L30" t="s">
        <v>31</v>
      </c>
      <c r="M30" t="s">
        <v>22</v>
      </c>
    </row>
    <row r="31" spans="1:13">
      <c r="A31" t="s">
        <v>90</v>
      </c>
      <c r="B31" t="s">
        <v>14</v>
      </c>
      <c r="C31" t="s">
        <v>20</v>
      </c>
      <c r="D31">
        <v>0</v>
      </c>
      <c r="E31" t="s">
        <v>16</v>
      </c>
      <c r="F31" t="s">
        <v>15</v>
      </c>
      <c r="G31">
        <v>5726</v>
      </c>
      <c r="H31">
        <v>4595</v>
      </c>
      <c r="I31">
        <v>258</v>
      </c>
      <c r="J31">
        <v>360</v>
      </c>
      <c r="K31">
        <v>1</v>
      </c>
      <c r="L31" t="s">
        <v>31</v>
      </c>
      <c r="M31" t="s">
        <v>22</v>
      </c>
    </row>
    <row r="32" spans="1:13">
      <c r="A32" t="s">
        <v>95</v>
      </c>
      <c r="B32" t="s">
        <v>14</v>
      </c>
      <c r="C32" t="s">
        <v>20</v>
      </c>
      <c r="D32">
        <v>0</v>
      </c>
      <c r="E32" t="s">
        <v>16</v>
      </c>
      <c r="F32" t="s">
        <v>15</v>
      </c>
      <c r="G32">
        <v>3208</v>
      </c>
      <c r="H32">
        <v>3066</v>
      </c>
      <c r="I32">
        <v>172</v>
      </c>
      <c r="J32">
        <v>360</v>
      </c>
      <c r="K32">
        <v>1</v>
      </c>
      <c r="L32" t="s">
        <v>17</v>
      </c>
      <c r="M32" t="s">
        <v>18</v>
      </c>
    </row>
    <row r="33" spans="1:13">
      <c r="A33" t="s">
        <v>96</v>
      </c>
      <c r="B33" t="s">
        <v>14</v>
      </c>
      <c r="C33" t="s">
        <v>20</v>
      </c>
      <c r="D33">
        <v>2</v>
      </c>
      <c r="E33" t="s">
        <v>25</v>
      </c>
      <c r="F33" t="s">
        <v>20</v>
      </c>
      <c r="G33">
        <v>1875</v>
      </c>
      <c r="H33">
        <v>1875</v>
      </c>
      <c r="I33">
        <v>97</v>
      </c>
      <c r="J33">
        <v>360</v>
      </c>
      <c r="K33">
        <v>1</v>
      </c>
      <c r="L33" t="s">
        <v>31</v>
      </c>
      <c r="M33" t="s">
        <v>18</v>
      </c>
    </row>
    <row r="34" spans="1:13">
      <c r="A34" t="s">
        <v>97</v>
      </c>
      <c r="B34" t="s">
        <v>14</v>
      </c>
      <c r="C34" t="s">
        <v>15</v>
      </c>
      <c r="D34">
        <v>0</v>
      </c>
      <c r="E34" t="s">
        <v>16</v>
      </c>
      <c r="F34" t="s">
        <v>15</v>
      </c>
      <c r="G34">
        <v>3500</v>
      </c>
      <c r="H34">
        <v>0</v>
      </c>
      <c r="I34">
        <v>81</v>
      </c>
      <c r="J34">
        <v>300</v>
      </c>
      <c r="K34">
        <v>1</v>
      </c>
      <c r="L34" t="s">
        <v>31</v>
      </c>
      <c r="M34" t="s">
        <v>18</v>
      </c>
    </row>
    <row r="35" spans="1:13">
      <c r="A35" t="s">
        <v>100</v>
      </c>
      <c r="B35" t="s">
        <v>14</v>
      </c>
      <c r="C35" t="s">
        <v>15</v>
      </c>
      <c r="D35">
        <v>0</v>
      </c>
      <c r="E35" t="s">
        <v>16</v>
      </c>
      <c r="F35" t="s">
        <v>15</v>
      </c>
      <c r="G35">
        <v>3750</v>
      </c>
      <c r="H35">
        <v>0</v>
      </c>
      <c r="I35">
        <v>113</v>
      </c>
      <c r="J35">
        <v>480</v>
      </c>
      <c r="K35">
        <v>1</v>
      </c>
      <c r="L35" t="s">
        <v>17</v>
      </c>
      <c r="M35" t="s">
        <v>22</v>
      </c>
    </row>
    <row r="36" spans="1:13">
      <c r="A36" t="s">
        <v>105</v>
      </c>
      <c r="B36" t="s">
        <v>42</v>
      </c>
      <c r="C36" t="s">
        <v>15</v>
      </c>
      <c r="D36">
        <v>0</v>
      </c>
      <c r="E36" t="s">
        <v>16</v>
      </c>
      <c r="F36" t="s">
        <v>15</v>
      </c>
      <c r="G36">
        <v>3846</v>
      </c>
      <c r="H36">
        <v>0</v>
      </c>
      <c r="I36">
        <v>111</v>
      </c>
      <c r="J36">
        <v>360</v>
      </c>
      <c r="K36">
        <v>1</v>
      </c>
      <c r="L36" t="s">
        <v>31</v>
      </c>
      <c r="M36" t="s">
        <v>18</v>
      </c>
    </row>
    <row r="37" spans="1:13">
      <c r="A37" t="s">
        <v>106</v>
      </c>
      <c r="B37" t="s">
        <v>14</v>
      </c>
      <c r="C37" t="s">
        <v>20</v>
      </c>
      <c r="D37">
        <v>1</v>
      </c>
      <c r="E37" t="s">
        <v>16</v>
      </c>
      <c r="F37" t="s">
        <v>20</v>
      </c>
      <c r="G37">
        <v>2395</v>
      </c>
      <c r="H37">
        <v>0</v>
      </c>
      <c r="J37">
        <v>360</v>
      </c>
      <c r="K37">
        <v>1</v>
      </c>
      <c r="L37" t="s">
        <v>31</v>
      </c>
      <c r="M37" t="s">
        <v>18</v>
      </c>
    </row>
    <row r="38" spans="1:13">
      <c r="A38" t="s">
        <v>108</v>
      </c>
      <c r="B38" t="s">
        <v>14</v>
      </c>
      <c r="C38" t="s">
        <v>20</v>
      </c>
      <c r="D38">
        <v>0</v>
      </c>
      <c r="E38" t="s">
        <v>16</v>
      </c>
      <c r="F38" t="s">
        <v>15</v>
      </c>
      <c r="G38">
        <v>6000</v>
      </c>
      <c r="H38">
        <v>2250</v>
      </c>
      <c r="I38">
        <v>265</v>
      </c>
      <c r="J38">
        <v>360</v>
      </c>
      <c r="L38" t="s">
        <v>31</v>
      </c>
      <c r="M38" t="s">
        <v>22</v>
      </c>
    </row>
    <row r="39" spans="1:13">
      <c r="A39" t="s">
        <v>111</v>
      </c>
      <c r="B39" t="s">
        <v>14</v>
      </c>
      <c r="C39" t="s">
        <v>20</v>
      </c>
      <c r="D39">
        <v>2</v>
      </c>
      <c r="E39" t="s">
        <v>25</v>
      </c>
      <c r="F39" t="s">
        <v>15</v>
      </c>
      <c r="G39">
        <v>3333</v>
      </c>
      <c r="H39">
        <v>2000</v>
      </c>
      <c r="I39">
        <v>99</v>
      </c>
      <c r="J39">
        <v>360</v>
      </c>
      <c r="L39" t="s">
        <v>31</v>
      </c>
      <c r="M39" t="s">
        <v>18</v>
      </c>
    </row>
    <row r="40" spans="1:13">
      <c r="A40" t="s">
        <v>115</v>
      </c>
      <c r="B40" t="s">
        <v>14</v>
      </c>
      <c r="C40" t="s">
        <v>20</v>
      </c>
      <c r="D40">
        <v>0</v>
      </c>
      <c r="E40" t="s">
        <v>16</v>
      </c>
      <c r="F40" t="s">
        <v>15</v>
      </c>
      <c r="G40">
        <v>2958</v>
      </c>
      <c r="H40">
        <v>2900</v>
      </c>
      <c r="I40">
        <v>131</v>
      </c>
      <c r="J40">
        <v>360</v>
      </c>
      <c r="K40">
        <v>1</v>
      </c>
      <c r="L40" t="s">
        <v>31</v>
      </c>
      <c r="M40" t="s">
        <v>18</v>
      </c>
    </row>
    <row r="41" spans="1:13">
      <c r="A41" t="s">
        <v>119</v>
      </c>
      <c r="B41" t="s">
        <v>14</v>
      </c>
      <c r="C41" t="s">
        <v>15</v>
      </c>
      <c r="D41">
        <v>0</v>
      </c>
      <c r="E41" t="s">
        <v>25</v>
      </c>
      <c r="F41" t="s">
        <v>15</v>
      </c>
      <c r="G41">
        <v>3620</v>
      </c>
      <c r="H41">
        <v>0</v>
      </c>
      <c r="I41">
        <v>25</v>
      </c>
      <c r="J41">
        <v>120</v>
      </c>
      <c r="K41">
        <v>1</v>
      </c>
      <c r="L41" t="s">
        <v>31</v>
      </c>
      <c r="M41" t="s">
        <v>18</v>
      </c>
    </row>
    <row r="42" spans="1:13">
      <c r="A42" t="s">
        <v>120</v>
      </c>
      <c r="B42" t="s">
        <v>14</v>
      </c>
      <c r="C42" t="s">
        <v>15</v>
      </c>
      <c r="D42">
        <v>0</v>
      </c>
      <c r="E42" t="s">
        <v>16</v>
      </c>
      <c r="G42">
        <v>6782</v>
      </c>
      <c r="H42">
        <v>0</v>
      </c>
      <c r="J42">
        <v>360</v>
      </c>
      <c r="L42" t="s">
        <v>17</v>
      </c>
      <c r="M42" t="s">
        <v>22</v>
      </c>
    </row>
    <row r="43" spans="1:13">
      <c r="A43" t="s">
        <v>122</v>
      </c>
      <c r="B43" t="s">
        <v>14</v>
      </c>
      <c r="C43" t="s">
        <v>20</v>
      </c>
      <c r="D43">
        <v>0</v>
      </c>
      <c r="E43" t="s">
        <v>16</v>
      </c>
      <c r="F43" t="s">
        <v>15</v>
      </c>
      <c r="G43">
        <v>1977</v>
      </c>
      <c r="H43">
        <v>997</v>
      </c>
      <c r="I43">
        <v>50</v>
      </c>
      <c r="J43">
        <v>360</v>
      </c>
      <c r="K43">
        <v>1</v>
      </c>
      <c r="L43" t="s">
        <v>31</v>
      </c>
      <c r="M43" t="s">
        <v>18</v>
      </c>
    </row>
    <row r="44" spans="1:13">
      <c r="A44" t="s">
        <v>124</v>
      </c>
      <c r="B44" t="s">
        <v>14</v>
      </c>
      <c r="C44" t="s">
        <v>20</v>
      </c>
      <c r="D44">
        <v>0</v>
      </c>
      <c r="E44" t="s">
        <v>16</v>
      </c>
      <c r="F44" t="s">
        <v>15</v>
      </c>
      <c r="G44">
        <v>1759</v>
      </c>
      <c r="H44">
        <v>3541</v>
      </c>
      <c r="I44">
        <v>131</v>
      </c>
      <c r="J44">
        <v>360</v>
      </c>
      <c r="K44">
        <v>1</v>
      </c>
      <c r="L44" t="s">
        <v>31</v>
      </c>
      <c r="M44" t="s">
        <v>18</v>
      </c>
    </row>
    <row r="45" spans="1:13">
      <c r="A45" t="s">
        <v>127</v>
      </c>
      <c r="B45" t="s">
        <v>14</v>
      </c>
      <c r="C45" t="s">
        <v>20</v>
      </c>
      <c r="E45" t="s">
        <v>16</v>
      </c>
      <c r="F45" t="s">
        <v>15</v>
      </c>
      <c r="G45">
        <v>13650</v>
      </c>
      <c r="H45">
        <v>0</v>
      </c>
      <c r="J45">
        <v>360</v>
      </c>
      <c r="K45">
        <v>1</v>
      </c>
      <c r="L45" t="s">
        <v>17</v>
      </c>
      <c r="M45" t="s">
        <v>18</v>
      </c>
    </row>
    <row r="46" spans="1:13">
      <c r="A46" t="s">
        <v>129</v>
      </c>
      <c r="B46" t="s">
        <v>14</v>
      </c>
      <c r="E46" t="s">
        <v>16</v>
      </c>
      <c r="F46" t="s">
        <v>15</v>
      </c>
      <c r="G46">
        <v>3816</v>
      </c>
      <c r="H46">
        <v>754</v>
      </c>
      <c r="I46">
        <v>160</v>
      </c>
      <c r="J46">
        <v>360</v>
      </c>
      <c r="K46">
        <v>1</v>
      </c>
      <c r="L46" t="s">
        <v>17</v>
      </c>
      <c r="M46" t="s">
        <v>18</v>
      </c>
    </row>
    <row r="47" spans="1:13">
      <c r="A47" t="s">
        <v>131</v>
      </c>
      <c r="B47" t="s">
        <v>14</v>
      </c>
      <c r="C47" t="s">
        <v>20</v>
      </c>
      <c r="D47">
        <v>2</v>
      </c>
      <c r="E47" t="s">
        <v>16</v>
      </c>
      <c r="F47" t="s">
        <v>15</v>
      </c>
      <c r="G47">
        <v>11417</v>
      </c>
      <c r="H47">
        <v>1126</v>
      </c>
      <c r="I47">
        <v>225</v>
      </c>
      <c r="J47">
        <v>360</v>
      </c>
      <c r="K47">
        <v>1</v>
      </c>
      <c r="L47" t="s">
        <v>17</v>
      </c>
      <c r="M47" t="s">
        <v>18</v>
      </c>
    </row>
    <row r="48" spans="1:13">
      <c r="A48" t="s">
        <v>133</v>
      </c>
      <c r="B48" t="s">
        <v>14</v>
      </c>
      <c r="C48" t="s">
        <v>20</v>
      </c>
      <c r="D48">
        <v>2</v>
      </c>
      <c r="E48" t="s">
        <v>16</v>
      </c>
      <c r="F48" t="s">
        <v>15</v>
      </c>
      <c r="G48">
        <v>3800</v>
      </c>
      <c r="H48">
        <v>3600</v>
      </c>
      <c r="I48">
        <v>216</v>
      </c>
      <c r="J48">
        <v>360</v>
      </c>
      <c r="K48">
        <v>0</v>
      </c>
      <c r="L48" t="s">
        <v>17</v>
      </c>
      <c r="M48" t="s">
        <v>22</v>
      </c>
    </row>
    <row r="49" spans="1:13">
      <c r="A49" t="s">
        <v>134</v>
      </c>
      <c r="B49" t="s">
        <v>14</v>
      </c>
      <c r="C49" t="s">
        <v>20</v>
      </c>
      <c r="D49" t="s">
        <v>30</v>
      </c>
      <c r="E49" t="s">
        <v>25</v>
      </c>
      <c r="F49" t="s">
        <v>15</v>
      </c>
      <c r="G49">
        <v>2071</v>
      </c>
      <c r="H49">
        <v>754</v>
      </c>
      <c r="I49">
        <v>94</v>
      </c>
      <c r="J49">
        <v>480</v>
      </c>
      <c r="K49">
        <v>1</v>
      </c>
      <c r="L49" t="s">
        <v>31</v>
      </c>
      <c r="M49" t="s">
        <v>18</v>
      </c>
    </row>
    <row r="50" spans="1:13">
      <c r="A50" t="s">
        <v>135</v>
      </c>
      <c r="B50" t="s">
        <v>14</v>
      </c>
      <c r="C50" t="s">
        <v>15</v>
      </c>
      <c r="D50">
        <v>0</v>
      </c>
      <c r="E50" t="s">
        <v>16</v>
      </c>
      <c r="F50" t="s">
        <v>15</v>
      </c>
      <c r="G50">
        <v>5316</v>
      </c>
      <c r="H50">
        <v>0</v>
      </c>
      <c r="I50">
        <v>136</v>
      </c>
      <c r="J50">
        <v>360</v>
      </c>
      <c r="K50">
        <v>1</v>
      </c>
      <c r="L50" t="s">
        <v>17</v>
      </c>
      <c r="M50" t="s">
        <v>18</v>
      </c>
    </row>
    <row r="51" spans="1:13">
      <c r="A51" t="s">
        <v>137</v>
      </c>
      <c r="B51" t="s">
        <v>14</v>
      </c>
      <c r="C51" t="s">
        <v>20</v>
      </c>
      <c r="D51">
        <v>0</v>
      </c>
      <c r="E51" t="s">
        <v>25</v>
      </c>
      <c r="F51" t="s">
        <v>15</v>
      </c>
      <c r="G51">
        <v>3572</v>
      </c>
      <c r="H51">
        <v>4114</v>
      </c>
      <c r="I51">
        <v>152</v>
      </c>
      <c r="K51">
        <v>0</v>
      </c>
      <c r="L51" t="s">
        <v>21</v>
      </c>
      <c r="M51" t="s">
        <v>22</v>
      </c>
    </row>
    <row r="52" spans="1:13">
      <c r="A52" t="s">
        <v>141</v>
      </c>
      <c r="B52" t="s">
        <v>42</v>
      </c>
      <c r="C52" t="s">
        <v>20</v>
      </c>
      <c r="D52">
        <v>0</v>
      </c>
      <c r="E52" t="s">
        <v>16</v>
      </c>
      <c r="F52" t="s">
        <v>15</v>
      </c>
      <c r="G52">
        <v>3167</v>
      </c>
      <c r="H52">
        <v>2283</v>
      </c>
      <c r="I52">
        <v>154</v>
      </c>
      <c r="J52">
        <v>360</v>
      </c>
      <c r="K52">
        <v>1</v>
      </c>
      <c r="L52" t="s">
        <v>31</v>
      </c>
      <c r="M52" t="s">
        <v>18</v>
      </c>
    </row>
    <row r="53" spans="1:13">
      <c r="A53" t="s">
        <v>143</v>
      </c>
      <c r="B53" t="s">
        <v>14</v>
      </c>
      <c r="C53" t="s">
        <v>20</v>
      </c>
      <c r="D53">
        <v>0</v>
      </c>
      <c r="E53" t="s">
        <v>16</v>
      </c>
      <c r="F53" t="s">
        <v>15</v>
      </c>
      <c r="G53">
        <v>5568</v>
      </c>
      <c r="H53">
        <v>2142</v>
      </c>
      <c r="I53">
        <v>175</v>
      </c>
      <c r="J53">
        <v>360</v>
      </c>
      <c r="K53">
        <v>1</v>
      </c>
      <c r="L53" t="s">
        <v>21</v>
      </c>
      <c r="M53" t="s">
        <v>22</v>
      </c>
    </row>
    <row r="54" spans="1:13">
      <c r="A54" t="s">
        <v>144</v>
      </c>
      <c r="B54" t="s">
        <v>42</v>
      </c>
      <c r="C54" t="s">
        <v>15</v>
      </c>
      <c r="D54">
        <v>0</v>
      </c>
      <c r="E54" t="s">
        <v>16</v>
      </c>
      <c r="F54" t="s">
        <v>15</v>
      </c>
      <c r="G54">
        <v>10408</v>
      </c>
      <c r="H54">
        <v>0</v>
      </c>
      <c r="I54">
        <v>259</v>
      </c>
      <c r="J54">
        <v>360</v>
      </c>
      <c r="K54">
        <v>1</v>
      </c>
      <c r="L54" t="s">
        <v>17</v>
      </c>
      <c r="M54" t="s">
        <v>18</v>
      </c>
    </row>
    <row r="55" spans="1:13">
      <c r="A55" t="s">
        <v>147</v>
      </c>
      <c r="B55" t="s">
        <v>42</v>
      </c>
      <c r="C55" t="s">
        <v>15</v>
      </c>
      <c r="D55">
        <v>0</v>
      </c>
      <c r="E55" t="s">
        <v>16</v>
      </c>
      <c r="F55" t="s">
        <v>15</v>
      </c>
      <c r="G55">
        <v>2137</v>
      </c>
      <c r="H55">
        <v>8980</v>
      </c>
      <c r="I55">
        <v>137</v>
      </c>
      <c r="J55">
        <v>360</v>
      </c>
      <c r="K55">
        <v>0</v>
      </c>
      <c r="L55" t="s">
        <v>31</v>
      </c>
      <c r="M55" t="s">
        <v>18</v>
      </c>
    </row>
    <row r="56" spans="1:13">
      <c r="A56" t="s">
        <v>148</v>
      </c>
      <c r="B56" t="s">
        <v>14</v>
      </c>
      <c r="C56" t="s">
        <v>20</v>
      </c>
      <c r="D56">
        <v>2</v>
      </c>
      <c r="E56" t="s">
        <v>16</v>
      </c>
      <c r="F56" t="s">
        <v>15</v>
      </c>
      <c r="G56">
        <v>2957</v>
      </c>
      <c r="H56">
        <v>0</v>
      </c>
      <c r="I56">
        <v>81</v>
      </c>
      <c r="J56">
        <v>360</v>
      </c>
      <c r="K56">
        <v>1</v>
      </c>
      <c r="L56" t="s">
        <v>31</v>
      </c>
      <c r="M56" t="s">
        <v>18</v>
      </c>
    </row>
    <row r="57" spans="1:13">
      <c r="A57" t="s">
        <v>150</v>
      </c>
      <c r="B57" t="s">
        <v>42</v>
      </c>
      <c r="C57" t="s">
        <v>15</v>
      </c>
      <c r="D57">
        <v>0</v>
      </c>
      <c r="E57" t="s">
        <v>16</v>
      </c>
      <c r="F57" t="s">
        <v>15</v>
      </c>
      <c r="G57">
        <v>3692</v>
      </c>
      <c r="H57">
        <v>0</v>
      </c>
      <c r="I57">
        <v>93</v>
      </c>
      <c r="J57">
        <v>360</v>
      </c>
      <c r="L57" t="s">
        <v>21</v>
      </c>
      <c r="M57" t="s">
        <v>18</v>
      </c>
    </row>
    <row r="58" spans="1:13">
      <c r="A58" t="s">
        <v>151</v>
      </c>
      <c r="C58" t="s">
        <v>20</v>
      </c>
      <c r="D58" t="s">
        <v>30</v>
      </c>
      <c r="E58" t="s">
        <v>16</v>
      </c>
      <c r="F58" t="s">
        <v>15</v>
      </c>
      <c r="G58">
        <v>23803</v>
      </c>
      <c r="H58">
        <v>0</v>
      </c>
      <c r="I58">
        <v>370</v>
      </c>
      <c r="J58">
        <v>360</v>
      </c>
      <c r="K58">
        <v>1</v>
      </c>
      <c r="L58" t="s">
        <v>21</v>
      </c>
      <c r="M58" t="s">
        <v>18</v>
      </c>
    </row>
    <row r="59" spans="1:13">
      <c r="A59" t="s">
        <v>152</v>
      </c>
      <c r="B59" t="s">
        <v>14</v>
      </c>
      <c r="C59" t="s">
        <v>15</v>
      </c>
      <c r="D59">
        <v>0</v>
      </c>
      <c r="E59" t="s">
        <v>16</v>
      </c>
      <c r="F59" t="s">
        <v>15</v>
      </c>
      <c r="G59">
        <v>3865</v>
      </c>
      <c r="H59">
        <v>1640</v>
      </c>
      <c r="J59">
        <v>360</v>
      </c>
      <c r="K59">
        <v>1</v>
      </c>
      <c r="L59" t="s">
        <v>21</v>
      </c>
      <c r="M59" t="s">
        <v>18</v>
      </c>
    </row>
    <row r="60" spans="1:13">
      <c r="A60" t="s">
        <v>153</v>
      </c>
      <c r="B60" t="s">
        <v>14</v>
      </c>
      <c r="C60" t="s">
        <v>20</v>
      </c>
      <c r="D60">
        <v>1</v>
      </c>
      <c r="E60" t="s">
        <v>16</v>
      </c>
      <c r="F60" t="s">
        <v>20</v>
      </c>
      <c r="G60">
        <v>10513</v>
      </c>
      <c r="H60">
        <v>3850</v>
      </c>
      <c r="I60">
        <v>160</v>
      </c>
      <c r="J60">
        <v>180</v>
      </c>
      <c r="K60">
        <v>0</v>
      </c>
      <c r="L60" t="s">
        <v>17</v>
      </c>
      <c r="M60" t="s">
        <v>22</v>
      </c>
    </row>
    <row r="61" spans="1:13">
      <c r="A61" t="s">
        <v>154</v>
      </c>
      <c r="B61" t="s">
        <v>14</v>
      </c>
      <c r="C61" t="s">
        <v>20</v>
      </c>
      <c r="D61">
        <v>0</v>
      </c>
      <c r="E61" t="s">
        <v>16</v>
      </c>
      <c r="F61" t="s">
        <v>15</v>
      </c>
      <c r="G61">
        <v>6080</v>
      </c>
      <c r="H61">
        <v>2569</v>
      </c>
      <c r="I61">
        <v>182</v>
      </c>
      <c r="J61">
        <v>360</v>
      </c>
      <c r="L61" t="s">
        <v>21</v>
      </c>
      <c r="M61" t="s">
        <v>22</v>
      </c>
    </row>
    <row r="62" spans="1:13">
      <c r="A62" t="s">
        <v>155</v>
      </c>
      <c r="B62" t="s">
        <v>14</v>
      </c>
      <c r="C62" t="s">
        <v>15</v>
      </c>
      <c r="D62">
        <v>0</v>
      </c>
      <c r="E62" t="s">
        <v>16</v>
      </c>
      <c r="F62" t="s">
        <v>20</v>
      </c>
      <c r="G62">
        <v>20166</v>
      </c>
      <c r="H62">
        <v>0</v>
      </c>
      <c r="I62">
        <v>650</v>
      </c>
      <c r="J62">
        <v>480</v>
      </c>
      <c r="L62" t="s">
        <v>17</v>
      </c>
      <c r="M62" t="s">
        <v>18</v>
      </c>
    </row>
    <row r="63" spans="1:13">
      <c r="A63" t="s">
        <v>160</v>
      </c>
      <c r="B63" t="s">
        <v>14</v>
      </c>
      <c r="C63" t="s">
        <v>20</v>
      </c>
      <c r="D63" t="s">
        <v>30</v>
      </c>
      <c r="E63" t="s">
        <v>16</v>
      </c>
      <c r="F63" t="s">
        <v>15</v>
      </c>
      <c r="G63">
        <v>4000</v>
      </c>
      <c r="H63">
        <v>7750</v>
      </c>
      <c r="I63">
        <v>290</v>
      </c>
      <c r="J63">
        <v>360</v>
      </c>
      <c r="K63">
        <v>1</v>
      </c>
      <c r="L63" t="s">
        <v>31</v>
      </c>
      <c r="M63" t="s">
        <v>22</v>
      </c>
    </row>
    <row r="64" spans="1:13">
      <c r="A64" t="s">
        <v>161</v>
      </c>
      <c r="B64" t="s">
        <v>42</v>
      </c>
      <c r="C64" t="s">
        <v>20</v>
      </c>
      <c r="D64">
        <v>0</v>
      </c>
      <c r="E64" t="s">
        <v>16</v>
      </c>
      <c r="F64" t="s">
        <v>15</v>
      </c>
      <c r="G64">
        <v>4583</v>
      </c>
      <c r="H64">
        <v>0</v>
      </c>
      <c r="I64">
        <v>84</v>
      </c>
      <c r="J64">
        <v>360</v>
      </c>
      <c r="K64">
        <v>1</v>
      </c>
      <c r="L64" t="s">
        <v>21</v>
      </c>
      <c r="M64" t="s">
        <v>22</v>
      </c>
    </row>
    <row r="65" spans="1:13">
      <c r="A65" t="s">
        <v>162</v>
      </c>
      <c r="B65" t="s">
        <v>14</v>
      </c>
      <c r="C65" t="s">
        <v>20</v>
      </c>
      <c r="D65">
        <v>2</v>
      </c>
      <c r="E65" t="s">
        <v>16</v>
      </c>
      <c r="F65" t="s">
        <v>20</v>
      </c>
      <c r="G65">
        <v>3316</v>
      </c>
      <c r="H65">
        <v>3500</v>
      </c>
      <c r="I65">
        <v>88</v>
      </c>
      <c r="J65">
        <v>360</v>
      </c>
      <c r="K65">
        <v>1</v>
      </c>
      <c r="L65" t="s">
        <v>17</v>
      </c>
      <c r="M65" t="s">
        <v>18</v>
      </c>
    </row>
    <row r="66" spans="1:13">
      <c r="A66" t="s">
        <v>163</v>
      </c>
      <c r="B66" t="s">
        <v>14</v>
      </c>
      <c r="C66" t="s">
        <v>15</v>
      </c>
      <c r="D66">
        <v>0</v>
      </c>
      <c r="E66" t="s">
        <v>16</v>
      </c>
      <c r="F66" t="s">
        <v>15</v>
      </c>
      <c r="G66">
        <v>14999</v>
      </c>
      <c r="H66">
        <v>0</v>
      </c>
      <c r="I66">
        <v>242</v>
      </c>
      <c r="J66">
        <v>360</v>
      </c>
      <c r="K66">
        <v>0</v>
      </c>
      <c r="L66" t="s">
        <v>31</v>
      </c>
      <c r="M66" t="s">
        <v>22</v>
      </c>
    </row>
    <row r="67" spans="1:13">
      <c r="A67" t="s">
        <v>164</v>
      </c>
      <c r="B67" t="s">
        <v>14</v>
      </c>
      <c r="C67" t="s">
        <v>20</v>
      </c>
      <c r="D67">
        <v>2</v>
      </c>
      <c r="E67" t="s">
        <v>25</v>
      </c>
      <c r="F67" t="s">
        <v>15</v>
      </c>
      <c r="G67">
        <v>4200</v>
      </c>
      <c r="H67">
        <v>1430</v>
      </c>
      <c r="I67">
        <v>129</v>
      </c>
      <c r="J67">
        <v>360</v>
      </c>
      <c r="K67">
        <v>1</v>
      </c>
      <c r="L67" t="s">
        <v>21</v>
      </c>
      <c r="M67" t="s">
        <v>22</v>
      </c>
    </row>
    <row r="68" spans="1:13">
      <c r="A68" t="s">
        <v>166</v>
      </c>
      <c r="B68" t="s">
        <v>14</v>
      </c>
      <c r="C68" t="s">
        <v>15</v>
      </c>
      <c r="D68">
        <v>0</v>
      </c>
      <c r="E68" t="s">
        <v>16</v>
      </c>
      <c r="F68" t="s">
        <v>15</v>
      </c>
      <c r="G68">
        <v>5417</v>
      </c>
      <c r="H68">
        <v>0</v>
      </c>
      <c r="I68">
        <v>168</v>
      </c>
      <c r="J68">
        <v>360</v>
      </c>
      <c r="K68">
        <v>1</v>
      </c>
      <c r="L68" t="s">
        <v>17</v>
      </c>
      <c r="M68" t="s">
        <v>18</v>
      </c>
    </row>
    <row r="69" spans="1:13">
      <c r="A69" t="s">
        <v>167</v>
      </c>
      <c r="B69" t="s">
        <v>14</v>
      </c>
      <c r="C69" t="s">
        <v>15</v>
      </c>
      <c r="D69">
        <v>0</v>
      </c>
      <c r="E69" t="s">
        <v>16</v>
      </c>
      <c r="F69" t="s">
        <v>20</v>
      </c>
      <c r="G69">
        <v>6950</v>
      </c>
      <c r="H69">
        <v>0</v>
      </c>
      <c r="I69">
        <v>175</v>
      </c>
      <c r="J69">
        <v>180</v>
      </c>
      <c r="K69">
        <v>1</v>
      </c>
      <c r="L69" t="s">
        <v>31</v>
      </c>
      <c r="M69" t="s">
        <v>18</v>
      </c>
    </row>
    <row r="70" spans="1:13">
      <c r="A70" t="s">
        <v>169</v>
      </c>
      <c r="B70" t="s">
        <v>14</v>
      </c>
      <c r="C70" t="s">
        <v>20</v>
      </c>
      <c r="D70">
        <v>2</v>
      </c>
      <c r="E70" t="s">
        <v>16</v>
      </c>
      <c r="F70" t="s">
        <v>15</v>
      </c>
      <c r="G70">
        <v>11757</v>
      </c>
      <c r="H70">
        <v>0</v>
      </c>
      <c r="I70">
        <v>187</v>
      </c>
      <c r="J70">
        <v>180</v>
      </c>
      <c r="K70">
        <v>1</v>
      </c>
      <c r="L70" t="s">
        <v>17</v>
      </c>
      <c r="M70" t="s">
        <v>18</v>
      </c>
    </row>
    <row r="71" spans="1:13">
      <c r="A71" t="s">
        <v>170</v>
      </c>
      <c r="B71" t="s">
        <v>42</v>
      </c>
      <c r="C71" t="s">
        <v>20</v>
      </c>
      <c r="D71">
        <v>0</v>
      </c>
      <c r="E71" t="s">
        <v>16</v>
      </c>
      <c r="F71" t="s">
        <v>15</v>
      </c>
      <c r="G71">
        <v>2330</v>
      </c>
      <c r="H71">
        <v>4486</v>
      </c>
      <c r="I71">
        <v>100</v>
      </c>
      <c r="J71">
        <v>360</v>
      </c>
      <c r="K71">
        <v>1</v>
      </c>
      <c r="L71" t="s">
        <v>31</v>
      </c>
      <c r="M71" t="s">
        <v>18</v>
      </c>
    </row>
    <row r="72" spans="1:13">
      <c r="A72" t="s">
        <v>171</v>
      </c>
      <c r="B72" t="s">
        <v>42</v>
      </c>
      <c r="C72" t="s">
        <v>20</v>
      </c>
      <c r="D72">
        <v>2</v>
      </c>
      <c r="E72" t="s">
        <v>16</v>
      </c>
      <c r="F72" t="s">
        <v>15</v>
      </c>
      <c r="G72">
        <v>14866</v>
      </c>
      <c r="H72">
        <v>0</v>
      </c>
      <c r="I72">
        <v>70</v>
      </c>
      <c r="J72">
        <v>360</v>
      </c>
      <c r="K72">
        <v>1</v>
      </c>
      <c r="L72" t="s">
        <v>17</v>
      </c>
      <c r="M72" t="s">
        <v>18</v>
      </c>
    </row>
    <row r="73" spans="1:13">
      <c r="A73" t="s">
        <v>177</v>
      </c>
      <c r="B73" t="s">
        <v>14</v>
      </c>
      <c r="C73" t="s">
        <v>15</v>
      </c>
      <c r="D73">
        <v>0</v>
      </c>
      <c r="E73" t="s">
        <v>16</v>
      </c>
      <c r="F73" t="s">
        <v>15</v>
      </c>
      <c r="G73">
        <v>9166</v>
      </c>
      <c r="H73">
        <v>0</v>
      </c>
      <c r="I73">
        <v>244</v>
      </c>
      <c r="J73">
        <v>360</v>
      </c>
      <c r="K73">
        <v>1</v>
      </c>
      <c r="L73" t="s">
        <v>17</v>
      </c>
      <c r="M73" t="s">
        <v>22</v>
      </c>
    </row>
    <row r="74" spans="1:13">
      <c r="A74" t="s">
        <v>179</v>
      </c>
      <c r="B74" t="s">
        <v>14</v>
      </c>
      <c r="C74" t="s">
        <v>15</v>
      </c>
      <c r="D74">
        <v>0</v>
      </c>
      <c r="E74" t="s">
        <v>16</v>
      </c>
      <c r="F74" t="s">
        <v>15</v>
      </c>
      <c r="G74">
        <v>3254</v>
      </c>
      <c r="H74">
        <v>0</v>
      </c>
      <c r="I74">
        <v>50</v>
      </c>
      <c r="J74">
        <v>360</v>
      </c>
      <c r="K74">
        <v>1</v>
      </c>
      <c r="L74" t="s">
        <v>17</v>
      </c>
      <c r="M74" t="s">
        <v>18</v>
      </c>
    </row>
    <row r="75" spans="1:13">
      <c r="A75" t="s">
        <v>180</v>
      </c>
      <c r="B75" t="s">
        <v>14</v>
      </c>
      <c r="C75" t="s">
        <v>20</v>
      </c>
      <c r="D75" t="s">
        <v>30</v>
      </c>
      <c r="E75" t="s">
        <v>16</v>
      </c>
      <c r="F75" t="s">
        <v>15</v>
      </c>
      <c r="G75">
        <v>39999</v>
      </c>
      <c r="H75">
        <v>0</v>
      </c>
      <c r="I75">
        <v>600</v>
      </c>
      <c r="J75">
        <v>180</v>
      </c>
      <c r="K75">
        <v>0</v>
      </c>
      <c r="L75" t="s">
        <v>31</v>
      </c>
      <c r="M75" t="s">
        <v>18</v>
      </c>
    </row>
    <row r="76" spans="1:13">
      <c r="A76" t="s">
        <v>181</v>
      </c>
      <c r="B76" t="s">
        <v>14</v>
      </c>
      <c r="C76" t="s">
        <v>20</v>
      </c>
      <c r="D76">
        <v>1</v>
      </c>
      <c r="E76" t="s">
        <v>16</v>
      </c>
      <c r="F76" t="s">
        <v>15</v>
      </c>
      <c r="G76">
        <v>6000</v>
      </c>
      <c r="H76">
        <v>0</v>
      </c>
      <c r="I76">
        <v>160</v>
      </c>
      <c r="J76">
        <v>360</v>
      </c>
      <c r="L76" t="s">
        <v>21</v>
      </c>
      <c r="M76" t="s">
        <v>18</v>
      </c>
    </row>
    <row r="77" spans="1:13">
      <c r="A77" t="s">
        <v>182</v>
      </c>
      <c r="B77" t="s">
        <v>14</v>
      </c>
      <c r="C77" t="s">
        <v>20</v>
      </c>
      <c r="D77">
        <v>1</v>
      </c>
      <c r="E77" t="s">
        <v>16</v>
      </c>
      <c r="F77" t="s">
        <v>15</v>
      </c>
      <c r="G77">
        <v>9538</v>
      </c>
      <c r="H77">
        <v>0</v>
      </c>
      <c r="I77">
        <v>187</v>
      </c>
      <c r="J77">
        <v>360</v>
      </c>
      <c r="K77">
        <v>1</v>
      </c>
      <c r="L77" t="s">
        <v>17</v>
      </c>
      <c r="M77" t="s">
        <v>18</v>
      </c>
    </row>
    <row r="78" spans="1:13">
      <c r="A78" t="s">
        <v>185</v>
      </c>
      <c r="B78" t="s">
        <v>14</v>
      </c>
      <c r="C78" t="s">
        <v>20</v>
      </c>
      <c r="D78">
        <v>0</v>
      </c>
      <c r="E78" t="s">
        <v>25</v>
      </c>
      <c r="F78" t="s">
        <v>15</v>
      </c>
      <c r="G78">
        <v>1863</v>
      </c>
      <c r="H78">
        <v>1041</v>
      </c>
      <c r="I78">
        <v>98</v>
      </c>
      <c r="J78">
        <v>360</v>
      </c>
      <c r="K78">
        <v>1</v>
      </c>
      <c r="L78" t="s">
        <v>31</v>
      </c>
      <c r="M78" t="s">
        <v>18</v>
      </c>
    </row>
    <row r="79" spans="1:13">
      <c r="A79" t="s">
        <v>187</v>
      </c>
      <c r="B79" t="s">
        <v>14</v>
      </c>
      <c r="C79" t="s">
        <v>20</v>
      </c>
      <c r="D79">
        <v>1</v>
      </c>
      <c r="E79" t="s">
        <v>16</v>
      </c>
      <c r="F79" t="s">
        <v>15</v>
      </c>
      <c r="G79">
        <v>3089</v>
      </c>
      <c r="H79">
        <v>1280</v>
      </c>
      <c r="I79">
        <v>121</v>
      </c>
      <c r="J79">
        <v>360</v>
      </c>
      <c r="K79">
        <v>0</v>
      </c>
      <c r="L79" t="s">
        <v>31</v>
      </c>
      <c r="M79" t="s">
        <v>22</v>
      </c>
    </row>
    <row r="80" spans="1:13">
      <c r="A80" t="s">
        <v>190</v>
      </c>
      <c r="B80" t="s">
        <v>14</v>
      </c>
      <c r="C80" t="s">
        <v>20</v>
      </c>
      <c r="D80">
        <v>0</v>
      </c>
      <c r="E80" t="s">
        <v>16</v>
      </c>
      <c r="F80" t="s">
        <v>15</v>
      </c>
      <c r="G80">
        <v>3707</v>
      </c>
      <c r="H80">
        <v>3166</v>
      </c>
      <c r="I80">
        <v>182</v>
      </c>
      <c r="K80">
        <v>1</v>
      </c>
      <c r="L80" t="s">
        <v>21</v>
      </c>
      <c r="M80" t="s">
        <v>18</v>
      </c>
    </row>
    <row r="81" spans="1:13">
      <c r="A81" t="s">
        <v>191</v>
      </c>
      <c r="B81" t="s">
        <v>42</v>
      </c>
      <c r="C81" t="s">
        <v>20</v>
      </c>
      <c r="D81">
        <v>0</v>
      </c>
      <c r="E81" t="s">
        <v>16</v>
      </c>
      <c r="F81" t="s">
        <v>15</v>
      </c>
      <c r="G81">
        <v>4583</v>
      </c>
      <c r="H81">
        <v>0</v>
      </c>
      <c r="I81">
        <v>112</v>
      </c>
      <c r="J81">
        <v>360</v>
      </c>
      <c r="K81">
        <v>1</v>
      </c>
      <c r="L81" t="s">
        <v>21</v>
      </c>
      <c r="M81" t="s">
        <v>22</v>
      </c>
    </row>
    <row r="82" spans="1:13">
      <c r="A82" t="s">
        <v>195</v>
      </c>
      <c r="B82" t="s">
        <v>14</v>
      </c>
      <c r="C82" t="s">
        <v>20</v>
      </c>
      <c r="D82">
        <v>0</v>
      </c>
      <c r="E82" t="s">
        <v>25</v>
      </c>
      <c r="G82">
        <v>1820</v>
      </c>
      <c r="H82">
        <v>1769</v>
      </c>
      <c r="I82">
        <v>95</v>
      </c>
      <c r="J82">
        <v>360</v>
      </c>
      <c r="K82">
        <v>1</v>
      </c>
      <c r="L82" t="s">
        <v>21</v>
      </c>
      <c r="M82" t="s">
        <v>18</v>
      </c>
    </row>
    <row r="83" spans="1:13">
      <c r="A83" t="s">
        <v>197</v>
      </c>
      <c r="B83" t="s">
        <v>14</v>
      </c>
      <c r="C83" t="s">
        <v>20</v>
      </c>
      <c r="D83" t="s">
        <v>30</v>
      </c>
      <c r="E83" t="s">
        <v>25</v>
      </c>
      <c r="F83" t="s">
        <v>15</v>
      </c>
      <c r="G83">
        <v>3522</v>
      </c>
      <c r="H83">
        <v>0</v>
      </c>
      <c r="I83">
        <v>81</v>
      </c>
      <c r="J83">
        <v>180</v>
      </c>
      <c r="K83">
        <v>1</v>
      </c>
      <c r="L83" t="s">
        <v>21</v>
      </c>
      <c r="M83" t="s">
        <v>22</v>
      </c>
    </row>
    <row r="84" spans="1:13">
      <c r="A84" t="s">
        <v>199</v>
      </c>
      <c r="B84" t="s">
        <v>14</v>
      </c>
      <c r="C84" t="s">
        <v>20</v>
      </c>
      <c r="D84">
        <v>0</v>
      </c>
      <c r="E84" t="s">
        <v>25</v>
      </c>
      <c r="F84" t="s">
        <v>20</v>
      </c>
      <c r="G84">
        <v>4344</v>
      </c>
      <c r="H84">
        <v>736</v>
      </c>
      <c r="I84">
        <v>87</v>
      </c>
      <c r="J84">
        <v>360</v>
      </c>
      <c r="K84">
        <v>1</v>
      </c>
      <c r="L84" t="s">
        <v>31</v>
      </c>
      <c r="M84" t="s">
        <v>22</v>
      </c>
    </row>
    <row r="85" spans="1:13">
      <c r="A85" t="s">
        <v>200</v>
      </c>
      <c r="B85" t="s">
        <v>14</v>
      </c>
      <c r="C85" t="s">
        <v>20</v>
      </c>
      <c r="D85">
        <v>0</v>
      </c>
      <c r="E85" t="s">
        <v>16</v>
      </c>
      <c r="F85" t="s">
        <v>15</v>
      </c>
      <c r="G85">
        <v>3497</v>
      </c>
      <c r="H85">
        <v>1964</v>
      </c>
      <c r="I85">
        <v>116</v>
      </c>
      <c r="J85">
        <v>360</v>
      </c>
      <c r="K85">
        <v>1</v>
      </c>
      <c r="L85" t="s">
        <v>21</v>
      </c>
      <c r="M85" t="s">
        <v>18</v>
      </c>
    </row>
    <row r="86" spans="1:13">
      <c r="A86" t="s">
        <v>201</v>
      </c>
      <c r="B86" t="s">
        <v>14</v>
      </c>
      <c r="C86" t="s">
        <v>20</v>
      </c>
      <c r="D86">
        <v>2</v>
      </c>
      <c r="E86" t="s">
        <v>16</v>
      </c>
      <c r="F86" t="s">
        <v>15</v>
      </c>
      <c r="G86">
        <v>2045</v>
      </c>
      <c r="H86">
        <v>1619</v>
      </c>
      <c r="I86">
        <v>101</v>
      </c>
      <c r="J86">
        <v>360</v>
      </c>
      <c r="K86">
        <v>1</v>
      </c>
      <c r="L86" t="s">
        <v>21</v>
      </c>
      <c r="M86" t="s">
        <v>18</v>
      </c>
    </row>
    <row r="87" spans="1:13">
      <c r="A87" t="s">
        <v>202</v>
      </c>
      <c r="B87" t="s">
        <v>14</v>
      </c>
      <c r="C87" t="s">
        <v>20</v>
      </c>
      <c r="D87" t="s">
        <v>30</v>
      </c>
      <c r="E87" t="s">
        <v>16</v>
      </c>
      <c r="F87" t="s">
        <v>15</v>
      </c>
      <c r="G87">
        <v>5516</v>
      </c>
      <c r="H87">
        <v>11300</v>
      </c>
      <c r="I87">
        <v>495</v>
      </c>
      <c r="J87">
        <v>360</v>
      </c>
      <c r="K87">
        <v>0</v>
      </c>
      <c r="L87" t="s">
        <v>31</v>
      </c>
      <c r="M87" t="s">
        <v>22</v>
      </c>
    </row>
    <row r="88" spans="1:13">
      <c r="A88" t="s">
        <v>206</v>
      </c>
      <c r="B88" t="s">
        <v>14</v>
      </c>
      <c r="C88" t="s">
        <v>15</v>
      </c>
      <c r="D88">
        <v>0</v>
      </c>
      <c r="E88" t="s">
        <v>16</v>
      </c>
      <c r="F88" t="s">
        <v>15</v>
      </c>
      <c r="G88">
        <v>1916</v>
      </c>
      <c r="H88">
        <v>5063</v>
      </c>
      <c r="I88">
        <v>67</v>
      </c>
      <c r="J88">
        <v>360</v>
      </c>
      <c r="L88" t="s">
        <v>21</v>
      </c>
      <c r="M88" t="s">
        <v>22</v>
      </c>
    </row>
    <row r="89" spans="1:13">
      <c r="A89" t="s">
        <v>207</v>
      </c>
      <c r="B89" t="s">
        <v>14</v>
      </c>
      <c r="C89" t="s">
        <v>20</v>
      </c>
      <c r="D89">
        <v>0</v>
      </c>
      <c r="E89" t="s">
        <v>16</v>
      </c>
      <c r="F89" t="s">
        <v>15</v>
      </c>
      <c r="G89">
        <v>4600</v>
      </c>
      <c r="H89">
        <v>0</v>
      </c>
      <c r="I89">
        <v>73</v>
      </c>
      <c r="J89">
        <v>180</v>
      </c>
      <c r="K89">
        <v>1</v>
      </c>
      <c r="L89" t="s">
        <v>31</v>
      </c>
      <c r="M89" t="s">
        <v>18</v>
      </c>
    </row>
    <row r="90" spans="1:13">
      <c r="A90" t="s">
        <v>209</v>
      </c>
      <c r="B90" t="s">
        <v>42</v>
      </c>
      <c r="C90" t="s">
        <v>20</v>
      </c>
      <c r="D90">
        <v>0</v>
      </c>
      <c r="E90" t="s">
        <v>16</v>
      </c>
      <c r="F90" t="s">
        <v>15</v>
      </c>
      <c r="G90">
        <v>3625</v>
      </c>
      <c r="H90">
        <v>0</v>
      </c>
      <c r="I90">
        <v>108</v>
      </c>
      <c r="J90">
        <v>360</v>
      </c>
      <c r="K90">
        <v>1</v>
      </c>
      <c r="L90" t="s">
        <v>31</v>
      </c>
      <c r="M90" t="s">
        <v>18</v>
      </c>
    </row>
    <row r="91" spans="1:13">
      <c r="A91" t="s">
        <v>210</v>
      </c>
      <c r="B91" t="s">
        <v>14</v>
      </c>
      <c r="C91" t="s">
        <v>20</v>
      </c>
      <c r="D91">
        <v>0</v>
      </c>
      <c r="E91" t="s">
        <v>16</v>
      </c>
      <c r="F91" t="s">
        <v>20</v>
      </c>
      <c r="G91">
        <v>39147</v>
      </c>
      <c r="H91">
        <v>4750</v>
      </c>
      <c r="I91">
        <v>120</v>
      </c>
      <c r="J91">
        <v>360</v>
      </c>
      <c r="K91">
        <v>1</v>
      </c>
      <c r="L91" t="s">
        <v>31</v>
      </c>
      <c r="M91" t="s">
        <v>18</v>
      </c>
    </row>
    <row r="92" spans="1:13">
      <c r="A92" t="s">
        <v>211</v>
      </c>
      <c r="B92" t="s">
        <v>14</v>
      </c>
      <c r="C92" t="s">
        <v>20</v>
      </c>
      <c r="D92">
        <v>1</v>
      </c>
      <c r="E92" t="s">
        <v>16</v>
      </c>
      <c r="F92" t="s">
        <v>20</v>
      </c>
      <c r="G92">
        <v>2178</v>
      </c>
      <c r="H92">
        <v>0</v>
      </c>
      <c r="I92">
        <v>66</v>
      </c>
      <c r="J92">
        <v>300</v>
      </c>
      <c r="K92">
        <v>0</v>
      </c>
      <c r="L92" t="s">
        <v>21</v>
      </c>
      <c r="M92" t="s">
        <v>22</v>
      </c>
    </row>
    <row r="93" spans="1:13">
      <c r="A93" t="s">
        <v>212</v>
      </c>
      <c r="B93" t="s">
        <v>14</v>
      </c>
      <c r="C93" t="s">
        <v>20</v>
      </c>
      <c r="D93">
        <v>0</v>
      </c>
      <c r="E93" t="s">
        <v>16</v>
      </c>
      <c r="F93" t="s">
        <v>15</v>
      </c>
      <c r="G93">
        <v>2383</v>
      </c>
      <c r="H93">
        <v>2138</v>
      </c>
      <c r="I93">
        <v>58</v>
      </c>
      <c r="J93">
        <v>360</v>
      </c>
      <c r="L93" t="s">
        <v>21</v>
      </c>
      <c r="M93" t="s">
        <v>18</v>
      </c>
    </row>
    <row r="94" spans="1:13">
      <c r="A94" t="s">
        <v>214</v>
      </c>
      <c r="B94" t="s">
        <v>14</v>
      </c>
      <c r="C94" t="s">
        <v>20</v>
      </c>
      <c r="D94">
        <v>0</v>
      </c>
      <c r="E94" t="s">
        <v>16</v>
      </c>
      <c r="F94" t="s">
        <v>15</v>
      </c>
      <c r="G94">
        <v>9328</v>
      </c>
      <c r="H94">
        <v>0</v>
      </c>
      <c r="I94">
        <v>188</v>
      </c>
      <c r="J94">
        <v>180</v>
      </c>
      <c r="K94">
        <v>1</v>
      </c>
      <c r="L94" t="s">
        <v>21</v>
      </c>
      <c r="M94" t="s">
        <v>18</v>
      </c>
    </row>
    <row r="95" spans="1:13">
      <c r="A95" t="s">
        <v>215</v>
      </c>
      <c r="B95" t="s">
        <v>14</v>
      </c>
      <c r="C95" t="s">
        <v>15</v>
      </c>
      <c r="D95">
        <v>0</v>
      </c>
      <c r="E95" t="s">
        <v>25</v>
      </c>
      <c r="F95" t="s">
        <v>15</v>
      </c>
      <c r="G95">
        <v>4885</v>
      </c>
      <c r="H95">
        <v>0</v>
      </c>
      <c r="I95">
        <v>48</v>
      </c>
      <c r="J95">
        <v>360</v>
      </c>
      <c r="K95">
        <v>1</v>
      </c>
      <c r="L95" t="s">
        <v>21</v>
      </c>
      <c r="M95" t="s">
        <v>18</v>
      </c>
    </row>
    <row r="96" spans="1:13">
      <c r="A96" t="s">
        <v>216</v>
      </c>
      <c r="B96" t="s">
        <v>14</v>
      </c>
      <c r="C96" t="s">
        <v>15</v>
      </c>
      <c r="D96">
        <v>0</v>
      </c>
      <c r="E96" t="s">
        <v>16</v>
      </c>
      <c r="F96" t="s">
        <v>15</v>
      </c>
      <c r="G96">
        <v>12000</v>
      </c>
      <c r="H96">
        <v>0</v>
      </c>
      <c r="I96">
        <v>164</v>
      </c>
      <c r="J96">
        <v>360</v>
      </c>
      <c r="K96">
        <v>1</v>
      </c>
      <c r="L96" t="s">
        <v>31</v>
      </c>
      <c r="M96" t="s">
        <v>22</v>
      </c>
    </row>
    <row r="97" spans="1:13">
      <c r="A97" t="s">
        <v>217</v>
      </c>
      <c r="B97" t="s">
        <v>14</v>
      </c>
      <c r="C97" t="s">
        <v>20</v>
      </c>
      <c r="D97">
        <v>0</v>
      </c>
      <c r="E97" t="s">
        <v>25</v>
      </c>
      <c r="F97" t="s">
        <v>15</v>
      </c>
      <c r="G97">
        <v>6033</v>
      </c>
      <c r="H97">
        <v>0</v>
      </c>
      <c r="I97">
        <v>160</v>
      </c>
      <c r="J97">
        <v>360</v>
      </c>
      <c r="K97">
        <v>1</v>
      </c>
      <c r="L97" t="s">
        <v>17</v>
      </c>
      <c r="M97" t="s">
        <v>22</v>
      </c>
    </row>
    <row r="98" spans="1:13">
      <c r="A98" t="s">
        <v>218</v>
      </c>
      <c r="B98" t="s">
        <v>14</v>
      </c>
      <c r="C98" t="s">
        <v>15</v>
      </c>
      <c r="D98">
        <v>0</v>
      </c>
      <c r="E98" t="s">
        <v>16</v>
      </c>
      <c r="F98" t="s">
        <v>15</v>
      </c>
      <c r="G98">
        <v>3858</v>
      </c>
      <c r="H98">
        <v>0</v>
      </c>
      <c r="I98">
        <v>76</v>
      </c>
      <c r="J98">
        <v>360</v>
      </c>
      <c r="K98">
        <v>1</v>
      </c>
      <c r="L98" t="s">
        <v>31</v>
      </c>
      <c r="M98" t="s">
        <v>18</v>
      </c>
    </row>
    <row r="99" spans="1:13">
      <c r="A99" t="s">
        <v>219</v>
      </c>
      <c r="B99" t="s">
        <v>14</v>
      </c>
      <c r="C99" t="s">
        <v>15</v>
      </c>
      <c r="D99">
        <v>0</v>
      </c>
      <c r="E99" t="s">
        <v>16</v>
      </c>
      <c r="F99" t="s">
        <v>15</v>
      </c>
      <c r="G99">
        <v>4191</v>
      </c>
      <c r="H99">
        <v>0</v>
      </c>
      <c r="I99">
        <v>120</v>
      </c>
      <c r="J99">
        <v>360</v>
      </c>
      <c r="K99">
        <v>1</v>
      </c>
      <c r="L99" t="s">
        <v>21</v>
      </c>
      <c r="M99" t="s">
        <v>18</v>
      </c>
    </row>
    <row r="100" spans="1:13">
      <c r="A100" t="s">
        <v>222</v>
      </c>
      <c r="B100" t="s">
        <v>42</v>
      </c>
      <c r="C100" t="s">
        <v>15</v>
      </c>
      <c r="D100">
        <v>0</v>
      </c>
      <c r="E100" t="s">
        <v>25</v>
      </c>
      <c r="F100" t="s">
        <v>15</v>
      </c>
      <c r="G100">
        <v>1907</v>
      </c>
      <c r="H100">
        <v>2365</v>
      </c>
      <c r="I100">
        <v>120</v>
      </c>
      <c r="K100">
        <v>1</v>
      </c>
      <c r="L100" t="s">
        <v>17</v>
      </c>
      <c r="M100" t="s">
        <v>18</v>
      </c>
    </row>
    <row r="101" spans="1:13">
      <c r="A101" t="s">
        <v>224</v>
      </c>
      <c r="B101" t="s">
        <v>14</v>
      </c>
      <c r="C101" t="s">
        <v>15</v>
      </c>
      <c r="D101">
        <v>0</v>
      </c>
      <c r="E101" t="s">
        <v>16</v>
      </c>
      <c r="F101" t="s">
        <v>20</v>
      </c>
      <c r="G101">
        <v>11000</v>
      </c>
      <c r="H101">
        <v>0</v>
      </c>
      <c r="I101">
        <v>83</v>
      </c>
      <c r="J101">
        <v>360</v>
      </c>
      <c r="K101">
        <v>1</v>
      </c>
      <c r="L101" t="s">
        <v>17</v>
      </c>
      <c r="M101" t="s">
        <v>22</v>
      </c>
    </row>
    <row r="102" spans="1:13">
      <c r="A102" t="s">
        <v>229</v>
      </c>
      <c r="B102" t="s">
        <v>14</v>
      </c>
      <c r="C102" t="s">
        <v>20</v>
      </c>
      <c r="D102">
        <v>2</v>
      </c>
      <c r="E102" t="s">
        <v>25</v>
      </c>
      <c r="F102" t="s">
        <v>15</v>
      </c>
      <c r="G102">
        <v>3917</v>
      </c>
      <c r="H102">
        <v>0</v>
      </c>
      <c r="I102">
        <v>124</v>
      </c>
      <c r="J102">
        <v>360</v>
      </c>
      <c r="K102">
        <v>1</v>
      </c>
      <c r="L102" t="s">
        <v>31</v>
      </c>
      <c r="M102" t="s">
        <v>18</v>
      </c>
    </row>
    <row r="103" spans="1:13">
      <c r="A103" t="s">
        <v>236</v>
      </c>
      <c r="B103" t="s">
        <v>14</v>
      </c>
      <c r="C103" t="s">
        <v>20</v>
      </c>
      <c r="D103" t="s">
        <v>30</v>
      </c>
      <c r="E103" t="s">
        <v>16</v>
      </c>
      <c r="F103" t="s">
        <v>15</v>
      </c>
      <c r="G103">
        <v>3430</v>
      </c>
      <c r="H103">
        <v>1250</v>
      </c>
      <c r="I103">
        <v>128</v>
      </c>
      <c r="J103">
        <v>360</v>
      </c>
      <c r="K103">
        <v>0</v>
      </c>
      <c r="L103" t="s">
        <v>31</v>
      </c>
      <c r="M103" t="s">
        <v>22</v>
      </c>
    </row>
    <row r="104" spans="1:13">
      <c r="A104" t="s">
        <v>237</v>
      </c>
      <c r="B104" t="s">
        <v>14</v>
      </c>
      <c r="C104" t="s">
        <v>20</v>
      </c>
      <c r="D104">
        <v>1</v>
      </c>
      <c r="E104" t="s">
        <v>16</v>
      </c>
      <c r="F104" t="s">
        <v>20</v>
      </c>
      <c r="G104">
        <v>7787</v>
      </c>
      <c r="H104">
        <v>0</v>
      </c>
      <c r="I104">
        <v>240</v>
      </c>
      <c r="J104">
        <v>360</v>
      </c>
      <c r="K104">
        <v>1</v>
      </c>
      <c r="L104" t="s">
        <v>17</v>
      </c>
      <c r="M104" t="s">
        <v>18</v>
      </c>
    </row>
    <row r="105" spans="1:13">
      <c r="A105" t="s">
        <v>242</v>
      </c>
      <c r="B105" t="s">
        <v>14</v>
      </c>
      <c r="C105" t="s">
        <v>20</v>
      </c>
      <c r="D105">
        <v>0</v>
      </c>
      <c r="E105" t="s">
        <v>16</v>
      </c>
      <c r="F105" t="s">
        <v>15</v>
      </c>
      <c r="G105">
        <v>3727</v>
      </c>
      <c r="H105">
        <v>1775</v>
      </c>
      <c r="I105">
        <v>131</v>
      </c>
      <c r="J105">
        <v>360</v>
      </c>
      <c r="K105">
        <v>1</v>
      </c>
      <c r="L105" t="s">
        <v>31</v>
      </c>
      <c r="M105" t="s">
        <v>18</v>
      </c>
    </row>
    <row r="106" spans="1:13">
      <c r="A106" t="s">
        <v>243</v>
      </c>
      <c r="B106" t="s">
        <v>14</v>
      </c>
      <c r="C106" t="s">
        <v>20</v>
      </c>
      <c r="D106">
        <v>2</v>
      </c>
      <c r="E106" t="s">
        <v>16</v>
      </c>
      <c r="G106">
        <v>5000</v>
      </c>
      <c r="H106">
        <v>0</v>
      </c>
      <c r="I106">
        <v>72</v>
      </c>
      <c r="J106">
        <v>360</v>
      </c>
      <c r="K106">
        <v>0</v>
      </c>
      <c r="L106" t="s">
        <v>31</v>
      </c>
      <c r="M106" t="s">
        <v>22</v>
      </c>
    </row>
    <row r="107" spans="1:13">
      <c r="A107" t="s">
        <v>244</v>
      </c>
      <c r="B107" t="s">
        <v>42</v>
      </c>
      <c r="C107" t="s">
        <v>20</v>
      </c>
      <c r="D107">
        <v>2</v>
      </c>
      <c r="E107" t="s">
        <v>16</v>
      </c>
      <c r="F107" t="s">
        <v>15</v>
      </c>
      <c r="G107">
        <v>4283</v>
      </c>
      <c r="H107">
        <v>2383</v>
      </c>
      <c r="I107">
        <v>127</v>
      </c>
      <c r="J107">
        <v>360</v>
      </c>
      <c r="L107" t="s">
        <v>31</v>
      </c>
      <c r="M107" t="s">
        <v>18</v>
      </c>
    </row>
    <row r="108" spans="1:13">
      <c r="A108" t="s">
        <v>245</v>
      </c>
      <c r="B108" t="s">
        <v>14</v>
      </c>
      <c r="C108" t="s">
        <v>20</v>
      </c>
      <c r="D108">
        <v>0</v>
      </c>
      <c r="E108" t="s">
        <v>16</v>
      </c>
      <c r="F108" t="s">
        <v>15</v>
      </c>
      <c r="G108">
        <v>2221</v>
      </c>
      <c r="H108">
        <v>0</v>
      </c>
      <c r="I108">
        <v>60</v>
      </c>
      <c r="J108">
        <v>360</v>
      </c>
      <c r="K108">
        <v>0</v>
      </c>
      <c r="L108" t="s">
        <v>17</v>
      </c>
      <c r="M108" t="s">
        <v>22</v>
      </c>
    </row>
    <row r="109" spans="1:13">
      <c r="A109" t="s">
        <v>246</v>
      </c>
      <c r="B109" t="s">
        <v>14</v>
      </c>
      <c r="C109" t="s">
        <v>20</v>
      </c>
      <c r="D109">
        <v>2</v>
      </c>
      <c r="E109" t="s">
        <v>16</v>
      </c>
      <c r="F109" t="s">
        <v>15</v>
      </c>
      <c r="G109">
        <v>4009</v>
      </c>
      <c r="H109">
        <v>1717</v>
      </c>
      <c r="I109">
        <v>116</v>
      </c>
      <c r="J109">
        <v>360</v>
      </c>
      <c r="K109">
        <v>1</v>
      </c>
      <c r="L109" t="s">
        <v>31</v>
      </c>
      <c r="M109" t="s">
        <v>18</v>
      </c>
    </row>
    <row r="110" spans="1:13">
      <c r="A110" t="s">
        <v>247</v>
      </c>
      <c r="B110" t="s">
        <v>14</v>
      </c>
      <c r="C110" t="s">
        <v>15</v>
      </c>
      <c r="D110">
        <v>0</v>
      </c>
      <c r="E110" t="s">
        <v>16</v>
      </c>
      <c r="F110" t="s">
        <v>15</v>
      </c>
      <c r="G110">
        <v>2971</v>
      </c>
      <c r="H110">
        <v>2791</v>
      </c>
      <c r="I110">
        <v>144</v>
      </c>
      <c r="J110">
        <v>360</v>
      </c>
      <c r="K110">
        <v>1</v>
      </c>
      <c r="L110" t="s">
        <v>31</v>
      </c>
      <c r="M110" t="s">
        <v>18</v>
      </c>
    </row>
    <row r="111" spans="1:13">
      <c r="A111" t="s">
        <v>248</v>
      </c>
      <c r="B111" t="s">
        <v>14</v>
      </c>
      <c r="C111" t="s">
        <v>20</v>
      </c>
      <c r="D111">
        <v>0</v>
      </c>
      <c r="E111" t="s">
        <v>16</v>
      </c>
      <c r="F111" t="s">
        <v>15</v>
      </c>
      <c r="G111">
        <v>7578</v>
      </c>
      <c r="H111">
        <v>1010</v>
      </c>
      <c r="I111">
        <v>175</v>
      </c>
      <c r="K111">
        <v>1</v>
      </c>
      <c r="L111" t="s">
        <v>31</v>
      </c>
      <c r="M111" t="s">
        <v>18</v>
      </c>
    </row>
    <row r="112" spans="1:13">
      <c r="A112" t="s">
        <v>249</v>
      </c>
      <c r="B112" t="s">
        <v>14</v>
      </c>
      <c r="C112" t="s">
        <v>20</v>
      </c>
      <c r="D112">
        <v>0</v>
      </c>
      <c r="E112" t="s">
        <v>16</v>
      </c>
      <c r="F112" t="s">
        <v>15</v>
      </c>
      <c r="G112">
        <v>6250</v>
      </c>
      <c r="H112">
        <v>0</v>
      </c>
      <c r="I112">
        <v>128</v>
      </c>
      <c r="J112">
        <v>360</v>
      </c>
      <c r="K112">
        <v>1</v>
      </c>
      <c r="L112" t="s">
        <v>31</v>
      </c>
      <c r="M112" t="s">
        <v>18</v>
      </c>
    </row>
    <row r="113" spans="1:13">
      <c r="A113" t="s">
        <v>250</v>
      </c>
      <c r="B113" t="s">
        <v>14</v>
      </c>
      <c r="C113" t="s">
        <v>20</v>
      </c>
      <c r="D113">
        <v>0</v>
      </c>
      <c r="E113" t="s">
        <v>16</v>
      </c>
      <c r="F113" t="s">
        <v>15</v>
      </c>
      <c r="G113">
        <v>3250</v>
      </c>
      <c r="H113">
        <v>0</v>
      </c>
      <c r="I113">
        <v>170</v>
      </c>
      <c r="J113">
        <v>360</v>
      </c>
      <c r="K113">
        <v>1</v>
      </c>
      <c r="L113" t="s">
        <v>21</v>
      </c>
      <c r="M113" t="s">
        <v>22</v>
      </c>
    </row>
    <row r="114" spans="1:13">
      <c r="A114" t="s">
        <v>251</v>
      </c>
      <c r="B114" t="s">
        <v>14</v>
      </c>
      <c r="C114" t="s">
        <v>20</v>
      </c>
      <c r="E114" t="s">
        <v>25</v>
      </c>
      <c r="F114" t="s">
        <v>20</v>
      </c>
      <c r="G114">
        <v>4735</v>
      </c>
      <c r="H114">
        <v>0</v>
      </c>
      <c r="I114">
        <v>138</v>
      </c>
      <c r="J114">
        <v>360</v>
      </c>
      <c r="K114">
        <v>1</v>
      </c>
      <c r="L114" t="s">
        <v>17</v>
      </c>
      <c r="M114" t="s">
        <v>22</v>
      </c>
    </row>
    <row r="115" spans="1:13">
      <c r="A115" t="s">
        <v>252</v>
      </c>
      <c r="B115" t="s">
        <v>14</v>
      </c>
      <c r="C115" t="s">
        <v>20</v>
      </c>
      <c r="D115">
        <v>2</v>
      </c>
      <c r="E115" t="s">
        <v>16</v>
      </c>
      <c r="F115" t="s">
        <v>15</v>
      </c>
      <c r="G115">
        <v>6250</v>
      </c>
      <c r="H115">
        <v>1695</v>
      </c>
      <c r="I115">
        <v>210</v>
      </c>
      <c r="J115">
        <v>360</v>
      </c>
      <c r="K115">
        <v>1</v>
      </c>
      <c r="L115" t="s">
        <v>31</v>
      </c>
      <c r="M115" t="s">
        <v>18</v>
      </c>
    </row>
    <row r="116" spans="1:13">
      <c r="A116" t="s">
        <v>254</v>
      </c>
      <c r="B116" t="s">
        <v>14</v>
      </c>
      <c r="C116" t="s">
        <v>15</v>
      </c>
      <c r="D116">
        <v>0</v>
      </c>
      <c r="E116" t="s">
        <v>16</v>
      </c>
      <c r="F116" t="s">
        <v>20</v>
      </c>
      <c r="G116">
        <v>6400</v>
      </c>
      <c r="H116">
        <v>0</v>
      </c>
      <c r="I116">
        <v>200</v>
      </c>
      <c r="J116">
        <v>360</v>
      </c>
      <c r="K116">
        <v>1</v>
      </c>
      <c r="L116" t="s">
        <v>21</v>
      </c>
      <c r="M116" t="s">
        <v>18</v>
      </c>
    </row>
    <row r="117" spans="1:13">
      <c r="A117" t="s">
        <v>255</v>
      </c>
      <c r="B117" t="s">
        <v>14</v>
      </c>
      <c r="C117" t="s">
        <v>20</v>
      </c>
      <c r="D117">
        <v>1</v>
      </c>
      <c r="E117" t="s">
        <v>16</v>
      </c>
      <c r="F117" t="s">
        <v>15</v>
      </c>
      <c r="G117">
        <v>2491</v>
      </c>
      <c r="H117">
        <v>2054</v>
      </c>
      <c r="I117">
        <v>104</v>
      </c>
      <c r="J117">
        <v>360</v>
      </c>
      <c r="K117">
        <v>1</v>
      </c>
      <c r="L117" t="s">
        <v>31</v>
      </c>
      <c r="M117" t="s">
        <v>18</v>
      </c>
    </row>
    <row r="118" spans="1:13">
      <c r="A118" t="s">
        <v>258</v>
      </c>
      <c r="B118" t="s">
        <v>42</v>
      </c>
      <c r="C118" t="s">
        <v>15</v>
      </c>
      <c r="D118">
        <v>0</v>
      </c>
      <c r="E118" t="s">
        <v>16</v>
      </c>
      <c r="F118" t="s">
        <v>15</v>
      </c>
      <c r="G118">
        <v>8333</v>
      </c>
      <c r="H118">
        <v>0</v>
      </c>
      <c r="I118">
        <v>280</v>
      </c>
      <c r="J118">
        <v>360</v>
      </c>
      <c r="K118">
        <v>1</v>
      </c>
      <c r="L118" t="s">
        <v>31</v>
      </c>
      <c r="M118" t="s">
        <v>18</v>
      </c>
    </row>
    <row r="119" spans="1:13">
      <c r="A119" t="s">
        <v>260</v>
      </c>
      <c r="B119" t="s">
        <v>14</v>
      </c>
      <c r="C119" t="s">
        <v>20</v>
      </c>
      <c r="D119">
        <v>1</v>
      </c>
      <c r="E119" t="s">
        <v>16</v>
      </c>
      <c r="F119" t="s">
        <v>15</v>
      </c>
      <c r="G119">
        <v>5500</v>
      </c>
      <c r="H119">
        <v>1260</v>
      </c>
      <c r="I119">
        <v>170</v>
      </c>
      <c r="J119">
        <v>360</v>
      </c>
      <c r="K119">
        <v>1</v>
      </c>
      <c r="L119" t="s">
        <v>21</v>
      </c>
      <c r="M119" t="s">
        <v>18</v>
      </c>
    </row>
    <row r="120" spans="1:13">
      <c r="A120" t="s">
        <v>261</v>
      </c>
      <c r="B120" t="s">
        <v>14</v>
      </c>
      <c r="C120" t="s">
        <v>20</v>
      </c>
      <c r="D120">
        <v>0</v>
      </c>
      <c r="E120" t="s">
        <v>16</v>
      </c>
      <c r="G120">
        <v>5746</v>
      </c>
      <c r="H120">
        <v>0</v>
      </c>
      <c r="I120">
        <v>255</v>
      </c>
      <c r="J120">
        <v>360</v>
      </c>
      <c r="L120" t="s">
        <v>17</v>
      </c>
      <c r="M120" t="s">
        <v>22</v>
      </c>
    </row>
    <row r="121" spans="1:13">
      <c r="A121" t="s">
        <v>263</v>
      </c>
      <c r="B121" t="s">
        <v>42</v>
      </c>
      <c r="C121" t="s">
        <v>15</v>
      </c>
      <c r="D121">
        <v>1</v>
      </c>
      <c r="E121" t="s">
        <v>16</v>
      </c>
      <c r="F121" t="s">
        <v>15</v>
      </c>
      <c r="G121">
        <v>3812</v>
      </c>
      <c r="H121">
        <v>0</v>
      </c>
      <c r="I121">
        <v>112</v>
      </c>
      <c r="J121">
        <v>360</v>
      </c>
      <c r="K121">
        <v>1</v>
      </c>
      <c r="L121" t="s">
        <v>21</v>
      </c>
      <c r="M121" t="s">
        <v>18</v>
      </c>
    </row>
    <row r="122" spans="1:13">
      <c r="A122" t="s">
        <v>264</v>
      </c>
      <c r="B122" t="s">
        <v>14</v>
      </c>
      <c r="C122" t="s">
        <v>20</v>
      </c>
      <c r="D122">
        <v>1</v>
      </c>
      <c r="E122" t="s">
        <v>16</v>
      </c>
      <c r="F122" t="s">
        <v>15</v>
      </c>
      <c r="G122">
        <v>3315</v>
      </c>
      <c r="H122">
        <v>0</v>
      </c>
      <c r="I122">
        <v>96</v>
      </c>
      <c r="J122">
        <v>360</v>
      </c>
      <c r="K122">
        <v>1</v>
      </c>
      <c r="L122" t="s">
        <v>31</v>
      </c>
      <c r="M122" t="s">
        <v>18</v>
      </c>
    </row>
    <row r="123" spans="1:13">
      <c r="A123" t="s">
        <v>265</v>
      </c>
      <c r="B123" t="s">
        <v>14</v>
      </c>
      <c r="C123" t="s">
        <v>20</v>
      </c>
      <c r="D123">
        <v>2</v>
      </c>
      <c r="E123" t="s">
        <v>16</v>
      </c>
      <c r="F123" t="s">
        <v>15</v>
      </c>
      <c r="G123">
        <v>5819</v>
      </c>
      <c r="H123">
        <v>5000</v>
      </c>
      <c r="I123">
        <v>120</v>
      </c>
      <c r="J123">
        <v>360</v>
      </c>
      <c r="K123">
        <v>1</v>
      </c>
      <c r="L123" t="s">
        <v>21</v>
      </c>
      <c r="M123" t="s">
        <v>18</v>
      </c>
    </row>
    <row r="124" spans="1:13">
      <c r="A124" t="s">
        <v>266</v>
      </c>
      <c r="B124" t="s">
        <v>14</v>
      </c>
      <c r="C124" t="s">
        <v>20</v>
      </c>
      <c r="D124">
        <v>1</v>
      </c>
      <c r="E124" t="s">
        <v>25</v>
      </c>
      <c r="F124" t="s">
        <v>15</v>
      </c>
      <c r="G124">
        <v>2510</v>
      </c>
      <c r="H124">
        <v>1983</v>
      </c>
      <c r="I124">
        <v>140</v>
      </c>
      <c r="J124">
        <v>180</v>
      </c>
      <c r="K124">
        <v>1</v>
      </c>
      <c r="L124" t="s">
        <v>17</v>
      </c>
      <c r="M124" t="s">
        <v>22</v>
      </c>
    </row>
    <row r="125" spans="1:13">
      <c r="A125" t="s">
        <v>268</v>
      </c>
      <c r="B125" t="s">
        <v>14</v>
      </c>
      <c r="C125" t="s">
        <v>20</v>
      </c>
      <c r="D125">
        <v>2</v>
      </c>
      <c r="E125" t="s">
        <v>16</v>
      </c>
      <c r="F125" t="s">
        <v>20</v>
      </c>
      <c r="G125">
        <v>6250</v>
      </c>
      <c r="H125">
        <v>1300</v>
      </c>
      <c r="I125">
        <v>108</v>
      </c>
      <c r="J125">
        <v>360</v>
      </c>
      <c r="K125">
        <v>1</v>
      </c>
      <c r="L125" t="s">
        <v>21</v>
      </c>
      <c r="M125" t="s">
        <v>18</v>
      </c>
    </row>
    <row r="126" spans="1:13">
      <c r="A126" t="s">
        <v>269</v>
      </c>
      <c r="B126" t="s">
        <v>14</v>
      </c>
      <c r="C126" t="s">
        <v>20</v>
      </c>
      <c r="D126">
        <v>0</v>
      </c>
      <c r="E126" t="s">
        <v>25</v>
      </c>
      <c r="F126" t="s">
        <v>15</v>
      </c>
      <c r="G126">
        <v>3406</v>
      </c>
      <c r="H126">
        <v>4417</v>
      </c>
      <c r="I126">
        <v>123</v>
      </c>
      <c r="J126">
        <v>360</v>
      </c>
      <c r="K126">
        <v>1</v>
      </c>
      <c r="L126" t="s">
        <v>31</v>
      </c>
      <c r="M126" t="s">
        <v>18</v>
      </c>
    </row>
    <row r="127" spans="1:13">
      <c r="A127" t="s">
        <v>270</v>
      </c>
      <c r="B127" t="s">
        <v>14</v>
      </c>
      <c r="C127" t="s">
        <v>15</v>
      </c>
      <c r="D127">
        <v>0</v>
      </c>
      <c r="E127" t="s">
        <v>16</v>
      </c>
      <c r="F127" t="s">
        <v>20</v>
      </c>
      <c r="G127">
        <v>6050</v>
      </c>
      <c r="H127">
        <v>4333</v>
      </c>
      <c r="I127">
        <v>120</v>
      </c>
      <c r="J127">
        <v>180</v>
      </c>
      <c r="K127">
        <v>1</v>
      </c>
      <c r="L127" t="s">
        <v>17</v>
      </c>
      <c r="M127" t="s">
        <v>22</v>
      </c>
    </row>
    <row r="128" spans="1:13">
      <c r="A128" t="s">
        <v>273</v>
      </c>
      <c r="B128" t="s">
        <v>14</v>
      </c>
      <c r="C128" t="s">
        <v>20</v>
      </c>
      <c r="D128">
        <v>1</v>
      </c>
      <c r="E128" t="s">
        <v>16</v>
      </c>
      <c r="F128" t="s">
        <v>15</v>
      </c>
      <c r="G128">
        <v>2882</v>
      </c>
      <c r="H128">
        <v>1843</v>
      </c>
      <c r="I128">
        <v>123</v>
      </c>
      <c r="J128">
        <v>480</v>
      </c>
      <c r="K128">
        <v>1</v>
      </c>
      <c r="L128" t="s">
        <v>31</v>
      </c>
      <c r="M128" t="s">
        <v>18</v>
      </c>
    </row>
    <row r="129" spans="1:13">
      <c r="A129" t="s">
        <v>276</v>
      </c>
      <c r="B129" t="s">
        <v>42</v>
      </c>
      <c r="C129" t="s">
        <v>15</v>
      </c>
      <c r="D129">
        <v>2</v>
      </c>
      <c r="E129" t="s">
        <v>16</v>
      </c>
      <c r="F129" t="s">
        <v>15</v>
      </c>
      <c r="G129">
        <v>3427</v>
      </c>
      <c r="H129">
        <v>0</v>
      </c>
      <c r="I129">
        <v>138</v>
      </c>
      <c r="J129">
        <v>360</v>
      </c>
      <c r="K129">
        <v>1</v>
      </c>
      <c r="L129" t="s">
        <v>17</v>
      </c>
      <c r="M129" t="s">
        <v>22</v>
      </c>
    </row>
    <row r="130" spans="1:13">
      <c r="A130" t="s">
        <v>277</v>
      </c>
      <c r="B130" t="s">
        <v>14</v>
      </c>
      <c r="C130" t="s">
        <v>15</v>
      </c>
      <c r="D130">
        <v>0</v>
      </c>
      <c r="E130" t="s">
        <v>25</v>
      </c>
      <c r="F130" t="s">
        <v>20</v>
      </c>
      <c r="G130">
        <v>2583</v>
      </c>
      <c r="H130">
        <v>2167</v>
      </c>
      <c r="I130">
        <v>104</v>
      </c>
      <c r="J130">
        <v>360</v>
      </c>
      <c r="K130">
        <v>1</v>
      </c>
      <c r="L130" t="s">
        <v>21</v>
      </c>
      <c r="M130" t="s">
        <v>18</v>
      </c>
    </row>
    <row r="131" spans="1:13">
      <c r="A131" t="s">
        <v>278</v>
      </c>
      <c r="B131" t="s">
        <v>14</v>
      </c>
      <c r="C131" t="s">
        <v>20</v>
      </c>
      <c r="D131">
        <v>1</v>
      </c>
      <c r="E131" t="s">
        <v>25</v>
      </c>
      <c r="F131" t="s">
        <v>15</v>
      </c>
      <c r="G131">
        <v>2661</v>
      </c>
      <c r="H131">
        <v>7101</v>
      </c>
      <c r="I131">
        <v>279</v>
      </c>
      <c r="J131">
        <v>180</v>
      </c>
      <c r="K131">
        <v>1</v>
      </c>
      <c r="L131" t="s">
        <v>31</v>
      </c>
      <c r="M131" t="s">
        <v>18</v>
      </c>
    </row>
    <row r="132" spans="1:13">
      <c r="A132" t="s">
        <v>279</v>
      </c>
      <c r="B132" t="s">
        <v>14</v>
      </c>
      <c r="C132" t="s">
        <v>15</v>
      </c>
      <c r="D132">
        <v>0</v>
      </c>
      <c r="E132" t="s">
        <v>16</v>
      </c>
      <c r="F132" t="s">
        <v>20</v>
      </c>
      <c r="G132">
        <v>16250</v>
      </c>
      <c r="H132">
        <v>0</v>
      </c>
      <c r="I132">
        <v>192</v>
      </c>
      <c r="J132">
        <v>360</v>
      </c>
      <c r="K132">
        <v>0</v>
      </c>
      <c r="L132" t="s">
        <v>17</v>
      </c>
      <c r="M132" t="s">
        <v>22</v>
      </c>
    </row>
    <row r="133" spans="1:13">
      <c r="A133" t="s">
        <v>281</v>
      </c>
      <c r="B133" t="s">
        <v>14</v>
      </c>
      <c r="C133" t="s">
        <v>15</v>
      </c>
      <c r="D133">
        <v>0</v>
      </c>
      <c r="E133" t="s">
        <v>25</v>
      </c>
      <c r="F133" t="s">
        <v>15</v>
      </c>
      <c r="G133">
        <v>6045</v>
      </c>
      <c r="H133">
        <v>0</v>
      </c>
      <c r="I133">
        <v>115</v>
      </c>
      <c r="J133">
        <v>360</v>
      </c>
      <c r="K133">
        <v>0</v>
      </c>
      <c r="L133" t="s">
        <v>21</v>
      </c>
      <c r="M133" t="s">
        <v>22</v>
      </c>
    </row>
    <row r="134" spans="1:13">
      <c r="A134" t="s">
        <v>282</v>
      </c>
      <c r="B134" t="s">
        <v>14</v>
      </c>
      <c r="C134" t="s">
        <v>20</v>
      </c>
      <c r="D134" t="s">
        <v>30</v>
      </c>
      <c r="E134" t="s">
        <v>16</v>
      </c>
      <c r="F134" t="s">
        <v>15</v>
      </c>
      <c r="G134">
        <v>5250</v>
      </c>
      <c r="H134">
        <v>0</v>
      </c>
      <c r="I134">
        <v>94</v>
      </c>
      <c r="J134">
        <v>360</v>
      </c>
      <c r="K134">
        <v>1</v>
      </c>
      <c r="L134" t="s">
        <v>17</v>
      </c>
      <c r="M134" t="s">
        <v>22</v>
      </c>
    </row>
    <row r="135" spans="1:13">
      <c r="A135" t="s">
        <v>283</v>
      </c>
      <c r="B135" t="s">
        <v>14</v>
      </c>
      <c r="C135" t="s">
        <v>20</v>
      </c>
      <c r="D135">
        <v>0</v>
      </c>
      <c r="E135" t="s">
        <v>16</v>
      </c>
      <c r="F135" t="s">
        <v>15</v>
      </c>
      <c r="G135">
        <v>14683</v>
      </c>
      <c r="H135">
        <v>2100</v>
      </c>
      <c r="I135">
        <v>304</v>
      </c>
      <c r="J135">
        <v>360</v>
      </c>
      <c r="K135">
        <v>1</v>
      </c>
      <c r="L135" t="s">
        <v>21</v>
      </c>
      <c r="M135" t="s">
        <v>22</v>
      </c>
    </row>
    <row r="136" spans="1:13">
      <c r="A136" t="s">
        <v>288</v>
      </c>
      <c r="B136" t="s">
        <v>42</v>
      </c>
      <c r="C136" t="s">
        <v>15</v>
      </c>
      <c r="D136">
        <v>0</v>
      </c>
      <c r="E136" t="s">
        <v>16</v>
      </c>
      <c r="F136" t="s">
        <v>15</v>
      </c>
      <c r="G136">
        <v>7200</v>
      </c>
      <c r="H136">
        <v>0</v>
      </c>
      <c r="I136">
        <v>120</v>
      </c>
      <c r="J136">
        <v>360</v>
      </c>
      <c r="K136">
        <v>1</v>
      </c>
      <c r="L136" t="s">
        <v>21</v>
      </c>
      <c r="M136" t="s">
        <v>18</v>
      </c>
    </row>
    <row r="137" spans="1:13">
      <c r="A137" t="s">
        <v>289</v>
      </c>
      <c r="B137" t="s">
        <v>14</v>
      </c>
      <c r="C137" t="s">
        <v>15</v>
      </c>
      <c r="D137">
        <v>0</v>
      </c>
      <c r="E137" t="s">
        <v>16</v>
      </c>
      <c r="F137" t="s">
        <v>20</v>
      </c>
      <c r="G137">
        <v>5166</v>
      </c>
      <c r="H137">
        <v>0</v>
      </c>
      <c r="I137">
        <v>128</v>
      </c>
      <c r="J137">
        <v>360</v>
      </c>
      <c r="K137">
        <v>1</v>
      </c>
      <c r="L137" t="s">
        <v>31</v>
      </c>
      <c r="M137" t="s">
        <v>18</v>
      </c>
    </row>
    <row r="138" spans="1:13">
      <c r="A138" t="s">
        <v>292</v>
      </c>
      <c r="B138" t="s">
        <v>14</v>
      </c>
      <c r="C138" t="s">
        <v>20</v>
      </c>
      <c r="D138" t="s">
        <v>30</v>
      </c>
      <c r="E138" t="s">
        <v>16</v>
      </c>
      <c r="F138" t="s">
        <v>15</v>
      </c>
      <c r="G138">
        <v>4333</v>
      </c>
      <c r="H138">
        <v>1811</v>
      </c>
      <c r="I138">
        <v>160</v>
      </c>
      <c r="J138">
        <v>360</v>
      </c>
      <c r="K138">
        <v>0</v>
      </c>
      <c r="L138" t="s">
        <v>17</v>
      </c>
      <c r="M138" t="s">
        <v>18</v>
      </c>
    </row>
    <row r="139" spans="1:13">
      <c r="A139" t="s">
        <v>295</v>
      </c>
      <c r="B139" t="s">
        <v>42</v>
      </c>
      <c r="C139" t="s">
        <v>15</v>
      </c>
      <c r="D139">
        <v>0</v>
      </c>
      <c r="E139" t="s">
        <v>16</v>
      </c>
      <c r="F139" t="s">
        <v>15</v>
      </c>
      <c r="G139">
        <v>3237</v>
      </c>
      <c r="H139">
        <v>0</v>
      </c>
      <c r="I139">
        <v>30</v>
      </c>
      <c r="J139">
        <v>360</v>
      </c>
      <c r="K139">
        <v>1</v>
      </c>
      <c r="L139" t="s">
        <v>17</v>
      </c>
      <c r="M139" t="s">
        <v>18</v>
      </c>
    </row>
    <row r="140" spans="1:13">
      <c r="A140" t="s">
        <v>297</v>
      </c>
      <c r="B140" t="s">
        <v>14</v>
      </c>
      <c r="C140" t="s">
        <v>15</v>
      </c>
      <c r="D140">
        <v>0</v>
      </c>
      <c r="E140" t="s">
        <v>16</v>
      </c>
      <c r="F140" t="s">
        <v>15</v>
      </c>
      <c r="G140">
        <v>2833</v>
      </c>
      <c r="H140">
        <v>1857</v>
      </c>
      <c r="I140">
        <v>126</v>
      </c>
      <c r="J140">
        <v>360</v>
      </c>
      <c r="K140">
        <v>1</v>
      </c>
      <c r="L140" t="s">
        <v>21</v>
      </c>
      <c r="M140" t="s">
        <v>18</v>
      </c>
    </row>
    <row r="141" spans="1:13">
      <c r="A141" t="s">
        <v>298</v>
      </c>
      <c r="B141" t="s">
        <v>14</v>
      </c>
      <c r="C141" t="s">
        <v>20</v>
      </c>
      <c r="D141">
        <v>0</v>
      </c>
      <c r="E141" t="s">
        <v>16</v>
      </c>
      <c r="F141" t="s">
        <v>15</v>
      </c>
      <c r="G141">
        <v>2620</v>
      </c>
      <c r="H141">
        <v>2223</v>
      </c>
      <c r="I141">
        <v>150</v>
      </c>
      <c r="J141">
        <v>360</v>
      </c>
      <c r="K141">
        <v>1</v>
      </c>
      <c r="L141" t="s">
        <v>31</v>
      </c>
      <c r="M141" t="s">
        <v>18</v>
      </c>
    </row>
    <row r="142" spans="1:13">
      <c r="A142" t="s">
        <v>299</v>
      </c>
      <c r="B142" t="s">
        <v>14</v>
      </c>
      <c r="C142" t="s">
        <v>20</v>
      </c>
      <c r="D142">
        <v>2</v>
      </c>
      <c r="E142" t="s">
        <v>16</v>
      </c>
      <c r="F142" t="s">
        <v>15</v>
      </c>
      <c r="G142">
        <v>3900</v>
      </c>
      <c r="H142">
        <v>0</v>
      </c>
      <c r="I142">
        <v>90</v>
      </c>
      <c r="J142">
        <v>360</v>
      </c>
      <c r="K142">
        <v>1</v>
      </c>
      <c r="L142" t="s">
        <v>31</v>
      </c>
      <c r="M142" t="s">
        <v>18</v>
      </c>
    </row>
    <row r="143" spans="1:13">
      <c r="A143" t="s">
        <v>300</v>
      </c>
      <c r="B143" t="s">
        <v>14</v>
      </c>
      <c r="C143" t="s">
        <v>20</v>
      </c>
      <c r="D143">
        <v>1</v>
      </c>
      <c r="E143" t="s">
        <v>16</v>
      </c>
      <c r="F143" t="s">
        <v>15</v>
      </c>
      <c r="G143">
        <v>2750</v>
      </c>
      <c r="H143">
        <v>1842</v>
      </c>
      <c r="I143">
        <v>115</v>
      </c>
      <c r="J143">
        <v>360</v>
      </c>
      <c r="K143">
        <v>1</v>
      </c>
      <c r="L143" t="s">
        <v>31</v>
      </c>
      <c r="M143" t="s">
        <v>18</v>
      </c>
    </row>
    <row r="144" spans="1:13">
      <c r="A144" t="s">
        <v>302</v>
      </c>
      <c r="B144" t="s">
        <v>14</v>
      </c>
      <c r="C144" t="s">
        <v>20</v>
      </c>
      <c r="D144">
        <v>0</v>
      </c>
      <c r="E144" t="s">
        <v>16</v>
      </c>
      <c r="F144" t="s">
        <v>15</v>
      </c>
      <c r="G144">
        <v>3103</v>
      </c>
      <c r="H144">
        <v>1300</v>
      </c>
      <c r="I144">
        <v>80</v>
      </c>
      <c r="J144">
        <v>360</v>
      </c>
      <c r="K144">
        <v>1</v>
      </c>
      <c r="L144" t="s">
        <v>17</v>
      </c>
      <c r="M144" t="s">
        <v>18</v>
      </c>
    </row>
    <row r="145" spans="1:13">
      <c r="A145" t="s">
        <v>303</v>
      </c>
      <c r="B145" t="s">
        <v>14</v>
      </c>
      <c r="C145" t="s">
        <v>20</v>
      </c>
      <c r="D145">
        <v>0</v>
      </c>
      <c r="E145" t="s">
        <v>16</v>
      </c>
      <c r="F145" t="s">
        <v>15</v>
      </c>
      <c r="G145">
        <v>14583</v>
      </c>
      <c r="H145">
        <v>0</v>
      </c>
      <c r="I145">
        <v>436</v>
      </c>
      <c r="J145">
        <v>360</v>
      </c>
      <c r="K145">
        <v>1</v>
      </c>
      <c r="L145" t="s">
        <v>31</v>
      </c>
      <c r="M145" t="s">
        <v>18</v>
      </c>
    </row>
    <row r="146" spans="1:13">
      <c r="A146" t="s">
        <v>307</v>
      </c>
      <c r="B146" t="s">
        <v>14</v>
      </c>
      <c r="C146" t="s">
        <v>20</v>
      </c>
      <c r="D146">
        <v>2</v>
      </c>
      <c r="E146" t="s">
        <v>16</v>
      </c>
      <c r="F146" t="s">
        <v>15</v>
      </c>
      <c r="G146">
        <v>2301</v>
      </c>
      <c r="H146">
        <v>985.79998780000005</v>
      </c>
      <c r="I146">
        <v>78</v>
      </c>
      <c r="J146">
        <v>180</v>
      </c>
      <c r="K146">
        <v>1</v>
      </c>
      <c r="L146" t="s">
        <v>17</v>
      </c>
      <c r="M146" t="s">
        <v>18</v>
      </c>
    </row>
    <row r="147" spans="1:13">
      <c r="A147" t="s">
        <v>308</v>
      </c>
      <c r="B147" t="s">
        <v>42</v>
      </c>
      <c r="C147" t="s">
        <v>15</v>
      </c>
      <c r="D147">
        <v>0</v>
      </c>
      <c r="E147" t="s">
        <v>16</v>
      </c>
      <c r="F147" t="s">
        <v>15</v>
      </c>
      <c r="G147">
        <v>1811</v>
      </c>
      <c r="H147">
        <v>1666</v>
      </c>
      <c r="I147">
        <v>54</v>
      </c>
      <c r="J147">
        <v>360</v>
      </c>
      <c r="K147">
        <v>1</v>
      </c>
      <c r="L147" t="s">
        <v>17</v>
      </c>
      <c r="M147" t="s">
        <v>18</v>
      </c>
    </row>
    <row r="148" spans="1:13">
      <c r="A148" t="s">
        <v>311</v>
      </c>
      <c r="B148" t="s">
        <v>42</v>
      </c>
      <c r="C148" t="s">
        <v>15</v>
      </c>
      <c r="D148">
        <v>0</v>
      </c>
      <c r="E148" t="s">
        <v>16</v>
      </c>
      <c r="F148" t="s">
        <v>20</v>
      </c>
      <c r="G148">
        <v>2600</v>
      </c>
      <c r="H148">
        <v>1717</v>
      </c>
      <c r="I148">
        <v>99</v>
      </c>
      <c r="J148">
        <v>300</v>
      </c>
      <c r="K148">
        <v>1</v>
      </c>
      <c r="L148" t="s">
        <v>31</v>
      </c>
      <c r="M148" t="s">
        <v>22</v>
      </c>
    </row>
    <row r="149" spans="1:13">
      <c r="A149" t="s">
        <v>313</v>
      </c>
      <c r="B149" t="s">
        <v>42</v>
      </c>
      <c r="C149" t="s">
        <v>15</v>
      </c>
      <c r="D149">
        <v>0</v>
      </c>
      <c r="E149" t="s">
        <v>16</v>
      </c>
      <c r="F149" t="s">
        <v>15</v>
      </c>
      <c r="G149">
        <v>4124</v>
      </c>
      <c r="H149">
        <v>0</v>
      </c>
      <c r="I149">
        <v>115</v>
      </c>
      <c r="J149">
        <v>360</v>
      </c>
      <c r="K149">
        <v>1</v>
      </c>
      <c r="L149" t="s">
        <v>31</v>
      </c>
      <c r="M149" t="s">
        <v>18</v>
      </c>
    </row>
    <row r="150" spans="1:13">
      <c r="A150" t="s">
        <v>314</v>
      </c>
      <c r="B150" t="s">
        <v>14</v>
      </c>
      <c r="C150" t="s">
        <v>15</v>
      </c>
      <c r="D150">
        <v>0</v>
      </c>
      <c r="E150" t="s">
        <v>16</v>
      </c>
      <c r="F150" t="s">
        <v>15</v>
      </c>
      <c r="G150">
        <v>9508</v>
      </c>
      <c r="H150">
        <v>0</v>
      </c>
      <c r="I150">
        <v>187</v>
      </c>
      <c r="J150">
        <v>360</v>
      </c>
      <c r="K150">
        <v>1</v>
      </c>
      <c r="L150" t="s">
        <v>21</v>
      </c>
      <c r="M150" t="s">
        <v>18</v>
      </c>
    </row>
    <row r="151" spans="1:13">
      <c r="A151" t="s">
        <v>318</v>
      </c>
      <c r="B151" t="s">
        <v>42</v>
      </c>
      <c r="C151" t="s">
        <v>15</v>
      </c>
      <c r="E151" t="s">
        <v>16</v>
      </c>
      <c r="F151" t="s">
        <v>15</v>
      </c>
      <c r="G151">
        <v>5417</v>
      </c>
      <c r="H151">
        <v>0</v>
      </c>
      <c r="I151">
        <v>143</v>
      </c>
      <c r="J151">
        <v>480</v>
      </c>
      <c r="K151">
        <v>0</v>
      </c>
      <c r="L151" t="s">
        <v>17</v>
      </c>
      <c r="M151" t="s">
        <v>22</v>
      </c>
    </row>
    <row r="152" spans="1:13">
      <c r="A152" t="s">
        <v>320</v>
      </c>
      <c r="B152" t="s">
        <v>14</v>
      </c>
      <c r="C152" t="s">
        <v>20</v>
      </c>
      <c r="D152" t="s">
        <v>30</v>
      </c>
      <c r="E152" t="s">
        <v>16</v>
      </c>
      <c r="G152">
        <v>4416</v>
      </c>
      <c r="H152">
        <v>1250</v>
      </c>
      <c r="I152">
        <v>110</v>
      </c>
      <c r="J152">
        <v>360</v>
      </c>
      <c r="K152">
        <v>1</v>
      </c>
      <c r="L152" t="s">
        <v>17</v>
      </c>
      <c r="M152" t="s">
        <v>18</v>
      </c>
    </row>
    <row r="153" spans="1:13">
      <c r="A153" t="s">
        <v>322</v>
      </c>
      <c r="B153" t="s">
        <v>42</v>
      </c>
      <c r="C153" t="s">
        <v>20</v>
      </c>
      <c r="D153">
        <v>1</v>
      </c>
      <c r="E153" t="s">
        <v>16</v>
      </c>
      <c r="F153" t="s">
        <v>15</v>
      </c>
      <c r="G153">
        <v>4666</v>
      </c>
      <c r="H153">
        <v>0</v>
      </c>
      <c r="I153">
        <v>135</v>
      </c>
      <c r="J153">
        <v>360</v>
      </c>
      <c r="K153">
        <v>1</v>
      </c>
      <c r="L153" t="s">
        <v>17</v>
      </c>
      <c r="M153" t="s">
        <v>18</v>
      </c>
    </row>
    <row r="154" spans="1:13">
      <c r="A154" t="s">
        <v>323</v>
      </c>
      <c r="B154" t="s">
        <v>42</v>
      </c>
      <c r="C154" t="s">
        <v>15</v>
      </c>
      <c r="D154">
        <v>0</v>
      </c>
      <c r="E154" t="s">
        <v>16</v>
      </c>
      <c r="F154" t="s">
        <v>15</v>
      </c>
      <c r="G154">
        <v>5000</v>
      </c>
      <c r="H154">
        <v>2541</v>
      </c>
      <c r="I154">
        <v>151</v>
      </c>
      <c r="J154">
        <v>480</v>
      </c>
      <c r="K154">
        <v>1</v>
      </c>
      <c r="L154" t="s">
        <v>21</v>
      </c>
      <c r="M154" t="s">
        <v>22</v>
      </c>
    </row>
    <row r="155" spans="1:13">
      <c r="A155" t="s">
        <v>328</v>
      </c>
      <c r="B155" t="s">
        <v>14</v>
      </c>
      <c r="C155" t="s">
        <v>20</v>
      </c>
      <c r="D155">
        <v>1</v>
      </c>
      <c r="E155" t="s">
        <v>16</v>
      </c>
      <c r="F155" t="s">
        <v>15</v>
      </c>
      <c r="G155">
        <v>1625</v>
      </c>
      <c r="H155">
        <v>1803</v>
      </c>
      <c r="I155">
        <v>96</v>
      </c>
      <c r="J155">
        <v>360</v>
      </c>
      <c r="K155">
        <v>1</v>
      </c>
      <c r="L155" t="s">
        <v>17</v>
      </c>
      <c r="M155" t="s">
        <v>18</v>
      </c>
    </row>
    <row r="156" spans="1:13">
      <c r="A156" t="s">
        <v>329</v>
      </c>
      <c r="B156" t="s">
        <v>14</v>
      </c>
      <c r="C156" t="s">
        <v>15</v>
      </c>
      <c r="D156">
        <v>0</v>
      </c>
      <c r="E156" t="s">
        <v>16</v>
      </c>
      <c r="F156" t="s">
        <v>15</v>
      </c>
      <c r="G156">
        <v>4000</v>
      </c>
      <c r="H156">
        <v>2500</v>
      </c>
      <c r="I156">
        <v>140</v>
      </c>
      <c r="J156">
        <v>360</v>
      </c>
      <c r="K156">
        <v>1</v>
      </c>
      <c r="L156" t="s">
        <v>21</v>
      </c>
      <c r="M156" t="s">
        <v>18</v>
      </c>
    </row>
    <row r="157" spans="1:13">
      <c r="A157" t="s">
        <v>330</v>
      </c>
      <c r="B157" t="s">
        <v>14</v>
      </c>
      <c r="C157" t="s">
        <v>15</v>
      </c>
      <c r="D157">
        <v>0</v>
      </c>
      <c r="E157" t="s">
        <v>25</v>
      </c>
      <c r="F157" t="s">
        <v>15</v>
      </c>
      <c r="G157">
        <v>2000</v>
      </c>
      <c r="H157">
        <v>0</v>
      </c>
      <c r="J157">
        <v>360</v>
      </c>
      <c r="K157">
        <v>1</v>
      </c>
      <c r="L157" t="s">
        <v>17</v>
      </c>
      <c r="M157" t="s">
        <v>22</v>
      </c>
    </row>
    <row r="158" spans="1:13">
      <c r="A158" t="s">
        <v>331</v>
      </c>
      <c r="B158" t="s">
        <v>42</v>
      </c>
      <c r="C158" t="s">
        <v>15</v>
      </c>
      <c r="D158">
        <v>0</v>
      </c>
      <c r="E158" t="s">
        <v>16</v>
      </c>
      <c r="F158" t="s">
        <v>15</v>
      </c>
      <c r="G158">
        <v>3762</v>
      </c>
      <c r="H158">
        <v>1666</v>
      </c>
      <c r="I158">
        <v>135</v>
      </c>
      <c r="J158">
        <v>360</v>
      </c>
      <c r="K158">
        <v>1</v>
      </c>
      <c r="L158" t="s">
        <v>21</v>
      </c>
      <c r="M158" t="s">
        <v>18</v>
      </c>
    </row>
    <row r="159" spans="1:13">
      <c r="A159" t="s">
        <v>332</v>
      </c>
      <c r="B159" t="s">
        <v>42</v>
      </c>
      <c r="C159" t="s">
        <v>15</v>
      </c>
      <c r="D159">
        <v>0</v>
      </c>
      <c r="E159" t="s">
        <v>16</v>
      </c>
      <c r="F159" t="s">
        <v>15</v>
      </c>
      <c r="G159">
        <v>2400</v>
      </c>
      <c r="H159">
        <v>1863</v>
      </c>
      <c r="I159">
        <v>104</v>
      </c>
      <c r="J159">
        <v>360</v>
      </c>
      <c r="K159">
        <v>0</v>
      </c>
      <c r="L159" t="s">
        <v>17</v>
      </c>
      <c r="M159" t="s">
        <v>22</v>
      </c>
    </row>
    <row r="160" spans="1:13">
      <c r="A160" t="s">
        <v>333</v>
      </c>
      <c r="B160" t="s">
        <v>14</v>
      </c>
      <c r="C160" t="s">
        <v>15</v>
      </c>
      <c r="D160">
        <v>0</v>
      </c>
      <c r="E160" t="s">
        <v>16</v>
      </c>
      <c r="F160" t="s">
        <v>15</v>
      </c>
      <c r="G160">
        <v>20233</v>
      </c>
      <c r="H160">
        <v>0</v>
      </c>
      <c r="I160">
        <v>480</v>
      </c>
      <c r="J160">
        <v>360</v>
      </c>
      <c r="K160">
        <v>1</v>
      </c>
      <c r="L160" t="s">
        <v>21</v>
      </c>
      <c r="M160" t="s">
        <v>22</v>
      </c>
    </row>
    <row r="161" spans="1:13">
      <c r="A161" t="s">
        <v>337</v>
      </c>
      <c r="B161" t="s">
        <v>42</v>
      </c>
      <c r="C161" t="s">
        <v>15</v>
      </c>
      <c r="D161">
        <v>0</v>
      </c>
      <c r="E161" t="s">
        <v>16</v>
      </c>
      <c r="F161" t="s">
        <v>15</v>
      </c>
      <c r="G161">
        <v>2507</v>
      </c>
      <c r="H161">
        <v>0</v>
      </c>
      <c r="I161">
        <v>56</v>
      </c>
      <c r="J161">
        <v>360</v>
      </c>
      <c r="K161">
        <v>1</v>
      </c>
      <c r="L161" t="s">
        <v>21</v>
      </c>
      <c r="M161" t="s">
        <v>18</v>
      </c>
    </row>
    <row r="162" spans="1:13">
      <c r="A162" t="s">
        <v>341</v>
      </c>
      <c r="B162" t="s">
        <v>14</v>
      </c>
      <c r="C162" t="s">
        <v>20</v>
      </c>
      <c r="D162">
        <v>2</v>
      </c>
      <c r="E162" t="s">
        <v>16</v>
      </c>
      <c r="F162" t="s">
        <v>15</v>
      </c>
      <c r="G162">
        <v>3717</v>
      </c>
      <c r="H162">
        <v>0</v>
      </c>
      <c r="I162">
        <v>120</v>
      </c>
      <c r="J162">
        <v>360</v>
      </c>
      <c r="K162">
        <v>1</v>
      </c>
      <c r="L162" t="s">
        <v>31</v>
      </c>
      <c r="M162" t="s">
        <v>18</v>
      </c>
    </row>
    <row r="163" spans="1:13">
      <c r="A163" t="s">
        <v>342</v>
      </c>
      <c r="B163" t="s">
        <v>14</v>
      </c>
      <c r="C163" t="s">
        <v>20</v>
      </c>
      <c r="D163">
        <v>0</v>
      </c>
      <c r="E163" t="s">
        <v>16</v>
      </c>
      <c r="F163" t="s">
        <v>15</v>
      </c>
      <c r="G163">
        <v>2058</v>
      </c>
      <c r="H163">
        <v>2134</v>
      </c>
      <c r="I163">
        <v>88</v>
      </c>
      <c r="J163">
        <v>360</v>
      </c>
      <c r="L163" t="s">
        <v>17</v>
      </c>
      <c r="M163" t="s">
        <v>18</v>
      </c>
    </row>
    <row r="164" spans="1:13">
      <c r="A164" t="s">
        <v>343</v>
      </c>
      <c r="B164" t="s">
        <v>42</v>
      </c>
      <c r="C164" t="s">
        <v>15</v>
      </c>
      <c r="D164">
        <v>1</v>
      </c>
      <c r="E164" t="s">
        <v>16</v>
      </c>
      <c r="F164" t="s">
        <v>15</v>
      </c>
      <c r="G164">
        <v>3541</v>
      </c>
      <c r="H164">
        <v>0</v>
      </c>
      <c r="I164">
        <v>112</v>
      </c>
      <c r="J164">
        <v>360</v>
      </c>
      <c r="L164" t="s">
        <v>31</v>
      </c>
      <c r="M164" t="s">
        <v>18</v>
      </c>
    </row>
    <row r="165" spans="1:13">
      <c r="A165" t="s">
        <v>345</v>
      </c>
      <c r="B165" t="s">
        <v>14</v>
      </c>
      <c r="C165" t="s">
        <v>20</v>
      </c>
      <c r="D165">
        <v>0</v>
      </c>
      <c r="E165" t="s">
        <v>16</v>
      </c>
      <c r="F165" t="s">
        <v>15</v>
      </c>
      <c r="G165">
        <v>2400</v>
      </c>
      <c r="H165">
        <v>2167</v>
      </c>
      <c r="I165">
        <v>115</v>
      </c>
      <c r="J165">
        <v>360</v>
      </c>
      <c r="K165">
        <v>1</v>
      </c>
      <c r="L165" t="s">
        <v>31</v>
      </c>
      <c r="M165" t="s">
        <v>18</v>
      </c>
    </row>
    <row r="166" spans="1:13">
      <c r="A166" t="s">
        <v>346</v>
      </c>
      <c r="B166" t="s">
        <v>14</v>
      </c>
      <c r="C166" t="s">
        <v>20</v>
      </c>
      <c r="D166" t="s">
        <v>30</v>
      </c>
      <c r="E166" t="s">
        <v>16</v>
      </c>
      <c r="F166" t="s">
        <v>15</v>
      </c>
      <c r="G166">
        <v>4342</v>
      </c>
      <c r="H166">
        <v>189</v>
      </c>
      <c r="I166">
        <v>124</v>
      </c>
      <c r="J166">
        <v>360</v>
      </c>
      <c r="K166">
        <v>1</v>
      </c>
      <c r="L166" t="s">
        <v>31</v>
      </c>
      <c r="M166" t="s">
        <v>18</v>
      </c>
    </row>
    <row r="167" spans="1:13">
      <c r="A167" t="s">
        <v>350</v>
      </c>
      <c r="B167" t="s">
        <v>14</v>
      </c>
      <c r="C167" t="s">
        <v>20</v>
      </c>
      <c r="D167">
        <v>1</v>
      </c>
      <c r="E167" t="s">
        <v>16</v>
      </c>
      <c r="F167" t="s">
        <v>20</v>
      </c>
      <c r="G167">
        <v>8666</v>
      </c>
      <c r="H167">
        <v>4983</v>
      </c>
      <c r="I167">
        <v>376</v>
      </c>
      <c r="J167">
        <v>360</v>
      </c>
      <c r="K167">
        <v>0</v>
      </c>
      <c r="L167" t="s">
        <v>21</v>
      </c>
      <c r="M167" t="s">
        <v>22</v>
      </c>
    </row>
    <row r="168" spans="1:13">
      <c r="A168" t="s">
        <v>351</v>
      </c>
      <c r="B168" t="s">
        <v>14</v>
      </c>
      <c r="C168" t="s">
        <v>15</v>
      </c>
      <c r="D168">
        <v>0</v>
      </c>
      <c r="E168" t="s">
        <v>16</v>
      </c>
      <c r="F168" t="s">
        <v>15</v>
      </c>
      <c r="G168">
        <v>4917</v>
      </c>
      <c r="H168">
        <v>0</v>
      </c>
      <c r="I168">
        <v>130</v>
      </c>
      <c r="J168">
        <v>360</v>
      </c>
      <c r="K168">
        <v>0</v>
      </c>
      <c r="L168" t="s">
        <v>21</v>
      </c>
      <c r="M168" t="s">
        <v>18</v>
      </c>
    </row>
    <row r="169" spans="1:13">
      <c r="A169" t="s">
        <v>352</v>
      </c>
      <c r="B169" t="s">
        <v>14</v>
      </c>
      <c r="C169" t="s">
        <v>20</v>
      </c>
      <c r="D169">
        <v>0</v>
      </c>
      <c r="E169" t="s">
        <v>16</v>
      </c>
      <c r="F169" t="s">
        <v>20</v>
      </c>
      <c r="G169">
        <v>5818</v>
      </c>
      <c r="H169">
        <v>2160</v>
      </c>
      <c r="I169">
        <v>184</v>
      </c>
      <c r="J169">
        <v>360</v>
      </c>
      <c r="K169">
        <v>1</v>
      </c>
      <c r="L169" t="s">
        <v>31</v>
      </c>
      <c r="M169" t="s">
        <v>18</v>
      </c>
    </row>
    <row r="170" spans="1:13">
      <c r="A170" t="s">
        <v>354</v>
      </c>
      <c r="B170" t="s">
        <v>42</v>
      </c>
      <c r="C170" t="s">
        <v>15</v>
      </c>
      <c r="D170">
        <v>0</v>
      </c>
      <c r="E170" t="s">
        <v>16</v>
      </c>
      <c r="F170" t="s">
        <v>15</v>
      </c>
      <c r="G170">
        <v>2500</v>
      </c>
      <c r="H170">
        <v>0</v>
      </c>
      <c r="I170">
        <v>67</v>
      </c>
      <c r="J170">
        <v>360</v>
      </c>
      <c r="K170">
        <v>1</v>
      </c>
      <c r="L170" t="s">
        <v>17</v>
      </c>
      <c r="M170" t="s">
        <v>18</v>
      </c>
    </row>
    <row r="171" spans="1:13">
      <c r="A171" t="s">
        <v>357</v>
      </c>
      <c r="B171" t="s">
        <v>14</v>
      </c>
      <c r="C171" t="s">
        <v>15</v>
      </c>
      <c r="E171" t="s">
        <v>16</v>
      </c>
      <c r="F171" t="s">
        <v>15</v>
      </c>
      <c r="G171">
        <v>2833</v>
      </c>
      <c r="H171">
        <v>0</v>
      </c>
      <c r="I171">
        <v>71</v>
      </c>
      <c r="J171">
        <v>360</v>
      </c>
      <c r="K171">
        <v>1</v>
      </c>
      <c r="L171" t="s">
        <v>17</v>
      </c>
      <c r="M171" t="s">
        <v>18</v>
      </c>
    </row>
    <row r="172" spans="1:13">
      <c r="A172" t="s">
        <v>358</v>
      </c>
      <c r="B172" t="s">
        <v>14</v>
      </c>
      <c r="C172" t="s">
        <v>20</v>
      </c>
      <c r="D172">
        <v>0</v>
      </c>
      <c r="E172" t="s">
        <v>16</v>
      </c>
      <c r="G172">
        <v>63337</v>
      </c>
      <c r="H172">
        <v>0</v>
      </c>
      <c r="I172">
        <v>490</v>
      </c>
      <c r="J172">
        <v>180</v>
      </c>
      <c r="K172">
        <v>1</v>
      </c>
      <c r="L172" t="s">
        <v>17</v>
      </c>
      <c r="M172" t="s">
        <v>18</v>
      </c>
    </row>
    <row r="173" spans="1:13">
      <c r="A173" t="s">
        <v>361</v>
      </c>
      <c r="B173" t="s">
        <v>14</v>
      </c>
      <c r="C173" t="s">
        <v>20</v>
      </c>
      <c r="D173">
        <v>1</v>
      </c>
      <c r="E173" t="s">
        <v>16</v>
      </c>
      <c r="G173">
        <v>5250</v>
      </c>
      <c r="H173">
        <v>688</v>
      </c>
      <c r="I173">
        <v>160</v>
      </c>
      <c r="J173">
        <v>360</v>
      </c>
      <c r="K173">
        <v>1</v>
      </c>
      <c r="L173" t="s">
        <v>21</v>
      </c>
      <c r="M173" t="s">
        <v>18</v>
      </c>
    </row>
    <row r="174" spans="1:13">
      <c r="A174" t="s">
        <v>362</v>
      </c>
      <c r="B174" t="s">
        <v>14</v>
      </c>
      <c r="C174" t="s">
        <v>20</v>
      </c>
      <c r="D174">
        <v>2</v>
      </c>
      <c r="E174" t="s">
        <v>16</v>
      </c>
      <c r="F174" t="s">
        <v>20</v>
      </c>
      <c r="G174">
        <v>2500</v>
      </c>
      <c r="H174">
        <v>4600</v>
      </c>
      <c r="I174">
        <v>176</v>
      </c>
      <c r="J174">
        <v>360</v>
      </c>
      <c r="K174">
        <v>1</v>
      </c>
      <c r="L174" t="s">
        <v>21</v>
      </c>
      <c r="M174" t="s">
        <v>18</v>
      </c>
    </row>
    <row r="175" spans="1:13">
      <c r="A175" t="s">
        <v>364</v>
      </c>
      <c r="B175" t="s">
        <v>42</v>
      </c>
      <c r="C175" t="s">
        <v>15</v>
      </c>
      <c r="D175">
        <v>0</v>
      </c>
      <c r="E175" t="s">
        <v>16</v>
      </c>
      <c r="F175" t="s">
        <v>15</v>
      </c>
      <c r="G175">
        <v>4160</v>
      </c>
      <c r="H175">
        <v>0</v>
      </c>
      <c r="I175">
        <v>71</v>
      </c>
      <c r="J175">
        <v>360</v>
      </c>
      <c r="K175">
        <v>1</v>
      </c>
      <c r="L175" t="s">
        <v>31</v>
      </c>
      <c r="M175" t="s">
        <v>18</v>
      </c>
    </row>
    <row r="176" spans="1:13">
      <c r="A176" t="s">
        <v>369</v>
      </c>
      <c r="B176" t="s">
        <v>14</v>
      </c>
      <c r="C176" t="s">
        <v>20</v>
      </c>
      <c r="D176">
        <v>2</v>
      </c>
      <c r="E176" t="s">
        <v>16</v>
      </c>
      <c r="G176">
        <v>2583</v>
      </c>
      <c r="H176">
        <v>2330</v>
      </c>
      <c r="I176">
        <v>125</v>
      </c>
      <c r="J176">
        <v>360</v>
      </c>
      <c r="K176">
        <v>1</v>
      </c>
      <c r="L176" t="s">
        <v>21</v>
      </c>
      <c r="M176" t="s">
        <v>18</v>
      </c>
    </row>
    <row r="177" spans="1:13">
      <c r="A177" t="s">
        <v>373</v>
      </c>
      <c r="B177" t="s">
        <v>14</v>
      </c>
      <c r="C177" t="s">
        <v>20</v>
      </c>
      <c r="D177">
        <v>0</v>
      </c>
      <c r="E177" t="s">
        <v>16</v>
      </c>
      <c r="F177" t="s">
        <v>15</v>
      </c>
      <c r="G177">
        <v>6333</v>
      </c>
      <c r="H177">
        <v>4583</v>
      </c>
      <c r="I177">
        <v>259</v>
      </c>
      <c r="J177">
        <v>360</v>
      </c>
      <c r="L177" t="s">
        <v>31</v>
      </c>
      <c r="M177" t="s">
        <v>18</v>
      </c>
    </row>
    <row r="178" spans="1:13">
      <c r="A178" t="s">
        <v>375</v>
      </c>
      <c r="B178" t="s">
        <v>14</v>
      </c>
      <c r="C178" t="s">
        <v>20</v>
      </c>
      <c r="D178">
        <v>0</v>
      </c>
      <c r="E178" t="s">
        <v>16</v>
      </c>
      <c r="F178" t="s">
        <v>15</v>
      </c>
      <c r="G178">
        <v>9083</v>
      </c>
      <c r="H178">
        <v>0</v>
      </c>
      <c r="I178">
        <v>228</v>
      </c>
      <c r="J178">
        <v>360</v>
      </c>
      <c r="K178">
        <v>1</v>
      </c>
      <c r="L178" t="s">
        <v>31</v>
      </c>
      <c r="M178" t="s">
        <v>18</v>
      </c>
    </row>
    <row r="179" spans="1:13">
      <c r="A179" t="s">
        <v>376</v>
      </c>
      <c r="B179" t="s">
        <v>14</v>
      </c>
      <c r="C179" t="s">
        <v>15</v>
      </c>
      <c r="D179">
        <v>0</v>
      </c>
      <c r="E179" t="s">
        <v>16</v>
      </c>
      <c r="F179" t="s">
        <v>15</v>
      </c>
      <c r="G179">
        <v>8750</v>
      </c>
      <c r="H179">
        <v>4167</v>
      </c>
      <c r="I179">
        <v>308</v>
      </c>
      <c r="J179">
        <v>360</v>
      </c>
      <c r="K179">
        <v>1</v>
      </c>
      <c r="L179" t="s">
        <v>21</v>
      </c>
      <c r="M179" t="s">
        <v>22</v>
      </c>
    </row>
    <row r="180" spans="1:13">
      <c r="A180" t="s">
        <v>377</v>
      </c>
      <c r="B180" t="s">
        <v>14</v>
      </c>
      <c r="C180" t="s">
        <v>20</v>
      </c>
      <c r="D180" t="s">
        <v>30</v>
      </c>
      <c r="E180" t="s">
        <v>16</v>
      </c>
      <c r="F180" t="s">
        <v>15</v>
      </c>
      <c r="G180">
        <v>2666</v>
      </c>
      <c r="H180">
        <v>2083</v>
      </c>
      <c r="I180">
        <v>95</v>
      </c>
      <c r="J180">
        <v>360</v>
      </c>
      <c r="K180">
        <v>1</v>
      </c>
      <c r="L180" t="s">
        <v>21</v>
      </c>
      <c r="M180" t="s">
        <v>18</v>
      </c>
    </row>
    <row r="181" spans="1:13">
      <c r="A181" t="s">
        <v>381</v>
      </c>
      <c r="B181" t="s">
        <v>14</v>
      </c>
      <c r="C181" t="s">
        <v>20</v>
      </c>
      <c r="D181">
        <v>2</v>
      </c>
      <c r="E181" t="s">
        <v>16</v>
      </c>
      <c r="F181" t="s">
        <v>15</v>
      </c>
      <c r="G181">
        <v>8333</v>
      </c>
      <c r="H181">
        <v>3167</v>
      </c>
      <c r="I181">
        <v>165</v>
      </c>
      <c r="J181">
        <v>360</v>
      </c>
      <c r="K181">
        <v>1</v>
      </c>
      <c r="L181" t="s">
        <v>21</v>
      </c>
      <c r="M181" t="s">
        <v>18</v>
      </c>
    </row>
    <row r="182" spans="1:13">
      <c r="A182" t="s">
        <v>382</v>
      </c>
      <c r="B182" t="s">
        <v>14</v>
      </c>
      <c r="C182" t="s">
        <v>20</v>
      </c>
      <c r="D182">
        <v>1</v>
      </c>
      <c r="E182" t="s">
        <v>16</v>
      </c>
      <c r="F182" t="s">
        <v>15</v>
      </c>
      <c r="G182">
        <v>3875</v>
      </c>
      <c r="H182">
        <v>0</v>
      </c>
      <c r="I182">
        <v>67</v>
      </c>
      <c r="J182">
        <v>360</v>
      </c>
      <c r="K182">
        <v>1</v>
      </c>
      <c r="L182" t="s">
        <v>17</v>
      </c>
      <c r="M182" t="s">
        <v>22</v>
      </c>
    </row>
    <row r="183" spans="1:13">
      <c r="A183" t="s">
        <v>383</v>
      </c>
      <c r="B183" t="s">
        <v>14</v>
      </c>
      <c r="C183" t="s">
        <v>20</v>
      </c>
      <c r="D183">
        <v>0</v>
      </c>
      <c r="E183" t="s">
        <v>25</v>
      </c>
      <c r="F183" t="s">
        <v>15</v>
      </c>
      <c r="G183">
        <v>3000</v>
      </c>
      <c r="H183">
        <v>1666</v>
      </c>
      <c r="I183">
        <v>100</v>
      </c>
      <c r="J183">
        <v>480</v>
      </c>
      <c r="K183">
        <v>0</v>
      </c>
      <c r="L183" t="s">
        <v>17</v>
      </c>
      <c r="M183" t="s">
        <v>22</v>
      </c>
    </row>
    <row r="184" spans="1:13">
      <c r="A184" t="s">
        <v>384</v>
      </c>
      <c r="B184" t="s">
        <v>14</v>
      </c>
      <c r="C184" t="s">
        <v>20</v>
      </c>
      <c r="D184" t="s">
        <v>30</v>
      </c>
      <c r="E184" t="s">
        <v>16</v>
      </c>
      <c r="F184" t="s">
        <v>15</v>
      </c>
      <c r="G184">
        <v>5167</v>
      </c>
      <c r="H184">
        <v>3167</v>
      </c>
      <c r="I184">
        <v>200</v>
      </c>
      <c r="J184">
        <v>360</v>
      </c>
      <c r="K184">
        <v>1</v>
      </c>
      <c r="L184" t="s">
        <v>31</v>
      </c>
      <c r="M184" t="s">
        <v>18</v>
      </c>
    </row>
    <row r="185" spans="1:13">
      <c r="A185" t="s">
        <v>386</v>
      </c>
      <c r="B185" t="s">
        <v>14</v>
      </c>
      <c r="C185" t="s">
        <v>20</v>
      </c>
      <c r="D185">
        <v>2</v>
      </c>
      <c r="E185" t="s">
        <v>16</v>
      </c>
      <c r="F185" t="s">
        <v>15</v>
      </c>
      <c r="G185">
        <v>5000</v>
      </c>
      <c r="H185">
        <v>3667</v>
      </c>
      <c r="I185">
        <v>236</v>
      </c>
      <c r="J185">
        <v>360</v>
      </c>
      <c r="K185">
        <v>1</v>
      </c>
      <c r="L185" t="s">
        <v>31</v>
      </c>
      <c r="M185" t="s">
        <v>18</v>
      </c>
    </row>
    <row r="186" spans="1:13">
      <c r="A186" t="s">
        <v>388</v>
      </c>
      <c r="B186" t="s">
        <v>14</v>
      </c>
      <c r="C186" t="s">
        <v>20</v>
      </c>
      <c r="D186">
        <v>0</v>
      </c>
      <c r="E186" t="s">
        <v>16</v>
      </c>
      <c r="F186" t="s">
        <v>15</v>
      </c>
      <c r="G186">
        <v>3013</v>
      </c>
      <c r="H186">
        <v>3033</v>
      </c>
      <c r="I186">
        <v>95</v>
      </c>
      <c r="J186">
        <v>300</v>
      </c>
      <c r="L186" t="s">
        <v>17</v>
      </c>
      <c r="M186" t="s">
        <v>18</v>
      </c>
    </row>
    <row r="187" spans="1:13">
      <c r="A187" t="s">
        <v>389</v>
      </c>
      <c r="B187" t="s">
        <v>14</v>
      </c>
      <c r="C187" t="s">
        <v>15</v>
      </c>
      <c r="D187">
        <v>0</v>
      </c>
      <c r="E187" t="s">
        <v>16</v>
      </c>
      <c r="F187" t="s">
        <v>20</v>
      </c>
      <c r="G187">
        <v>6822</v>
      </c>
      <c r="H187">
        <v>0</v>
      </c>
      <c r="I187">
        <v>141</v>
      </c>
      <c r="J187">
        <v>360</v>
      </c>
      <c r="K187">
        <v>1</v>
      </c>
      <c r="L187" t="s">
        <v>21</v>
      </c>
      <c r="M187" t="s">
        <v>18</v>
      </c>
    </row>
    <row r="188" spans="1:13">
      <c r="A188" t="s">
        <v>393</v>
      </c>
      <c r="B188" t="s">
        <v>14</v>
      </c>
      <c r="C188" t="s">
        <v>20</v>
      </c>
      <c r="D188">
        <v>1</v>
      </c>
      <c r="E188" t="s">
        <v>16</v>
      </c>
      <c r="F188" t="s">
        <v>15</v>
      </c>
      <c r="G188">
        <v>6325</v>
      </c>
      <c r="H188">
        <v>0</v>
      </c>
      <c r="I188">
        <v>175</v>
      </c>
      <c r="J188">
        <v>360</v>
      </c>
      <c r="K188">
        <v>1</v>
      </c>
      <c r="L188" t="s">
        <v>31</v>
      </c>
      <c r="M188" t="s">
        <v>18</v>
      </c>
    </row>
    <row r="189" spans="1:13">
      <c r="A189" t="s">
        <v>394</v>
      </c>
      <c r="B189" t="s">
        <v>14</v>
      </c>
      <c r="C189" t="s">
        <v>20</v>
      </c>
      <c r="D189">
        <v>0</v>
      </c>
      <c r="E189" t="s">
        <v>16</v>
      </c>
      <c r="F189" t="s">
        <v>15</v>
      </c>
      <c r="G189">
        <v>19730</v>
      </c>
      <c r="H189">
        <v>5266</v>
      </c>
      <c r="I189">
        <v>570</v>
      </c>
      <c r="J189">
        <v>360</v>
      </c>
      <c r="K189">
        <v>1</v>
      </c>
      <c r="L189" t="s">
        <v>21</v>
      </c>
      <c r="M189" t="s">
        <v>22</v>
      </c>
    </row>
    <row r="190" spans="1:13">
      <c r="A190" t="s">
        <v>395</v>
      </c>
      <c r="B190" t="s">
        <v>42</v>
      </c>
      <c r="C190" t="s">
        <v>15</v>
      </c>
      <c r="D190">
        <v>0</v>
      </c>
      <c r="E190" t="s">
        <v>16</v>
      </c>
      <c r="F190" t="s">
        <v>20</v>
      </c>
      <c r="G190">
        <v>15759</v>
      </c>
      <c r="H190">
        <v>0</v>
      </c>
      <c r="I190">
        <v>55</v>
      </c>
      <c r="J190">
        <v>360</v>
      </c>
      <c r="K190">
        <v>1</v>
      </c>
      <c r="L190" t="s">
        <v>31</v>
      </c>
      <c r="M190" t="s">
        <v>18</v>
      </c>
    </row>
    <row r="191" spans="1:13">
      <c r="A191" t="s">
        <v>396</v>
      </c>
      <c r="B191" t="s">
        <v>14</v>
      </c>
      <c r="C191" t="s">
        <v>20</v>
      </c>
      <c r="D191">
        <v>2</v>
      </c>
      <c r="E191" t="s">
        <v>16</v>
      </c>
      <c r="F191" t="s">
        <v>15</v>
      </c>
      <c r="G191">
        <v>5185</v>
      </c>
      <c r="H191">
        <v>0</v>
      </c>
      <c r="I191">
        <v>155</v>
      </c>
      <c r="J191">
        <v>360</v>
      </c>
      <c r="K191">
        <v>1</v>
      </c>
      <c r="L191" t="s">
        <v>31</v>
      </c>
      <c r="M191" t="s">
        <v>18</v>
      </c>
    </row>
    <row r="192" spans="1:13">
      <c r="A192" t="s">
        <v>398</v>
      </c>
      <c r="B192" t="s">
        <v>14</v>
      </c>
      <c r="C192" t="s">
        <v>15</v>
      </c>
      <c r="D192">
        <v>1</v>
      </c>
      <c r="E192" t="s">
        <v>16</v>
      </c>
      <c r="F192" t="s">
        <v>15</v>
      </c>
      <c r="G192">
        <v>3062</v>
      </c>
      <c r="H192">
        <v>1987</v>
      </c>
      <c r="I192">
        <v>111</v>
      </c>
      <c r="J192">
        <v>180</v>
      </c>
      <c r="K192">
        <v>0</v>
      </c>
      <c r="L192" t="s">
        <v>17</v>
      </c>
      <c r="M192" t="s">
        <v>22</v>
      </c>
    </row>
    <row r="193" spans="1:13">
      <c r="A193" t="s">
        <v>400</v>
      </c>
      <c r="B193" t="s">
        <v>14</v>
      </c>
      <c r="C193" t="s">
        <v>20</v>
      </c>
      <c r="D193">
        <v>0</v>
      </c>
      <c r="E193" t="s">
        <v>16</v>
      </c>
      <c r="F193" t="s">
        <v>15</v>
      </c>
      <c r="G193">
        <v>4817</v>
      </c>
      <c r="H193">
        <v>923</v>
      </c>
      <c r="I193">
        <v>120</v>
      </c>
      <c r="J193">
        <v>180</v>
      </c>
      <c r="K193">
        <v>1</v>
      </c>
      <c r="L193" t="s">
        <v>17</v>
      </c>
      <c r="M193" t="s">
        <v>18</v>
      </c>
    </row>
    <row r="194" spans="1:13">
      <c r="A194" t="s">
        <v>402</v>
      </c>
      <c r="B194" t="s">
        <v>14</v>
      </c>
      <c r="C194" t="s">
        <v>20</v>
      </c>
      <c r="D194">
        <v>0</v>
      </c>
      <c r="E194" t="s">
        <v>16</v>
      </c>
      <c r="F194" t="s">
        <v>15</v>
      </c>
      <c r="G194">
        <v>4310</v>
      </c>
      <c r="H194">
        <v>0</v>
      </c>
      <c r="I194">
        <v>130</v>
      </c>
      <c r="J194">
        <v>360</v>
      </c>
      <c r="L194" t="s">
        <v>31</v>
      </c>
      <c r="M194" t="s">
        <v>18</v>
      </c>
    </row>
    <row r="195" spans="1:13">
      <c r="A195" t="s">
        <v>404</v>
      </c>
      <c r="B195" t="s">
        <v>14</v>
      </c>
      <c r="C195" t="s">
        <v>20</v>
      </c>
      <c r="D195">
        <v>2</v>
      </c>
      <c r="E195" t="s">
        <v>16</v>
      </c>
      <c r="F195" t="s">
        <v>15</v>
      </c>
      <c r="G195">
        <v>5391</v>
      </c>
      <c r="H195">
        <v>0</v>
      </c>
      <c r="I195">
        <v>130</v>
      </c>
      <c r="J195">
        <v>360</v>
      </c>
      <c r="K195">
        <v>1</v>
      </c>
      <c r="L195" t="s">
        <v>17</v>
      </c>
      <c r="M195" t="s">
        <v>18</v>
      </c>
    </row>
    <row r="196" spans="1:13">
      <c r="A196" t="s">
        <v>405</v>
      </c>
      <c r="B196" t="s">
        <v>14</v>
      </c>
      <c r="C196" t="s">
        <v>20</v>
      </c>
      <c r="D196">
        <v>0</v>
      </c>
      <c r="E196" t="s">
        <v>16</v>
      </c>
      <c r="G196">
        <v>3333</v>
      </c>
      <c r="H196">
        <v>2500</v>
      </c>
      <c r="I196">
        <v>128</v>
      </c>
      <c r="J196">
        <v>360</v>
      </c>
      <c r="K196">
        <v>1</v>
      </c>
      <c r="L196" t="s">
        <v>31</v>
      </c>
      <c r="M196" t="s">
        <v>18</v>
      </c>
    </row>
    <row r="197" spans="1:13">
      <c r="A197" t="s">
        <v>406</v>
      </c>
      <c r="B197" t="s">
        <v>14</v>
      </c>
      <c r="C197" t="s">
        <v>15</v>
      </c>
      <c r="D197">
        <v>0</v>
      </c>
      <c r="E197" t="s">
        <v>16</v>
      </c>
      <c r="F197" t="s">
        <v>15</v>
      </c>
      <c r="G197">
        <v>5941</v>
      </c>
      <c r="H197">
        <v>4232</v>
      </c>
      <c r="I197">
        <v>296</v>
      </c>
      <c r="J197">
        <v>360</v>
      </c>
      <c r="K197">
        <v>1</v>
      </c>
      <c r="L197" t="s">
        <v>31</v>
      </c>
      <c r="M197" t="s">
        <v>18</v>
      </c>
    </row>
    <row r="198" spans="1:13">
      <c r="A198" t="s">
        <v>408</v>
      </c>
      <c r="B198" t="s">
        <v>14</v>
      </c>
      <c r="C198" t="s">
        <v>15</v>
      </c>
      <c r="D198">
        <v>0</v>
      </c>
      <c r="E198" t="s">
        <v>16</v>
      </c>
      <c r="F198" t="s">
        <v>20</v>
      </c>
      <c r="G198">
        <v>7167</v>
      </c>
      <c r="H198">
        <v>0</v>
      </c>
      <c r="I198">
        <v>128</v>
      </c>
      <c r="J198">
        <v>360</v>
      </c>
      <c r="K198">
        <v>1</v>
      </c>
      <c r="L198" t="s">
        <v>17</v>
      </c>
      <c r="M198" t="s">
        <v>18</v>
      </c>
    </row>
    <row r="199" spans="1:13">
      <c r="A199" t="s">
        <v>410</v>
      </c>
      <c r="B199" t="s">
        <v>14</v>
      </c>
      <c r="C199" t="s">
        <v>15</v>
      </c>
      <c r="D199">
        <v>1</v>
      </c>
      <c r="E199" t="s">
        <v>16</v>
      </c>
      <c r="G199">
        <v>3667</v>
      </c>
      <c r="H199">
        <v>0</v>
      </c>
      <c r="I199">
        <v>113</v>
      </c>
      <c r="J199">
        <v>180</v>
      </c>
      <c r="K199">
        <v>1</v>
      </c>
      <c r="L199" t="s">
        <v>17</v>
      </c>
      <c r="M199" t="s">
        <v>18</v>
      </c>
    </row>
    <row r="200" spans="1:13">
      <c r="A200" t="s">
        <v>413</v>
      </c>
      <c r="B200" t="s">
        <v>14</v>
      </c>
      <c r="C200" t="s">
        <v>20</v>
      </c>
      <c r="D200">
        <v>0</v>
      </c>
      <c r="E200" t="s">
        <v>16</v>
      </c>
      <c r="F200" t="s">
        <v>15</v>
      </c>
      <c r="G200">
        <v>2333</v>
      </c>
      <c r="H200">
        <v>2417</v>
      </c>
      <c r="I200">
        <v>136</v>
      </c>
      <c r="J200">
        <v>360</v>
      </c>
      <c r="K200">
        <v>1</v>
      </c>
      <c r="L200" t="s">
        <v>17</v>
      </c>
      <c r="M200" t="s">
        <v>18</v>
      </c>
    </row>
    <row r="201" spans="1:13">
      <c r="A201" t="s">
        <v>414</v>
      </c>
      <c r="B201" t="s">
        <v>14</v>
      </c>
      <c r="C201" t="s">
        <v>20</v>
      </c>
      <c r="D201">
        <v>0</v>
      </c>
      <c r="E201" t="s">
        <v>16</v>
      </c>
      <c r="F201" t="s">
        <v>15</v>
      </c>
      <c r="G201">
        <v>5488</v>
      </c>
      <c r="H201">
        <v>0</v>
      </c>
      <c r="I201">
        <v>125</v>
      </c>
      <c r="J201">
        <v>360</v>
      </c>
      <c r="K201">
        <v>1</v>
      </c>
      <c r="L201" t="s">
        <v>21</v>
      </c>
      <c r="M201" t="s">
        <v>18</v>
      </c>
    </row>
    <row r="202" spans="1:13">
      <c r="A202" t="s">
        <v>417</v>
      </c>
      <c r="B202" t="s">
        <v>14</v>
      </c>
      <c r="C202" t="s">
        <v>20</v>
      </c>
      <c r="D202">
        <v>0</v>
      </c>
      <c r="E202" t="s">
        <v>16</v>
      </c>
      <c r="F202" t="s">
        <v>15</v>
      </c>
      <c r="G202">
        <v>2583</v>
      </c>
      <c r="H202">
        <v>2115</v>
      </c>
      <c r="I202">
        <v>120</v>
      </c>
      <c r="J202">
        <v>360</v>
      </c>
      <c r="L202" t="s">
        <v>17</v>
      </c>
      <c r="M202" t="s">
        <v>18</v>
      </c>
    </row>
    <row r="203" spans="1:13">
      <c r="A203" t="s">
        <v>418</v>
      </c>
      <c r="B203" t="s">
        <v>14</v>
      </c>
      <c r="C203" t="s">
        <v>20</v>
      </c>
      <c r="D203">
        <v>2</v>
      </c>
      <c r="E203" t="s">
        <v>25</v>
      </c>
      <c r="F203" t="s">
        <v>15</v>
      </c>
      <c r="G203">
        <v>1993</v>
      </c>
      <c r="H203">
        <v>1625</v>
      </c>
      <c r="I203">
        <v>113</v>
      </c>
      <c r="J203">
        <v>180</v>
      </c>
      <c r="K203">
        <v>1</v>
      </c>
      <c r="L203" t="s">
        <v>31</v>
      </c>
      <c r="M203" t="s">
        <v>18</v>
      </c>
    </row>
    <row r="204" spans="1:13">
      <c r="A204" t="s">
        <v>419</v>
      </c>
      <c r="B204" t="s">
        <v>14</v>
      </c>
      <c r="C204" t="s">
        <v>20</v>
      </c>
      <c r="D204">
        <v>2</v>
      </c>
      <c r="E204" t="s">
        <v>16</v>
      </c>
      <c r="F204" t="s">
        <v>15</v>
      </c>
      <c r="G204">
        <v>3100</v>
      </c>
      <c r="H204">
        <v>1400</v>
      </c>
      <c r="I204">
        <v>113</v>
      </c>
      <c r="J204">
        <v>360</v>
      </c>
      <c r="K204">
        <v>1</v>
      </c>
      <c r="L204" t="s">
        <v>17</v>
      </c>
      <c r="M204" t="s">
        <v>18</v>
      </c>
    </row>
    <row r="205" spans="1:13">
      <c r="A205" t="s">
        <v>420</v>
      </c>
      <c r="B205" t="s">
        <v>14</v>
      </c>
      <c r="C205" t="s">
        <v>20</v>
      </c>
      <c r="D205">
        <v>2</v>
      </c>
      <c r="E205" t="s">
        <v>16</v>
      </c>
      <c r="F205" t="s">
        <v>15</v>
      </c>
      <c r="G205">
        <v>3276</v>
      </c>
      <c r="H205">
        <v>484</v>
      </c>
      <c r="I205">
        <v>135</v>
      </c>
      <c r="J205">
        <v>360</v>
      </c>
      <c r="L205" t="s">
        <v>31</v>
      </c>
      <c r="M205" t="s">
        <v>18</v>
      </c>
    </row>
    <row r="206" spans="1:13">
      <c r="A206" t="s">
        <v>421</v>
      </c>
      <c r="B206" t="s">
        <v>42</v>
      </c>
      <c r="C206" t="s">
        <v>15</v>
      </c>
      <c r="D206">
        <v>0</v>
      </c>
      <c r="E206" t="s">
        <v>16</v>
      </c>
      <c r="F206" t="s">
        <v>15</v>
      </c>
      <c r="G206">
        <v>3180</v>
      </c>
      <c r="H206">
        <v>0</v>
      </c>
      <c r="I206">
        <v>71</v>
      </c>
      <c r="J206">
        <v>360</v>
      </c>
      <c r="K206">
        <v>0</v>
      </c>
      <c r="L206" t="s">
        <v>17</v>
      </c>
      <c r="M206" t="s">
        <v>22</v>
      </c>
    </row>
    <row r="207" spans="1:13">
      <c r="A207" t="s">
        <v>424</v>
      </c>
      <c r="B207" t="s">
        <v>42</v>
      </c>
      <c r="C207" t="s">
        <v>15</v>
      </c>
      <c r="D207">
        <v>0</v>
      </c>
      <c r="E207" t="s">
        <v>16</v>
      </c>
      <c r="F207" t="s">
        <v>15</v>
      </c>
      <c r="G207">
        <v>1500</v>
      </c>
      <c r="H207">
        <v>1800</v>
      </c>
      <c r="I207">
        <v>103</v>
      </c>
      <c r="J207">
        <v>360</v>
      </c>
      <c r="K207">
        <v>0</v>
      </c>
      <c r="L207" t="s">
        <v>31</v>
      </c>
      <c r="M207" t="s">
        <v>22</v>
      </c>
    </row>
    <row r="208" spans="1:13">
      <c r="A208" t="s">
        <v>425</v>
      </c>
      <c r="B208" t="s">
        <v>14</v>
      </c>
      <c r="C208" t="s">
        <v>20</v>
      </c>
      <c r="D208">
        <v>2</v>
      </c>
      <c r="E208" t="s">
        <v>25</v>
      </c>
      <c r="F208" t="s">
        <v>15</v>
      </c>
      <c r="G208">
        <v>2889</v>
      </c>
      <c r="H208">
        <v>0</v>
      </c>
      <c r="I208">
        <v>45</v>
      </c>
      <c r="J208">
        <v>180</v>
      </c>
      <c r="K208">
        <v>0</v>
      </c>
      <c r="L208" t="s">
        <v>17</v>
      </c>
      <c r="M208" t="s">
        <v>22</v>
      </c>
    </row>
    <row r="209" spans="1:13">
      <c r="A209" t="s">
        <v>429</v>
      </c>
      <c r="B209" t="s">
        <v>42</v>
      </c>
      <c r="C209" t="s">
        <v>15</v>
      </c>
      <c r="D209">
        <v>0</v>
      </c>
      <c r="E209" t="s">
        <v>16</v>
      </c>
      <c r="F209" t="s">
        <v>20</v>
      </c>
      <c r="G209">
        <v>7441</v>
      </c>
      <c r="H209">
        <v>0</v>
      </c>
      <c r="I209">
        <v>194</v>
      </c>
      <c r="J209">
        <v>360</v>
      </c>
      <c r="K209">
        <v>1</v>
      </c>
      <c r="L209" t="s">
        <v>21</v>
      </c>
      <c r="M209" t="s">
        <v>22</v>
      </c>
    </row>
    <row r="210" spans="1:13">
      <c r="A210" t="s">
        <v>431</v>
      </c>
      <c r="B210" t="s">
        <v>14</v>
      </c>
      <c r="C210" t="s">
        <v>20</v>
      </c>
      <c r="D210">
        <v>0</v>
      </c>
      <c r="E210" t="s">
        <v>25</v>
      </c>
      <c r="F210" t="s">
        <v>15</v>
      </c>
      <c r="G210">
        <v>2167</v>
      </c>
      <c r="H210">
        <v>2400</v>
      </c>
      <c r="I210">
        <v>115</v>
      </c>
      <c r="J210">
        <v>360</v>
      </c>
      <c r="K210">
        <v>1</v>
      </c>
      <c r="L210" t="s">
        <v>17</v>
      </c>
      <c r="M210" t="s">
        <v>18</v>
      </c>
    </row>
    <row r="211" spans="1:13">
      <c r="A211" t="s">
        <v>432</v>
      </c>
      <c r="B211" t="s">
        <v>42</v>
      </c>
      <c r="C211" t="s">
        <v>15</v>
      </c>
      <c r="D211">
        <v>0</v>
      </c>
      <c r="E211" t="s">
        <v>25</v>
      </c>
      <c r="F211" t="s">
        <v>15</v>
      </c>
      <c r="G211">
        <v>2213</v>
      </c>
      <c r="H211">
        <v>0</v>
      </c>
      <c r="I211">
        <v>66</v>
      </c>
      <c r="J211">
        <v>360</v>
      </c>
      <c r="K211">
        <v>1</v>
      </c>
      <c r="L211" t="s">
        <v>21</v>
      </c>
      <c r="M211" t="s">
        <v>18</v>
      </c>
    </row>
    <row r="212" spans="1:13">
      <c r="A212" t="s">
        <v>434</v>
      </c>
      <c r="B212" t="s">
        <v>14</v>
      </c>
      <c r="C212" t="s">
        <v>20</v>
      </c>
      <c r="D212" t="s">
        <v>30</v>
      </c>
      <c r="E212" t="s">
        <v>16</v>
      </c>
      <c r="F212" t="s">
        <v>15</v>
      </c>
      <c r="G212">
        <v>81000</v>
      </c>
      <c r="H212">
        <v>0</v>
      </c>
      <c r="I212">
        <v>360</v>
      </c>
      <c r="J212">
        <v>360</v>
      </c>
      <c r="K212">
        <v>0</v>
      </c>
      <c r="L212" t="s">
        <v>21</v>
      </c>
      <c r="M212" t="s">
        <v>22</v>
      </c>
    </row>
    <row r="213" spans="1:13">
      <c r="A213" t="s">
        <v>436</v>
      </c>
      <c r="B213" t="s">
        <v>14</v>
      </c>
      <c r="C213" t="s">
        <v>20</v>
      </c>
      <c r="D213">
        <v>0</v>
      </c>
      <c r="E213" t="s">
        <v>16</v>
      </c>
      <c r="G213">
        <v>6256</v>
      </c>
      <c r="H213">
        <v>0</v>
      </c>
      <c r="I213">
        <v>160</v>
      </c>
      <c r="J213">
        <v>360</v>
      </c>
      <c r="L213" t="s">
        <v>17</v>
      </c>
      <c r="M213" t="s">
        <v>18</v>
      </c>
    </row>
    <row r="214" spans="1:13">
      <c r="A214" t="s">
        <v>437</v>
      </c>
      <c r="B214" t="s">
        <v>14</v>
      </c>
      <c r="C214" t="s">
        <v>20</v>
      </c>
      <c r="D214">
        <v>0</v>
      </c>
      <c r="E214" t="s">
        <v>25</v>
      </c>
      <c r="F214" t="s">
        <v>15</v>
      </c>
      <c r="G214">
        <v>6096</v>
      </c>
      <c r="H214">
        <v>0</v>
      </c>
      <c r="I214">
        <v>218</v>
      </c>
      <c r="J214">
        <v>360</v>
      </c>
      <c r="K214">
        <v>0</v>
      </c>
      <c r="L214" t="s">
        <v>21</v>
      </c>
      <c r="M214" t="s">
        <v>22</v>
      </c>
    </row>
    <row r="215" spans="1:13">
      <c r="A215" t="s">
        <v>438</v>
      </c>
      <c r="B215" t="s">
        <v>14</v>
      </c>
      <c r="C215" t="s">
        <v>20</v>
      </c>
      <c r="D215">
        <v>0</v>
      </c>
      <c r="E215" t="s">
        <v>25</v>
      </c>
      <c r="F215" t="s">
        <v>15</v>
      </c>
      <c r="G215">
        <v>2253</v>
      </c>
      <c r="H215">
        <v>2033</v>
      </c>
      <c r="I215">
        <v>110</v>
      </c>
      <c r="J215">
        <v>360</v>
      </c>
      <c r="K215">
        <v>1</v>
      </c>
      <c r="L215" t="s">
        <v>21</v>
      </c>
      <c r="M215" t="s">
        <v>18</v>
      </c>
    </row>
    <row r="216" spans="1:13">
      <c r="A216" t="s">
        <v>439</v>
      </c>
      <c r="B216" t="s">
        <v>42</v>
      </c>
      <c r="C216" t="s">
        <v>20</v>
      </c>
      <c r="D216">
        <v>0</v>
      </c>
      <c r="E216" t="s">
        <v>25</v>
      </c>
      <c r="F216" t="s">
        <v>15</v>
      </c>
      <c r="G216">
        <v>2149</v>
      </c>
      <c r="H216">
        <v>3237</v>
      </c>
      <c r="I216">
        <v>178</v>
      </c>
      <c r="J216">
        <v>360</v>
      </c>
      <c r="K216">
        <v>0</v>
      </c>
      <c r="L216" t="s">
        <v>31</v>
      </c>
      <c r="M216" t="s">
        <v>22</v>
      </c>
    </row>
    <row r="217" spans="1:13">
      <c r="A217" t="s">
        <v>440</v>
      </c>
      <c r="B217" t="s">
        <v>42</v>
      </c>
      <c r="C217" t="s">
        <v>15</v>
      </c>
      <c r="D217">
        <v>0</v>
      </c>
      <c r="E217" t="s">
        <v>16</v>
      </c>
      <c r="F217" t="s">
        <v>15</v>
      </c>
      <c r="G217">
        <v>2995</v>
      </c>
      <c r="H217">
        <v>0</v>
      </c>
      <c r="I217">
        <v>60</v>
      </c>
      <c r="J217">
        <v>360</v>
      </c>
      <c r="K217">
        <v>1</v>
      </c>
      <c r="L217" t="s">
        <v>17</v>
      </c>
      <c r="M217" t="s">
        <v>18</v>
      </c>
    </row>
    <row r="218" spans="1:13">
      <c r="A218" t="s">
        <v>442</v>
      </c>
      <c r="B218" t="s">
        <v>14</v>
      </c>
      <c r="C218" t="s">
        <v>20</v>
      </c>
      <c r="D218">
        <v>2</v>
      </c>
      <c r="E218" t="s">
        <v>16</v>
      </c>
      <c r="F218" t="s">
        <v>20</v>
      </c>
      <c r="G218">
        <v>1600</v>
      </c>
      <c r="H218">
        <v>20000</v>
      </c>
      <c r="I218">
        <v>239</v>
      </c>
      <c r="J218">
        <v>360</v>
      </c>
      <c r="K218">
        <v>1</v>
      </c>
      <c r="L218" t="s">
        <v>17</v>
      </c>
      <c r="M218" t="s">
        <v>22</v>
      </c>
    </row>
    <row r="219" spans="1:13">
      <c r="A219" t="s">
        <v>443</v>
      </c>
      <c r="B219" t="s">
        <v>14</v>
      </c>
      <c r="C219" t="s">
        <v>20</v>
      </c>
      <c r="D219">
        <v>0</v>
      </c>
      <c r="E219" t="s">
        <v>16</v>
      </c>
      <c r="F219" t="s">
        <v>15</v>
      </c>
      <c r="G219">
        <v>1025</v>
      </c>
      <c r="H219">
        <v>2773</v>
      </c>
      <c r="I219">
        <v>112</v>
      </c>
      <c r="J219">
        <v>360</v>
      </c>
      <c r="K219">
        <v>1</v>
      </c>
      <c r="L219" t="s">
        <v>21</v>
      </c>
      <c r="M219" t="s">
        <v>18</v>
      </c>
    </row>
    <row r="220" spans="1:13">
      <c r="A220" t="s">
        <v>444</v>
      </c>
      <c r="B220" t="s">
        <v>14</v>
      </c>
      <c r="C220" t="s">
        <v>20</v>
      </c>
      <c r="D220">
        <v>0</v>
      </c>
      <c r="E220" t="s">
        <v>16</v>
      </c>
      <c r="F220" t="s">
        <v>15</v>
      </c>
      <c r="G220">
        <v>3246</v>
      </c>
      <c r="H220">
        <v>1417</v>
      </c>
      <c r="I220">
        <v>138</v>
      </c>
      <c r="J220">
        <v>360</v>
      </c>
      <c r="K220">
        <v>1</v>
      </c>
      <c r="L220" t="s">
        <v>31</v>
      </c>
      <c r="M220" t="s">
        <v>18</v>
      </c>
    </row>
    <row r="221" spans="1:13">
      <c r="A221" t="s">
        <v>446</v>
      </c>
      <c r="B221" t="s">
        <v>42</v>
      </c>
      <c r="C221" t="s">
        <v>15</v>
      </c>
      <c r="D221">
        <v>0</v>
      </c>
      <c r="E221" t="s">
        <v>25</v>
      </c>
      <c r="F221" t="s">
        <v>15</v>
      </c>
      <c r="G221">
        <v>2720</v>
      </c>
      <c r="H221">
        <v>0</v>
      </c>
      <c r="I221">
        <v>80</v>
      </c>
      <c r="K221">
        <v>0</v>
      </c>
      <c r="L221" t="s">
        <v>17</v>
      </c>
      <c r="M221" t="s">
        <v>22</v>
      </c>
    </row>
    <row r="222" spans="1:13">
      <c r="A222" t="s">
        <v>447</v>
      </c>
      <c r="B222" t="s">
        <v>14</v>
      </c>
      <c r="C222" t="s">
        <v>20</v>
      </c>
      <c r="D222">
        <v>0</v>
      </c>
      <c r="E222" t="s">
        <v>16</v>
      </c>
      <c r="F222" t="s">
        <v>15</v>
      </c>
      <c r="G222">
        <v>1820</v>
      </c>
      <c r="H222">
        <v>1719</v>
      </c>
      <c r="I222">
        <v>100</v>
      </c>
      <c r="J222">
        <v>360</v>
      </c>
      <c r="K222">
        <v>1</v>
      </c>
      <c r="L222" t="s">
        <v>17</v>
      </c>
      <c r="M222" t="s">
        <v>18</v>
      </c>
    </row>
    <row r="223" spans="1:13">
      <c r="A223" t="s">
        <v>448</v>
      </c>
      <c r="B223" t="s">
        <v>14</v>
      </c>
      <c r="C223" t="s">
        <v>20</v>
      </c>
      <c r="D223">
        <v>1</v>
      </c>
      <c r="E223" t="s">
        <v>16</v>
      </c>
      <c r="F223" t="s">
        <v>15</v>
      </c>
      <c r="G223">
        <v>7250</v>
      </c>
      <c r="H223">
        <v>1667</v>
      </c>
      <c r="I223">
        <v>110</v>
      </c>
      <c r="K223">
        <v>0</v>
      </c>
      <c r="L223" t="s">
        <v>17</v>
      </c>
      <c r="M223" t="s">
        <v>22</v>
      </c>
    </row>
    <row r="224" spans="1:13">
      <c r="A224" t="s">
        <v>450</v>
      </c>
      <c r="B224" t="s">
        <v>14</v>
      </c>
      <c r="C224" t="s">
        <v>20</v>
      </c>
      <c r="D224">
        <v>0</v>
      </c>
      <c r="E224" t="s">
        <v>16</v>
      </c>
      <c r="F224" t="s">
        <v>15</v>
      </c>
      <c r="G224">
        <v>2666</v>
      </c>
      <c r="H224">
        <v>4300</v>
      </c>
      <c r="I224">
        <v>121</v>
      </c>
      <c r="J224">
        <v>360</v>
      </c>
      <c r="K224">
        <v>1</v>
      </c>
      <c r="L224" t="s">
        <v>21</v>
      </c>
      <c r="M224" t="s">
        <v>18</v>
      </c>
    </row>
    <row r="225" spans="1:13">
      <c r="A225" t="s">
        <v>451</v>
      </c>
      <c r="B225" t="s">
        <v>42</v>
      </c>
      <c r="C225" t="s">
        <v>15</v>
      </c>
      <c r="D225">
        <v>1</v>
      </c>
      <c r="E225" t="s">
        <v>25</v>
      </c>
      <c r="F225" t="s">
        <v>15</v>
      </c>
      <c r="G225">
        <v>4606</v>
      </c>
      <c r="H225">
        <v>0</v>
      </c>
      <c r="I225">
        <v>81</v>
      </c>
      <c r="J225">
        <v>360</v>
      </c>
      <c r="K225">
        <v>1</v>
      </c>
      <c r="L225" t="s">
        <v>21</v>
      </c>
      <c r="M225" t="s">
        <v>22</v>
      </c>
    </row>
    <row r="226" spans="1:13">
      <c r="A226" t="s">
        <v>452</v>
      </c>
      <c r="B226" t="s">
        <v>14</v>
      </c>
      <c r="C226" t="s">
        <v>20</v>
      </c>
      <c r="D226">
        <v>2</v>
      </c>
      <c r="E226" t="s">
        <v>16</v>
      </c>
      <c r="F226" t="s">
        <v>15</v>
      </c>
      <c r="G226">
        <v>5935</v>
      </c>
      <c r="H226">
        <v>0</v>
      </c>
      <c r="I226">
        <v>133</v>
      </c>
      <c r="J226">
        <v>360</v>
      </c>
      <c r="K226">
        <v>1</v>
      </c>
      <c r="L226" t="s">
        <v>31</v>
      </c>
      <c r="M226" t="s">
        <v>18</v>
      </c>
    </row>
    <row r="227" spans="1:13">
      <c r="A227" t="s">
        <v>453</v>
      </c>
      <c r="B227" t="s">
        <v>14</v>
      </c>
      <c r="C227" t="s">
        <v>20</v>
      </c>
      <c r="D227">
        <v>0</v>
      </c>
      <c r="E227" t="s">
        <v>16</v>
      </c>
      <c r="F227" t="s">
        <v>15</v>
      </c>
      <c r="G227">
        <v>2920</v>
      </c>
      <c r="H227">
        <v>16.120000839999999</v>
      </c>
      <c r="I227">
        <v>87</v>
      </c>
      <c r="J227">
        <v>360</v>
      </c>
      <c r="K227">
        <v>1</v>
      </c>
      <c r="L227" t="s">
        <v>21</v>
      </c>
      <c r="M227" t="s">
        <v>18</v>
      </c>
    </row>
    <row r="228" spans="1:13">
      <c r="A228" t="s">
        <v>456</v>
      </c>
      <c r="B228" t="s">
        <v>14</v>
      </c>
      <c r="C228" t="s">
        <v>15</v>
      </c>
      <c r="D228">
        <v>0</v>
      </c>
      <c r="E228" t="s">
        <v>16</v>
      </c>
      <c r="F228" t="s">
        <v>15</v>
      </c>
      <c r="G228">
        <v>6500</v>
      </c>
      <c r="H228">
        <v>0</v>
      </c>
      <c r="I228">
        <v>105</v>
      </c>
      <c r="J228">
        <v>360</v>
      </c>
      <c r="K228">
        <v>0</v>
      </c>
      <c r="L228" t="s">
        <v>21</v>
      </c>
      <c r="M228" t="s">
        <v>22</v>
      </c>
    </row>
    <row r="229" spans="1:13">
      <c r="A229" t="s">
        <v>457</v>
      </c>
      <c r="B229" t="s">
        <v>14</v>
      </c>
      <c r="C229" t="s">
        <v>15</v>
      </c>
      <c r="D229">
        <v>0</v>
      </c>
      <c r="E229" t="s">
        <v>16</v>
      </c>
      <c r="G229">
        <v>12876</v>
      </c>
      <c r="H229">
        <v>0</v>
      </c>
      <c r="I229">
        <v>405</v>
      </c>
      <c r="J229">
        <v>360</v>
      </c>
      <c r="K229">
        <v>1</v>
      </c>
      <c r="L229" t="s">
        <v>31</v>
      </c>
      <c r="M229" t="s">
        <v>18</v>
      </c>
    </row>
    <row r="230" spans="1:13">
      <c r="A230" t="s">
        <v>458</v>
      </c>
      <c r="B230" t="s">
        <v>14</v>
      </c>
      <c r="C230" t="s">
        <v>20</v>
      </c>
      <c r="D230">
        <v>0</v>
      </c>
      <c r="E230" t="s">
        <v>16</v>
      </c>
      <c r="F230" t="s">
        <v>15</v>
      </c>
      <c r="G230">
        <v>2425</v>
      </c>
      <c r="H230">
        <v>2340</v>
      </c>
      <c r="I230">
        <v>143</v>
      </c>
      <c r="J230">
        <v>360</v>
      </c>
      <c r="K230">
        <v>1</v>
      </c>
      <c r="L230" t="s">
        <v>31</v>
      </c>
      <c r="M230" t="s">
        <v>18</v>
      </c>
    </row>
    <row r="231" spans="1:13">
      <c r="A231" t="s">
        <v>459</v>
      </c>
      <c r="B231" t="s">
        <v>14</v>
      </c>
      <c r="C231" t="s">
        <v>15</v>
      </c>
      <c r="D231">
        <v>0</v>
      </c>
      <c r="E231" t="s">
        <v>16</v>
      </c>
      <c r="F231" t="s">
        <v>15</v>
      </c>
      <c r="G231">
        <v>3750</v>
      </c>
      <c r="H231">
        <v>0</v>
      </c>
      <c r="I231">
        <v>100</v>
      </c>
      <c r="J231">
        <v>360</v>
      </c>
      <c r="K231">
        <v>1</v>
      </c>
      <c r="L231" t="s">
        <v>17</v>
      </c>
      <c r="M231" t="s">
        <v>18</v>
      </c>
    </row>
    <row r="232" spans="1:13">
      <c r="A232" t="s">
        <v>460</v>
      </c>
      <c r="B232" t="s">
        <v>42</v>
      </c>
      <c r="E232" t="s">
        <v>16</v>
      </c>
      <c r="F232" t="s">
        <v>15</v>
      </c>
      <c r="G232">
        <v>10047</v>
      </c>
      <c r="H232">
        <v>0</v>
      </c>
      <c r="J232">
        <v>240</v>
      </c>
      <c r="K232">
        <v>1</v>
      </c>
      <c r="L232" t="s">
        <v>31</v>
      </c>
      <c r="M232" t="s">
        <v>18</v>
      </c>
    </row>
    <row r="233" spans="1:13">
      <c r="A233" t="s">
        <v>462</v>
      </c>
      <c r="B233" t="s">
        <v>14</v>
      </c>
      <c r="C233" t="s">
        <v>20</v>
      </c>
      <c r="D233">
        <v>0</v>
      </c>
      <c r="E233" t="s">
        <v>16</v>
      </c>
      <c r="F233" t="s">
        <v>15</v>
      </c>
      <c r="G233">
        <v>2213</v>
      </c>
      <c r="H233">
        <v>1125</v>
      </c>
      <c r="J233">
        <v>360</v>
      </c>
      <c r="K233">
        <v>1</v>
      </c>
      <c r="L233" t="s">
        <v>17</v>
      </c>
      <c r="M233" t="s">
        <v>18</v>
      </c>
    </row>
    <row r="234" spans="1:13">
      <c r="A234" t="s">
        <v>465</v>
      </c>
      <c r="B234" t="s">
        <v>14</v>
      </c>
      <c r="C234" t="s">
        <v>15</v>
      </c>
      <c r="D234">
        <v>0</v>
      </c>
      <c r="E234" t="s">
        <v>16</v>
      </c>
      <c r="F234" t="s">
        <v>15</v>
      </c>
      <c r="G234">
        <v>3660</v>
      </c>
      <c r="H234">
        <v>5064</v>
      </c>
      <c r="I234">
        <v>187</v>
      </c>
      <c r="J234">
        <v>360</v>
      </c>
      <c r="K234">
        <v>1</v>
      </c>
      <c r="L234" t="s">
        <v>31</v>
      </c>
      <c r="M234" t="s">
        <v>18</v>
      </c>
    </row>
    <row r="235" spans="1:13">
      <c r="A235" t="s">
        <v>467</v>
      </c>
      <c r="B235" t="s">
        <v>14</v>
      </c>
      <c r="C235" t="s">
        <v>15</v>
      </c>
      <c r="D235" t="s">
        <v>30</v>
      </c>
      <c r="E235" t="s">
        <v>25</v>
      </c>
      <c r="F235" t="s">
        <v>15</v>
      </c>
      <c r="G235">
        <v>4707</v>
      </c>
      <c r="H235">
        <v>1993</v>
      </c>
      <c r="I235">
        <v>148</v>
      </c>
      <c r="J235">
        <v>360</v>
      </c>
      <c r="K235">
        <v>1</v>
      </c>
      <c r="L235" t="s">
        <v>31</v>
      </c>
      <c r="M235" t="s">
        <v>18</v>
      </c>
    </row>
    <row r="236" spans="1:13">
      <c r="A236" t="s">
        <v>470</v>
      </c>
      <c r="B236" t="s">
        <v>14</v>
      </c>
      <c r="C236" t="s">
        <v>20</v>
      </c>
      <c r="D236">
        <v>1</v>
      </c>
      <c r="E236" t="s">
        <v>16</v>
      </c>
      <c r="F236" t="s">
        <v>20</v>
      </c>
      <c r="G236">
        <v>3466</v>
      </c>
      <c r="H236">
        <v>1210</v>
      </c>
      <c r="I236">
        <v>130</v>
      </c>
      <c r="J236">
        <v>360</v>
      </c>
      <c r="K236">
        <v>1</v>
      </c>
      <c r="L236" t="s">
        <v>21</v>
      </c>
      <c r="M236" t="s">
        <v>18</v>
      </c>
    </row>
    <row r="237" spans="1:13">
      <c r="A237" t="s">
        <v>474</v>
      </c>
      <c r="B237" t="s">
        <v>14</v>
      </c>
      <c r="C237" t="s">
        <v>15</v>
      </c>
      <c r="D237">
        <v>1</v>
      </c>
      <c r="E237" t="s">
        <v>25</v>
      </c>
      <c r="F237" t="s">
        <v>20</v>
      </c>
      <c r="G237">
        <v>2769</v>
      </c>
      <c r="H237">
        <v>1542</v>
      </c>
      <c r="I237">
        <v>190</v>
      </c>
      <c r="J237">
        <v>360</v>
      </c>
      <c r="L237" t="s">
        <v>31</v>
      </c>
      <c r="M237" t="s">
        <v>22</v>
      </c>
    </row>
    <row r="238" spans="1:13">
      <c r="A238" t="s">
        <v>475</v>
      </c>
      <c r="B238" t="s">
        <v>14</v>
      </c>
      <c r="C238" t="s">
        <v>20</v>
      </c>
      <c r="D238">
        <v>2</v>
      </c>
      <c r="E238" t="s">
        <v>25</v>
      </c>
      <c r="F238" t="s">
        <v>15</v>
      </c>
      <c r="G238">
        <v>2309</v>
      </c>
      <c r="H238">
        <v>1255</v>
      </c>
      <c r="I238">
        <v>125</v>
      </c>
      <c r="J238">
        <v>360</v>
      </c>
      <c r="K238">
        <v>0</v>
      </c>
      <c r="L238" t="s">
        <v>21</v>
      </c>
      <c r="M238" t="s">
        <v>22</v>
      </c>
    </row>
    <row r="239" spans="1:13">
      <c r="A239" t="s">
        <v>477</v>
      </c>
      <c r="B239" t="s">
        <v>14</v>
      </c>
      <c r="C239" t="s">
        <v>20</v>
      </c>
      <c r="D239">
        <v>0</v>
      </c>
      <c r="E239" t="s">
        <v>16</v>
      </c>
      <c r="F239" t="s">
        <v>15</v>
      </c>
      <c r="G239">
        <v>3948</v>
      </c>
      <c r="H239">
        <v>1733</v>
      </c>
      <c r="I239">
        <v>149</v>
      </c>
      <c r="J239">
        <v>360</v>
      </c>
      <c r="K239">
        <v>0</v>
      </c>
      <c r="L239" t="s">
        <v>21</v>
      </c>
      <c r="M239" t="s">
        <v>22</v>
      </c>
    </row>
    <row r="240" spans="1:13">
      <c r="A240" t="s">
        <v>481</v>
      </c>
      <c r="B240" t="s">
        <v>14</v>
      </c>
      <c r="C240" t="s">
        <v>20</v>
      </c>
      <c r="D240">
        <v>0</v>
      </c>
      <c r="E240" t="s">
        <v>16</v>
      </c>
      <c r="F240" t="s">
        <v>15</v>
      </c>
      <c r="G240">
        <v>4301</v>
      </c>
      <c r="H240">
        <v>0</v>
      </c>
      <c r="I240">
        <v>118</v>
      </c>
      <c r="J240">
        <v>360</v>
      </c>
      <c r="K240">
        <v>1</v>
      </c>
      <c r="L240" t="s">
        <v>17</v>
      </c>
      <c r="M240" t="s">
        <v>18</v>
      </c>
    </row>
    <row r="241" spans="1:13">
      <c r="A241" t="s">
        <v>482</v>
      </c>
      <c r="B241" t="s">
        <v>14</v>
      </c>
      <c r="C241" t="s">
        <v>20</v>
      </c>
      <c r="D241">
        <v>0</v>
      </c>
      <c r="E241" t="s">
        <v>16</v>
      </c>
      <c r="F241" t="s">
        <v>15</v>
      </c>
      <c r="G241">
        <v>3708</v>
      </c>
      <c r="H241">
        <v>2569</v>
      </c>
      <c r="I241">
        <v>173</v>
      </c>
      <c r="J241">
        <v>360</v>
      </c>
      <c r="K241">
        <v>1</v>
      </c>
      <c r="L241" t="s">
        <v>17</v>
      </c>
      <c r="M241" t="s">
        <v>22</v>
      </c>
    </row>
    <row r="242" spans="1:13">
      <c r="A242" t="s">
        <v>484</v>
      </c>
      <c r="B242" t="s">
        <v>14</v>
      </c>
      <c r="C242" t="s">
        <v>20</v>
      </c>
      <c r="D242">
        <v>0</v>
      </c>
      <c r="E242" t="s">
        <v>16</v>
      </c>
      <c r="F242" t="s">
        <v>15</v>
      </c>
      <c r="G242">
        <v>8334</v>
      </c>
      <c r="H242">
        <v>0</v>
      </c>
      <c r="I242">
        <v>160</v>
      </c>
      <c r="J242">
        <v>360</v>
      </c>
      <c r="K242">
        <v>1</v>
      </c>
      <c r="L242" t="s">
        <v>31</v>
      </c>
      <c r="M242" t="s">
        <v>22</v>
      </c>
    </row>
    <row r="243" spans="1:13">
      <c r="A243" t="s">
        <v>486</v>
      </c>
      <c r="B243" t="s">
        <v>14</v>
      </c>
      <c r="C243" t="s">
        <v>20</v>
      </c>
      <c r="D243" t="s">
        <v>30</v>
      </c>
      <c r="E243" t="s">
        <v>16</v>
      </c>
      <c r="F243" t="s">
        <v>15</v>
      </c>
      <c r="G243">
        <v>7740</v>
      </c>
      <c r="H243">
        <v>0</v>
      </c>
      <c r="I243">
        <v>128</v>
      </c>
      <c r="J243">
        <v>180</v>
      </c>
      <c r="K243">
        <v>1</v>
      </c>
      <c r="L243" t="s">
        <v>17</v>
      </c>
      <c r="M243" t="s">
        <v>18</v>
      </c>
    </row>
    <row r="244" spans="1:13">
      <c r="A244" t="s">
        <v>489</v>
      </c>
      <c r="B244" t="s">
        <v>14</v>
      </c>
      <c r="C244" t="s">
        <v>15</v>
      </c>
      <c r="D244">
        <v>0</v>
      </c>
      <c r="E244" t="s">
        <v>16</v>
      </c>
      <c r="F244" t="s">
        <v>15</v>
      </c>
      <c r="G244">
        <v>4166</v>
      </c>
      <c r="H244">
        <v>0</v>
      </c>
      <c r="I244">
        <v>98</v>
      </c>
      <c r="J244">
        <v>360</v>
      </c>
      <c r="K244">
        <v>0</v>
      </c>
      <c r="L244" t="s">
        <v>31</v>
      </c>
      <c r="M244" t="s">
        <v>22</v>
      </c>
    </row>
    <row r="245" spans="1:13">
      <c r="A245" t="s">
        <v>490</v>
      </c>
      <c r="B245" t="s">
        <v>14</v>
      </c>
      <c r="C245" t="s">
        <v>15</v>
      </c>
      <c r="D245">
        <v>0</v>
      </c>
      <c r="E245" t="s">
        <v>16</v>
      </c>
      <c r="F245" t="s">
        <v>15</v>
      </c>
      <c r="G245">
        <v>6000</v>
      </c>
      <c r="H245">
        <v>0</v>
      </c>
      <c r="I245">
        <v>140</v>
      </c>
      <c r="J245">
        <v>360</v>
      </c>
      <c r="K245">
        <v>1</v>
      </c>
      <c r="L245" t="s">
        <v>21</v>
      </c>
      <c r="M245" t="s">
        <v>18</v>
      </c>
    </row>
    <row r="246" spans="1:13">
      <c r="A246" t="s">
        <v>491</v>
      </c>
      <c r="B246" t="s">
        <v>14</v>
      </c>
      <c r="C246" t="s">
        <v>20</v>
      </c>
      <c r="D246" t="s">
        <v>30</v>
      </c>
      <c r="E246" t="s">
        <v>25</v>
      </c>
      <c r="F246" t="s">
        <v>15</v>
      </c>
      <c r="G246">
        <v>2947</v>
      </c>
      <c r="H246">
        <v>1664</v>
      </c>
      <c r="I246">
        <v>70</v>
      </c>
      <c r="J246">
        <v>180</v>
      </c>
      <c r="K246">
        <v>0</v>
      </c>
      <c r="L246" t="s">
        <v>17</v>
      </c>
      <c r="M246" t="s">
        <v>22</v>
      </c>
    </row>
    <row r="247" spans="1:13">
      <c r="A247" t="s">
        <v>492</v>
      </c>
      <c r="C247" t="s">
        <v>20</v>
      </c>
      <c r="D247">
        <v>0</v>
      </c>
      <c r="E247" t="s">
        <v>16</v>
      </c>
      <c r="F247" t="s">
        <v>15</v>
      </c>
      <c r="G247">
        <v>16692</v>
      </c>
      <c r="H247">
        <v>0</v>
      </c>
      <c r="I247">
        <v>110</v>
      </c>
      <c r="J247">
        <v>360</v>
      </c>
      <c r="K247">
        <v>1</v>
      </c>
      <c r="L247" t="s">
        <v>31</v>
      </c>
      <c r="M247" t="s">
        <v>18</v>
      </c>
    </row>
    <row r="248" spans="1:13">
      <c r="A248" t="s">
        <v>493</v>
      </c>
      <c r="B248" t="s">
        <v>42</v>
      </c>
      <c r="C248" t="s">
        <v>20</v>
      </c>
      <c r="D248">
        <v>2</v>
      </c>
      <c r="E248" t="s">
        <v>25</v>
      </c>
      <c r="G248">
        <v>210</v>
      </c>
      <c r="H248">
        <v>2917</v>
      </c>
      <c r="I248">
        <v>98</v>
      </c>
      <c r="J248">
        <v>360</v>
      </c>
      <c r="K248">
        <v>1</v>
      </c>
      <c r="L248" t="s">
        <v>31</v>
      </c>
      <c r="M248" t="s">
        <v>18</v>
      </c>
    </row>
    <row r="249" spans="1:13">
      <c r="A249" t="s">
        <v>495</v>
      </c>
      <c r="B249" t="s">
        <v>14</v>
      </c>
      <c r="C249" t="s">
        <v>20</v>
      </c>
      <c r="D249">
        <v>1</v>
      </c>
      <c r="E249" t="s">
        <v>16</v>
      </c>
      <c r="F249" t="s">
        <v>20</v>
      </c>
      <c r="G249">
        <v>3450</v>
      </c>
      <c r="H249">
        <v>2079</v>
      </c>
      <c r="I249">
        <v>162</v>
      </c>
      <c r="J249">
        <v>360</v>
      </c>
      <c r="K249">
        <v>1</v>
      </c>
      <c r="L249" t="s">
        <v>31</v>
      </c>
      <c r="M249" t="s">
        <v>18</v>
      </c>
    </row>
    <row r="250" spans="1:13">
      <c r="A250" t="s">
        <v>496</v>
      </c>
      <c r="B250" t="s">
        <v>14</v>
      </c>
      <c r="C250" t="s">
        <v>20</v>
      </c>
      <c r="D250">
        <v>1</v>
      </c>
      <c r="E250" t="s">
        <v>25</v>
      </c>
      <c r="F250" t="s">
        <v>15</v>
      </c>
      <c r="G250">
        <v>2653</v>
      </c>
      <c r="H250">
        <v>1500</v>
      </c>
      <c r="I250">
        <v>113</v>
      </c>
      <c r="J250">
        <v>180</v>
      </c>
      <c r="K250">
        <v>0</v>
      </c>
      <c r="L250" t="s">
        <v>21</v>
      </c>
      <c r="M250" t="s">
        <v>22</v>
      </c>
    </row>
    <row r="251" spans="1:13">
      <c r="A251" t="s">
        <v>498</v>
      </c>
      <c r="B251" t="s">
        <v>42</v>
      </c>
      <c r="C251" t="s">
        <v>15</v>
      </c>
      <c r="D251">
        <v>0</v>
      </c>
      <c r="E251" t="s">
        <v>16</v>
      </c>
      <c r="F251" t="s">
        <v>20</v>
      </c>
      <c r="G251">
        <v>2500</v>
      </c>
      <c r="H251">
        <v>0</v>
      </c>
      <c r="I251">
        <v>93</v>
      </c>
      <c r="J251">
        <v>360</v>
      </c>
      <c r="L251" t="s">
        <v>17</v>
      </c>
      <c r="M251" t="s">
        <v>18</v>
      </c>
    </row>
    <row r="252" spans="1:13">
      <c r="A252" t="s">
        <v>499</v>
      </c>
      <c r="B252" t="s">
        <v>14</v>
      </c>
      <c r="C252" t="s">
        <v>15</v>
      </c>
      <c r="D252">
        <v>2</v>
      </c>
      <c r="E252" t="s">
        <v>16</v>
      </c>
      <c r="F252" t="s">
        <v>15</v>
      </c>
      <c r="G252">
        <v>5532</v>
      </c>
      <c r="H252">
        <v>4648</v>
      </c>
      <c r="I252">
        <v>162</v>
      </c>
      <c r="J252">
        <v>360</v>
      </c>
      <c r="K252">
        <v>1</v>
      </c>
      <c r="L252" t="s">
        <v>21</v>
      </c>
      <c r="M252" t="s">
        <v>18</v>
      </c>
    </row>
    <row r="253" spans="1:13">
      <c r="A253" t="s">
        <v>500</v>
      </c>
      <c r="B253" t="s">
        <v>14</v>
      </c>
      <c r="C253" t="s">
        <v>20</v>
      </c>
      <c r="D253">
        <v>2</v>
      </c>
      <c r="E253" t="s">
        <v>16</v>
      </c>
      <c r="F253" t="s">
        <v>20</v>
      </c>
      <c r="G253">
        <v>16525</v>
      </c>
      <c r="H253">
        <v>1014</v>
      </c>
      <c r="I253">
        <v>150</v>
      </c>
      <c r="J253">
        <v>360</v>
      </c>
      <c r="K253">
        <v>1</v>
      </c>
      <c r="L253" t="s">
        <v>21</v>
      </c>
      <c r="M253" t="s">
        <v>18</v>
      </c>
    </row>
    <row r="254" spans="1:13">
      <c r="A254" t="s">
        <v>501</v>
      </c>
      <c r="B254" t="s">
        <v>14</v>
      </c>
      <c r="C254" t="s">
        <v>20</v>
      </c>
      <c r="D254">
        <v>2</v>
      </c>
      <c r="E254" t="s">
        <v>16</v>
      </c>
      <c r="F254" t="s">
        <v>15</v>
      </c>
      <c r="G254">
        <v>6700</v>
      </c>
      <c r="H254">
        <v>1750</v>
      </c>
      <c r="I254">
        <v>230</v>
      </c>
      <c r="J254">
        <v>300</v>
      </c>
      <c r="K254">
        <v>1</v>
      </c>
      <c r="L254" t="s">
        <v>31</v>
      </c>
      <c r="M254" t="s">
        <v>18</v>
      </c>
    </row>
    <row r="255" spans="1:13">
      <c r="A255" t="s">
        <v>503</v>
      </c>
      <c r="B255" t="s">
        <v>14</v>
      </c>
      <c r="C255" t="s">
        <v>20</v>
      </c>
      <c r="D255">
        <v>1</v>
      </c>
      <c r="E255" t="s">
        <v>16</v>
      </c>
      <c r="F255" t="s">
        <v>20</v>
      </c>
      <c r="G255">
        <v>16667</v>
      </c>
      <c r="H255">
        <v>2250</v>
      </c>
      <c r="I255">
        <v>86</v>
      </c>
      <c r="J255">
        <v>360</v>
      </c>
      <c r="K255">
        <v>1</v>
      </c>
      <c r="L255" t="s">
        <v>31</v>
      </c>
      <c r="M255" t="s">
        <v>18</v>
      </c>
    </row>
    <row r="256" spans="1:13">
      <c r="A256" t="s">
        <v>504</v>
      </c>
      <c r="B256" t="s">
        <v>14</v>
      </c>
      <c r="C256" t="s">
        <v>20</v>
      </c>
      <c r="D256">
        <v>2</v>
      </c>
      <c r="E256" t="s">
        <v>16</v>
      </c>
      <c r="F256" t="s">
        <v>15</v>
      </c>
      <c r="G256">
        <v>2947</v>
      </c>
      <c r="H256">
        <v>1603</v>
      </c>
      <c r="J256">
        <v>360</v>
      </c>
      <c r="K256">
        <v>1</v>
      </c>
      <c r="L256" t="s">
        <v>17</v>
      </c>
      <c r="M256" t="s">
        <v>22</v>
      </c>
    </row>
    <row r="257" spans="1:13">
      <c r="A257" t="s">
        <v>505</v>
      </c>
      <c r="B257" t="s">
        <v>42</v>
      </c>
      <c r="C257" t="s">
        <v>15</v>
      </c>
      <c r="D257">
        <v>0</v>
      </c>
      <c r="E257" t="s">
        <v>25</v>
      </c>
      <c r="F257" t="s">
        <v>15</v>
      </c>
      <c r="G257">
        <v>4350</v>
      </c>
      <c r="H257">
        <v>0</v>
      </c>
      <c r="I257">
        <v>154</v>
      </c>
      <c r="J257">
        <v>360</v>
      </c>
      <c r="K257">
        <v>1</v>
      </c>
      <c r="L257" t="s">
        <v>21</v>
      </c>
      <c r="M257" t="s">
        <v>18</v>
      </c>
    </row>
    <row r="258" spans="1:13">
      <c r="A258" t="s">
        <v>506</v>
      </c>
      <c r="B258" t="s">
        <v>14</v>
      </c>
      <c r="C258" t="s">
        <v>20</v>
      </c>
      <c r="D258" t="s">
        <v>30</v>
      </c>
      <c r="E258" t="s">
        <v>25</v>
      </c>
      <c r="F258" t="s">
        <v>15</v>
      </c>
      <c r="G258">
        <v>3095</v>
      </c>
      <c r="H258">
        <v>0</v>
      </c>
      <c r="I258">
        <v>113</v>
      </c>
      <c r="J258">
        <v>360</v>
      </c>
      <c r="K258">
        <v>1</v>
      </c>
      <c r="L258" t="s">
        <v>21</v>
      </c>
      <c r="M258" t="s">
        <v>18</v>
      </c>
    </row>
    <row r="259" spans="1:13">
      <c r="A259" t="s">
        <v>507</v>
      </c>
      <c r="B259" t="s">
        <v>14</v>
      </c>
      <c r="C259" t="s">
        <v>20</v>
      </c>
      <c r="D259">
        <v>0</v>
      </c>
      <c r="E259" t="s">
        <v>16</v>
      </c>
      <c r="F259" t="s">
        <v>15</v>
      </c>
      <c r="G259">
        <v>2083</v>
      </c>
      <c r="H259">
        <v>3150</v>
      </c>
      <c r="I259">
        <v>128</v>
      </c>
      <c r="J259">
        <v>360</v>
      </c>
      <c r="K259">
        <v>1</v>
      </c>
      <c r="L259" t="s">
        <v>31</v>
      </c>
      <c r="M259" t="s">
        <v>18</v>
      </c>
    </row>
    <row r="260" spans="1:13">
      <c r="A260" t="s">
        <v>508</v>
      </c>
      <c r="B260" t="s">
        <v>14</v>
      </c>
      <c r="C260" t="s">
        <v>20</v>
      </c>
      <c r="D260">
        <v>0</v>
      </c>
      <c r="E260" t="s">
        <v>16</v>
      </c>
      <c r="F260" t="s">
        <v>15</v>
      </c>
      <c r="G260">
        <v>10833</v>
      </c>
      <c r="H260">
        <v>0</v>
      </c>
      <c r="I260">
        <v>234</v>
      </c>
      <c r="J260">
        <v>360</v>
      </c>
      <c r="K260">
        <v>1</v>
      </c>
      <c r="L260" t="s">
        <v>31</v>
      </c>
      <c r="M260" t="s">
        <v>18</v>
      </c>
    </row>
    <row r="261" spans="1:13">
      <c r="A261" t="s">
        <v>509</v>
      </c>
      <c r="B261" t="s">
        <v>14</v>
      </c>
      <c r="C261" t="s">
        <v>20</v>
      </c>
      <c r="D261">
        <v>2</v>
      </c>
      <c r="E261" t="s">
        <v>16</v>
      </c>
      <c r="F261" t="s">
        <v>15</v>
      </c>
      <c r="G261">
        <v>8333</v>
      </c>
      <c r="H261">
        <v>0</v>
      </c>
      <c r="I261">
        <v>246</v>
      </c>
      <c r="J261">
        <v>360</v>
      </c>
      <c r="K261">
        <v>1</v>
      </c>
      <c r="L261" t="s">
        <v>31</v>
      </c>
      <c r="M261" t="s">
        <v>18</v>
      </c>
    </row>
    <row r="262" spans="1:13">
      <c r="A262" t="s">
        <v>513</v>
      </c>
      <c r="B262" t="s">
        <v>14</v>
      </c>
      <c r="C262" t="s">
        <v>20</v>
      </c>
      <c r="D262">
        <v>2</v>
      </c>
      <c r="E262" t="s">
        <v>16</v>
      </c>
      <c r="F262" t="s">
        <v>20</v>
      </c>
      <c r="G262">
        <v>4583</v>
      </c>
      <c r="H262">
        <v>2083</v>
      </c>
      <c r="I262">
        <v>160</v>
      </c>
      <c r="J262">
        <v>360</v>
      </c>
      <c r="K262">
        <v>1</v>
      </c>
      <c r="L262" t="s">
        <v>31</v>
      </c>
      <c r="M262" t="s">
        <v>18</v>
      </c>
    </row>
    <row r="263" spans="1:13">
      <c r="A263" t="s">
        <v>515</v>
      </c>
      <c r="B263" t="s">
        <v>14</v>
      </c>
      <c r="C263" t="s">
        <v>15</v>
      </c>
      <c r="D263">
        <v>0</v>
      </c>
      <c r="E263" t="s">
        <v>25</v>
      </c>
      <c r="F263" t="s">
        <v>15</v>
      </c>
      <c r="G263">
        <v>2699</v>
      </c>
      <c r="H263">
        <v>2785</v>
      </c>
      <c r="I263">
        <v>96</v>
      </c>
      <c r="J263">
        <v>360</v>
      </c>
      <c r="L263" t="s">
        <v>31</v>
      </c>
      <c r="M263" t="s">
        <v>18</v>
      </c>
    </row>
    <row r="264" spans="1:13">
      <c r="A264" t="s">
        <v>516</v>
      </c>
      <c r="B264" t="s">
        <v>14</v>
      </c>
      <c r="C264" t="s">
        <v>20</v>
      </c>
      <c r="D264">
        <v>1</v>
      </c>
      <c r="E264" t="s">
        <v>25</v>
      </c>
      <c r="F264" t="s">
        <v>15</v>
      </c>
      <c r="G264">
        <v>5333</v>
      </c>
      <c r="H264">
        <v>1131</v>
      </c>
      <c r="I264">
        <v>186</v>
      </c>
      <c r="J264">
        <v>360</v>
      </c>
      <c r="L264" t="s">
        <v>17</v>
      </c>
      <c r="M264" t="s">
        <v>18</v>
      </c>
    </row>
    <row r="265" spans="1:13">
      <c r="A265" t="s">
        <v>517</v>
      </c>
      <c r="B265" t="s">
        <v>14</v>
      </c>
      <c r="C265" t="s">
        <v>15</v>
      </c>
      <c r="D265">
        <v>0</v>
      </c>
      <c r="E265" t="s">
        <v>25</v>
      </c>
      <c r="F265" t="s">
        <v>15</v>
      </c>
      <c r="G265">
        <v>3691</v>
      </c>
      <c r="H265">
        <v>0</v>
      </c>
      <c r="I265">
        <v>110</v>
      </c>
      <c r="J265">
        <v>360</v>
      </c>
      <c r="K265">
        <v>1</v>
      </c>
      <c r="L265" t="s">
        <v>21</v>
      </c>
      <c r="M265" t="s">
        <v>18</v>
      </c>
    </row>
    <row r="266" spans="1:13">
      <c r="A266" t="s">
        <v>518</v>
      </c>
      <c r="B266" t="s">
        <v>42</v>
      </c>
      <c r="C266" t="s">
        <v>15</v>
      </c>
      <c r="D266">
        <v>0</v>
      </c>
      <c r="E266" t="s">
        <v>25</v>
      </c>
      <c r="F266" t="s">
        <v>20</v>
      </c>
      <c r="G266">
        <v>17263</v>
      </c>
      <c r="H266">
        <v>0</v>
      </c>
      <c r="I266">
        <v>225</v>
      </c>
      <c r="J266">
        <v>360</v>
      </c>
      <c r="K266">
        <v>1</v>
      </c>
      <c r="L266" t="s">
        <v>31</v>
      </c>
      <c r="M266" t="s">
        <v>18</v>
      </c>
    </row>
    <row r="267" spans="1:13">
      <c r="A267" t="s">
        <v>519</v>
      </c>
      <c r="B267" t="s">
        <v>14</v>
      </c>
      <c r="C267" t="s">
        <v>20</v>
      </c>
      <c r="D267">
        <v>0</v>
      </c>
      <c r="E267" t="s">
        <v>16</v>
      </c>
      <c r="F267" t="s">
        <v>15</v>
      </c>
      <c r="G267">
        <v>3597</v>
      </c>
      <c r="H267">
        <v>2157</v>
      </c>
      <c r="I267">
        <v>119</v>
      </c>
      <c r="J267">
        <v>360</v>
      </c>
      <c r="K267">
        <v>0</v>
      </c>
      <c r="L267" t="s">
        <v>21</v>
      </c>
      <c r="M267" t="s">
        <v>22</v>
      </c>
    </row>
    <row r="268" spans="1:13">
      <c r="A268" t="s">
        <v>520</v>
      </c>
      <c r="B268" t="s">
        <v>42</v>
      </c>
      <c r="C268" t="s">
        <v>20</v>
      </c>
      <c r="D268">
        <v>1</v>
      </c>
      <c r="E268" t="s">
        <v>16</v>
      </c>
      <c r="F268" t="s">
        <v>15</v>
      </c>
      <c r="G268">
        <v>3326</v>
      </c>
      <c r="H268">
        <v>913</v>
      </c>
      <c r="I268">
        <v>105</v>
      </c>
      <c r="J268">
        <v>84</v>
      </c>
      <c r="K268">
        <v>1</v>
      </c>
      <c r="L268" t="s">
        <v>31</v>
      </c>
      <c r="M268" t="s">
        <v>18</v>
      </c>
    </row>
    <row r="269" spans="1:13">
      <c r="A269" t="s">
        <v>521</v>
      </c>
      <c r="B269" t="s">
        <v>14</v>
      </c>
      <c r="C269" t="s">
        <v>20</v>
      </c>
      <c r="D269">
        <v>0</v>
      </c>
      <c r="E269" t="s">
        <v>25</v>
      </c>
      <c r="F269" t="s">
        <v>15</v>
      </c>
      <c r="G269">
        <v>2600</v>
      </c>
      <c r="H269">
        <v>1700</v>
      </c>
      <c r="I269">
        <v>107</v>
      </c>
      <c r="J269">
        <v>360</v>
      </c>
      <c r="K269">
        <v>1</v>
      </c>
      <c r="L269" t="s">
        <v>21</v>
      </c>
      <c r="M269" t="s">
        <v>18</v>
      </c>
    </row>
    <row r="270" spans="1:13">
      <c r="A270" t="s">
        <v>522</v>
      </c>
      <c r="B270" t="s">
        <v>14</v>
      </c>
      <c r="C270" t="s">
        <v>20</v>
      </c>
      <c r="D270">
        <v>0</v>
      </c>
      <c r="E270" t="s">
        <v>16</v>
      </c>
      <c r="F270" t="s">
        <v>15</v>
      </c>
      <c r="G270">
        <v>4625</v>
      </c>
      <c r="H270">
        <v>2857</v>
      </c>
      <c r="I270">
        <v>111</v>
      </c>
      <c r="J270">
        <v>12</v>
      </c>
      <c r="L270" t="s">
        <v>17</v>
      </c>
      <c r="M270" t="s">
        <v>18</v>
      </c>
    </row>
    <row r="271" spans="1:13">
      <c r="A271" t="s">
        <v>523</v>
      </c>
      <c r="B271" t="s">
        <v>14</v>
      </c>
      <c r="C271" t="s">
        <v>20</v>
      </c>
      <c r="D271">
        <v>1</v>
      </c>
      <c r="E271" t="s">
        <v>16</v>
      </c>
      <c r="F271" t="s">
        <v>20</v>
      </c>
      <c r="G271">
        <v>2895</v>
      </c>
      <c r="H271">
        <v>0</v>
      </c>
      <c r="I271">
        <v>95</v>
      </c>
      <c r="J271">
        <v>360</v>
      </c>
      <c r="K271">
        <v>1</v>
      </c>
      <c r="L271" t="s">
        <v>31</v>
      </c>
      <c r="M271" t="s">
        <v>18</v>
      </c>
    </row>
    <row r="272" spans="1:13">
      <c r="A272" t="s">
        <v>527</v>
      </c>
      <c r="B272" t="s">
        <v>14</v>
      </c>
      <c r="C272" t="s">
        <v>20</v>
      </c>
      <c r="D272">
        <v>2</v>
      </c>
      <c r="E272" t="s">
        <v>16</v>
      </c>
      <c r="F272" t="s">
        <v>15</v>
      </c>
      <c r="G272">
        <v>4865</v>
      </c>
      <c r="H272">
        <v>5624</v>
      </c>
      <c r="I272">
        <v>208</v>
      </c>
      <c r="J272">
        <v>360</v>
      </c>
      <c r="K272">
        <v>1</v>
      </c>
      <c r="L272" t="s">
        <v>31</v>
      </c>
      <c r="M272" t="s">
        <v>18</v>
      </c>
    </row>
    <row r="273" spans="1:13">
      <c r="A273" t="s">
        <v>530</v>
      </c>
      <c r="B273" t="s">
        <v>14</v>
      </c>
      <c r="C273" t="s">
        <v>20</v>
      </c>
      <c r="D273">
        <v>2</v>
      </c>
      <c r="E273" t="s">
        <v>16</v>
      </c>
      <c r="F273" t="s">
        <v>15</v>
      </c>
      <c r="G273">
        <v>3510</v>
      </c>
      <c r="H273">
        <v>4416</v>
      </c>
      <c r="I273">
        <v>243</v>
      </c>
      <c r="J273">
        <v>360</v>
      </c>
      <c r="K273">
        <v>1</v>
      </c>
      <c r="L273" t="s">
        <v>21</v>
      </c>
      <c r="M273" t="s">
        <v>18</v>
      </c>
    </row>
    <row r="274" spans="1:13">
      <c r="A274" t="s">
        <v>533</v>
      </c>
      <c r="B274" t="s">
        <v>14</v>
      </c>
      <c r="C274" t="s">
        <v>20</v>
      </c>
      <c r="D274">
        <v>0</v>
      </c>
      <c r="E274" t="s">
        <v>16</v>
      </c>
      <c r="F274" t="s">
        <v>20</v>
      </c>
      <c r="G274">
        <v>2479</v>
      </c>
      <c r="H274">
        <v>3013</v>
      </c>
      <c r="I274">
        <v>188</v>
      </c>
      <c r="J274">
        <v>360</v>
      </c>
      <c r="K274">
        <v>1</v>
      </c>
      <c r="L274" t="s">
        <v>17</v>
      </c>
      <c r="M274" t="s">
        <v>18</v>
      </c>
    </row>
    <row r="275" spans="1:13">
      <c r="A275" t="s">
        <v>535</v>
      </c>
      <c r="B275" t="s">
        <v>14</v>
      </c>
      <c r="C275" t="s">
        <v>15</v>
      </c>
      <c r="D275">
        <v>0</v>
      </c>
      <c r="E275" t="s">
        <v>25</v>
      </c>
      <c r="F275" t="s">
        <v>15</v>
      </c>
      <c r="G275">
        <v>3598</v>
      </c>
      <c r="H275">
        <v>1287</v>
      </c>
      <c r="I275">
        <v>100</v>
      </c>
      <c r="J275">
        <v>360</v>
      </c>
      <c r="K275">
        <v>1</v>
      </c>
      <c r="L275" t="s">
        <v>21</v>
      </c>
      <c r="M275" t="s">
        <v>22</v>
      </c>
    </row>
    <row r="276" spans="1:13">
      <c r="A276" t="s">
        <v>536</v>
      </c>
      <c r="B276" t="s">
        <v>14</v>
      </c>
      <c r="C276" t="s">
        <v>20</v>
      </c>
      <c r="D276">
        <v>1</v>
      </c>
      <c r="E276" t="s">
        <v>16</v>
      </c>
      <c r="F276" t="s">
        <v>15</v>
      </c>
      <c r="G276">
        <v>6065</v>
      </c>
      <c r="H276">
        <v>2004</v>
      </c>
      <c r="I276">
        <v>250</v>
      </c>
      <c r="J276">
        <v>360</v>
      </c>
      <c r="K276">
        <v>1</v>
      </c>
      <c r="L276" t="s">
        <v>31</v>
      </c>
      <c r="M276" t="s">
        <v>18</v>
      </c>
    </row>
    <row r="277" spans="1:13">
      <c r="A277" t="s">
        <v>538</v>
      </c>
      <c r="B277" t="s">
        <v>14</v>
      </c>
      <c r="C277" t="s">
        <v>20</v>
      </c>
      <c r="D277">
        <v>0</v>
      </c>
      <c r="E277" t="s">
        <v>16</v>
      </c>
      <c r="F277" t="s">
        <v>15</v>
      </c>
      <c r="G277">
        <v>2130</v>
      </c>
      <c r="H277">
        <v>6666</v>
      </c>
      <c r="I277">
        <v>70</v>
      </c>
      <c r="J277">
        <v>180</v>
      </c>
      <c r="K277">
        <v>1</v>
      </c>
      <c r="L277" t="s">
        <v>31</v>
      </c>
      <c r="M277" t="s">
        <v>22</v>
      </c>
    </row>
    <row r="278" spans="1:13">
      <c r="A278" t="s">
        <v>539</v>
      </c>
      <c r="B278" t="s">
        <v>14</v>
      </c>
      <c r="C278" t="s">
        <v>15</v>
      </c>
      <c r="D278">
        <v>0</v>
      </c>
      <c r="E278" t="s">
        <v>16</v>
      </c>
      <c r="F278" t="s">
        <v>15</v>
      </c>
      <c r="G278">
        <v>5815</v>
      </c>
      <c r="H278">
        <v>3666</v>
      </c>
      <c r="I278">
        <v>311</v>
      </c>
      <c r="J278">
        <v>360</v>
      </c>
      <c r="K278">
        <v>1</v>
      </c>
      <c r="L278" t="s">
        <v>21</v>
      </c>
      <c r="M278" t="s">
        <v>22</v>
      </c>
    </row>
    <row r="279" spans="1:13">
      <c r="A279" t="s">
        <v>540</v>
      </c>
      <c r="B279" t="s">
        <v>14</v>
      </c>
      <c r="C279" t="s">
        <v>20</v>
      </c>
      <c r="D279" t="s">
        <v>30</v>
      </c>
      <c r="E279" t="s">
        <v>16</v>
      </c>
      <c r="F279" t="s">
        <v>15</v>
      </c>
      <c r="G279">
        <v>3466</v>
      </c>
      <c r="H279">
        <v>3428</v>
      </c>
      <c r="I279">
        <v>150</v>
      </c>
      <c r="J279">
        <v>360</v>
      </c>
      <c r="K279">
        <v>1</v>
      </c>
      <c r="L279" t="s">
        <v>21</v>
      </c>
      <c r="M279" t="s">
        <v>18</v>
      </c>
    </row>
    <row r="280" spans="1:13">
      <c r="A280" t="s">
        <v>543</v>
      </c>
      <c r="B280" t="s">
        <v>14</v>
      </c>
      <c r="C280" t="s">
        <v>15</v>
      </c>
      <c r="D280">
        <v>0</v>
      </c>
      <c r="E280" t="s">
        <v>16</v>
      </c>
      <c r="F280" t="s">
        <v>15</v>
      </c>
      <c r="G280">
        <v>4683</v>
      </c>
      <c r="H280">
        <v>1915</v>
      </c>
      <c r="I280">
        <v>185</v>
      </c>
      <c r="J280">
        <v>360</v>
      </c>
      <c r="K280">
        <v>1</v>
      </c>
      <c r="L280" t="s">
        <v>31</v>
      </c>
      <c r="M280" t="s">
        <v>22</v>
      </c>
    </row>
    <row r="281" spans="1:13">
      <c r="A281" t="s">
        <v>545</v>
      </c>
      <c r="B281" t="s">
        <v>14</v>
      </c>
      <c r="C281" t="s">
        <v>20</v>
      </c>
      <c r="D281">
        <v>2</v>
      </c>
      <c r="E281" t="s">
        <v>25</v>
      </c>
      <c r="F281" t="s">
        <v>15</v>
      </c>
      <c r="G281">
        <v>2192</v>
      </c>
      <c r="H281">
        <v>1742</v>
      </c>
      <c r="I281">
        <v>45</v>
      </c>
      <c r="J281">
        <v>360</v>
      </c>
      <c r="K281">
        <v>1</v>
      </c>
      <c r="L281" t="s">
        <v>31</v>
      </c>
      <c r="M281" t="s">
        <v>18</v>
      </c>
    </row>
    <row r="282" spans="1:13">
      <c r="A282" t="s">
        <v>548</v>
      </c>
      <c r="B282" t="s">
        <v>14</v>
      </c>
      <c r="C282" t="s">
        <v>20</v>
      </c>
      <c r="D282">
        <v>2</v>
      </c>
      <c r="E282" t="s">
        <v>16</v>
      </c>
      <c r="F282" t="s">
        <v>20</v>
      </c>
      <c r="G282">
        <v>7948</v>
      </c>
      <c r="H282">
        <v>7166</v>
      </c>
      <c r="I282">
        <v>480</v>
      </c>
      <c r="J282">
        <v>360</v>
      </c>
      <c r="K282">
        <v>1</v>
      </c>
      <c r="L282" t="s">
        <v>21</v>
      </c>
      <c r="M282" t="s">
        <v>18</v>
      </c>
    </row>
    <row r="283" spans="1:13">
      <c r="A283" t="s">
        <v>549</v>
      </c>
      <c r="B283" t="s">
        <v>14</v>
      </c>
      <c r="C283" t="s">
        <v>15</v>
      </c>
      <c r="D283">
        <v>0</v>
      </c>
      <c r="E283" t="s">
        <v>16</v>
      </c>
      <c r="F283" t="s">
        <v>15</v>
      </c>
      <c r="G283">
        <v>4680</v>
      </c>
      <c r="H283">
        <v>2087</v>
      </c>
      <c r="J283">
        <v>360</v>
      </c>
      <c r="K283">
        <v>1</v>
      </c>
      <c r="L283" t="s">
        <v>31</v>
      </c>
      <c r="M283" t="s">
        <v>22</v>
      </c>
    </row>
    <row r="284" spans="1:13">
      <c r="A284" t="s">
        <v>550</v>
      </c>
      <c r="B284" t="s">
        <v>14</v>
      </c>
      <c r="C284" t="s">
        <v>20</v>
      </c>
      <c r="D284">
        <v>2</v>
      </c>
      <c r="E284" t="s">
        <v>16</v>
      </c>
      <c r="F284" t="s">
        <v>20</v>
      </c>
      <c r="G284">
        <v>17500</v>
      </c>
      <c r="H284">
        <v>0</v>
      </c>
      <c r="I284">
        <v>400</v>
      </c>
      <c r="J284">
        <v>360</v>
      </c>
      <c r="K284">
        <v>1</v>
      </c>
      <c r="L284" t="s">
        <v>21</v>
      </c>
      <c r="M284" t="s">
        <v>18</v>
      </c>
    </row>
    <row r="285" spans="1:13">
      <c r="A285" t="s">
        <v>554</v>
      </c>
      <c r="B285" t="s">
        <v>14</v>
      </c>
      <c r="C285" t="s">
        <v>15</v>
      </c>
      <c r="D285">
        <v>0</v>
      </c>
      <c r="E285" t="s">
        <v>25</v>
      </c>
      <c r="F285" t="s">
        <v>15</v>
      </c>
      <c r="G285">
        <v>6783</v>
      </c>
      <c r="H285">
        <v>0</v>
      </c>
      <c r="I285">
        <v>130</v>
      </c>
      <c r="J285">
        <v>360</v>
      </c>
      <c r="K285">
        <v>1</v>
      </c>
      <c r="L285" t="s">
        <v>31</v>
      </c>
      <c r="M285" t="s">
        <v>18</v>
      </c>
    </row>
    <row r="286" spans="1:13">
      <c r="A286" t="s">
        <v>556</v>
      </c>
      <c r="B286" t="s">
        <v>14</v>
      </c>
      <c r="C286" t="s">
        <v>20</v>
      </c>
      <c r="D286" t="s">
        <v>30</v>
      </c>
      <c r="E286" t="s">
        <v>16</v>
      </c>
      <c r="F286" t="s">
        <v>15</v>
      </c>
      <c r="G286">
        <v>4281</v>
      </c>
      <c r="H286">
        <v>0</v>
      </c>
      <c r="I286">
        <v>100</v>
      </c>
      <c r="J286">
        <v>360</v>
      </c>
      <c r="K286">
        <v>1</v>
      </c>
      <c r="L286" t="s">
        <v>17</v>
      </c>
      <c r="M286" t="s">
        <v>18</v>
      </c>
    </row>
    <row r="287" spans="1:13">
      <c r="A287" t="s">
        <v>558</v>
      </c>
      <c r="B287" t="s">
        <v>14</v>
      </c>
      <c r="C287" t="s">
        <v>15</v>
      </c>
      <c r="D287">
        <v>1</v>
      </c>
      <c r="E287" t="s">
        <v>16</v>
      </c>
      <c r="F287" t="s">
        <v>15</v>
      </c>
      <c r="G287">
        <v>11250</v>
      </c>
      <c r="H287">
        <v>0</v>
      </c>
      <c r="I287">
        <v>196</v>
      </c>
      <c r="J287">
        <v>360</v>
      </c>
      <c r="L287" t="s">
        <v>31</v>
      </c>
      <c r="M287" t="s">
        <v>22</v>
      </c>
    </row>
    <row r="288" spans="1:13">
      <c r="A288" t="s">
        <v>559</v>
      </c>
      <c r="B288" t="s">
        <v>42</v>
      </c>
      <c r="C288" t="s">
        <v>15</v>
      </c>
      <c r="D288">
        <v>0</v>
      </c>
      <c r="E288" t="s">
        <v>25</v>
      </c>
      <c r="F288" t="s">
        <v>20</v>
      </c>
      <c r="G288">
        <v>18165</v>
      </c>
      <c r="H288">
        <v>0</v>
      </c>
      <c r="I288">
        <v>125</v>
      </c>
      <c r="J288">
        <v>360</v>
      </c>
      <c r="K288">
        <v>1</v>
      </c>
      <c r="L288" t="s">
        <v>17</v>
      </c>
      <c r="M288" t="s">
        <v>18</v>
      </c>
    </row>
    <row r="289" spans="1:13">
      <c r="A289" t="s">
        <v>563</v>
      </c>
      <c r="B289" t="s">
        <v>14</v>
      </c>
      <c r="C289" t="s">
        <v>20</v>
      </c>
      <c r="D289">
        <v>0</v>
      </c>
      <c r="E289" t="s">
        <v>25</v>
      </c>
      <c r="F289" t="s">
        <v>15</v>
      </c>
      <c r="G289">
        <v>2917</v>
      </c>
      <c r="H289">
        <v>536</v>
      </c>
      <c r="I289">
        <v>66</v>
      </c>
      <c r="J289">
        <v>360</v>
      </c>
      <c r="K289">
        <v>1</v>
      </c>
      <c r="L289" t="s">
        <v>21</v>
      </c>
      <c r="M289" t="s">
        <v>22</v>
      </c>
    </row>
    <row r="290" spans="1:13">
      <c r="A290" t="s">
        <v>564</v>
      </c>
      <c r="B290" t="s">
        <v>14</v>
      </c>
      <c r="C290" t="s">
        <v>20</v>
      </c>
      <c r="D290" t="s">
        <v>30</v>
      </c>
      <c r="E290" t="s">
        <v>16</v>
      </c>
      <c r="F290" t="s">
        <v>15</v>
      </c>
      <c r="G290">
        <v>6417</v>
      </c>
      <c r="H290">
        <v>0</v>
      </c>
      <c r="I290">
        <v>157</v>
      </c>
      <c r="J290">
        <v>180</v>
      </c>
      <c r="K290">
        <v>1</v>
      </c>
      <c r="L290" t="s">
        <v>21</v>
      </c>
      <c r="M290" t="s">
        <v>18</v>
      </c>
    </row>
    <row r="291" spans="1:13">
      <c r="A291" t="s">
        <v>566</v>
      </c>
      <c r="B291" t="s">
        <v>42</v>
      </c>
      <c r="C291" t="s">
        <v>15</v>
      </c>
      <c r="D291">
        <v>0</v>
      </c>
      <c r="E291" t="s">
        <v>16</v>
      </c>
      <c r="F291" t="s">
        <v>15</v>
      </c>
      <c r="G291">
        <v>2138</v>
      </c>
      <c r="H291">
        <v>0</v>
      </c>
      <c r="I291">
        <v>99</v>
      </c>
      <c r="J291">
        <v>360</v>
      </c>
      <c r="K291">
        <v>0</v>
      </c>
      <c r="L291" t="s">
        <v>31</v>
      </c>
      <c r="M291" t="s">
        <v>22</v>
      </c>
    </row>
    <row r="292" spans="1:13">
      <c r="A292" t="s">
        <v>567</v>
      </c>
      <c r="B292" t="s">
        <v>42</v>
      </c>
      <c r="C292" t="s">
        <v>15</v>
      </c>
      <c r="D292">
        <v>1</v>
      </c>
      <c r="E292" t="s">
        <v>16</v>
      </c>
      <c r="G292">
        <v>3652</v>
      </c>
      <c r="H292">
        <v>0</v>
      </c>
      <c r="I292">
        <v>95</v>
      </c>
      <c r="J292">
        <v>360</v>
      </c>
      <c r="K292">
        <v>1</v>
      </c>
      <c r="L292" t="s">
        <v>31</v>
      </c>
      <c r="M292" t="s">
        <v>18</v>
      </c>
    </row>
    <row r="293" spans="1:13">
      <c r="A293" t="s">
        <v>568</v>
      </c>
      <c r="B293" t="s">
        <v>14</v>
      </c>
      <c r="C293" t="s">
        <v>20</v>
      </c>
      <c r="D293">
        <v>1</v>
      </c>
      <c r="E293" t="s">
        <v>25</v>
      </c>
      <c r="F293" t="s">
        <v>15</v>
      </c>
      <c r="G293">
        <v>2239</v>
      </c>
      <c r="H293">
        <v>2524</v>
      </c>
      <c r="I293">
        <v>128</v>
      </c>
      <c r="J293">
        <v>360</v>
      </c>
      <c r="K293">
        <v>1</v>
      </c>
      <c r="L293" t="s">
        <v>17</v>
      </c>
      <c r="M293" t="s">
        <v>18</v>
      </c>
    </row>
    <row r="294" spans="1:13">
      <c r="A294" t="s">
        <v>569</v>
      </c>
      <c r="B294" t="s">
        <v>42</v>
      </c>
      <c r="C294" t="s">
        <v>20</v>
      </c>
      <c r="D294">
        <v>0</v>
      </c>
      <c r="E294" t="s">
        <v>25</v>
      </c>
      <c r="F294" t="s">
        <v>15</v>
      </c>
      <c r="G294">
        <v>3017</v>
      </c>
      <c r="H294">
        <v>663</v>
      </c>
      <c r="I294">
        <v>102</v>
      </c>
      <c r="J294">
        <v>360</v>
      </c>
      <c r="L294" t="s">
        <v>31</v>
      </c>
      <c r="M294" t="s">
        <v>18</v>
      </c>
    </row>
    <row r="295" spans="1:13">
      <c r="A295" t="s">
        <v>572</v>
      </c>
      <c r="B295" t="s">
        <v>14</v>
      </c>
      <c r="C295" t="s">
        <v>15</v>
      </c>
      <c r="D295">
        <v>0</v>
      </c>
      <c r="E295" t="s">
        <v>16</v>
      </c>
      <c r="F295" t="s">
        <v>15</v>
      </c>
      <c r="G295">
        <v>2526</v>
      </c>
      <c r="H295">
        <v>1783</v>
      </c>
      <c r="I295">
        <v>145</v>
      </c>
      <c r="J295">
        <v>360</v>
      </c>
      <c r="K295">
        <v>1</v>
      </c>
      <c r="L295" t="s">
        <v>21</v>
      </c>
      <c r="M295" t="s">
        <v>18</v>
      </c>
    </row>
    <row r="296" spans="1:13">
      <c r="A296" t="s">
        <v>574</v>
      </c>
      <c r="B296" t="s">
        <v>14</v>
      </c>
      <c r="C296" t="s">
        <v>20</v>
      </c>
      <c r="D296">
        <v>0</v>
      </c>
      <c r="E296" t="s">
        <v>16</v>
      </c>
      <c r="F296" t="s">
        <v>15</v>
      </c>
      <c r="G296">
        <v>2785</v>
      </c>
      <c r="H296">
        <v>2016</v>
      </c>
      <c r="I296">
        <v>110</v>
      </c>
      <c r="J296">
        <v>360</v>
      </c>
      <c r="K296">
        <v>1</v>
      </c>
      <c r="L296" t="s">
        <v>21</v>
      </c>
      <c r="M296" t="s">
        <v>18</v>
      </c>
    </row>
    <row r="297" spans="1:13">
      <c r="A297" t="s">
        <v>577</v>
      </c>
      <c r="B297" t="s">
        <v>14</v>
      </c>
      <c r="C297" t="s">
        <v>20</v>
      </c>
      <c r="D297">
        <v>1</v>
      </c>
      <c r="E297" t="s">
        <v>16</v>
      </c>
      <c r="F297" t="s">
        <v>15</v>
      </c>
      <c r="G297">
        <v>3333</v>
      </c>
      <c r="H297">
        <v>3250</v>
      </c>
      <c r="I297">
        <v>158</v>
      </c>
      <c r="J297">
        <v>360</v>
      </c>
      <c r="K297">
        <v>1</v>
      </c>
      <c r="L297" t="s">
        <v>17</v>
      </c>
      <c r="M297" t="s">
        <v>18</v>
      </c>
    </row>
    <row r="298" spans="1:13">
      <c r="A298" t="s">
        <v>578</v>
      </c>
      <c r="B298" t="s">
        <v>14</v>
      </c>
      <c r="C298" t="s">
        <v>20</v>
      </c>
      <c r="D298">
        <v>0</v>
      </c>
      <c r="E298" t="s">
        <v>25</v>
      </c>
      <c r="F298" t="s">
        <v>15</v>
      </c>
      <c r="G298">
        <v>2454</v>
      </c>
      <c r="H298">
        <v>2333</v>
      </c>
      <c r="I298">
        <v>181</v>
      </c>
      <c r="J298">
        <v>360</v>
      </c>
      <c r="K298">
        <v>0</v>
      </c>
      <c r="L298" t="s">
        <v>17</v>
      </c>
      <c r="M298" t="s">
        <v>22</v>
      </c>
    </row>
    <row r="299" spans="1:13">
      <c r="A299" t="s">
        <v>579</v>
      </c>
      <c r="B299" t="s">
        <v>14</v>
      </c>
      <c r="C299" t="s">
        <v>20</v>
      </c>
      <c r="D299">
        <v>0</v>
      </c>
      <c r="E299" t="s">
        <v>16</v>
      </c>
      <c r="F299" t="s">
        <v>15</v>
      </c>
      <c r="G299">
        <v>3593</v>
      </c>
      <c r="H299">
        <v>4266</v>
      </c>
      <c r="I299">
        <v>132</v>
      </c>
      <c r="J299">
        <v>180</v>
      </c>
      <c r="K299">
        <v>0</v>
      </c>
      <c r="L299" t="s">
        <v>21</v>
      </c>
      <c r="M299" t="s">
        <v>22</v>
      </c>
    </row>
    <row r="300" spans="1:13">
      <c r="A300" t="s">
        <v>585</v>
      </c>
      <c r="B300" t="s">
        <v>14</v>
      </c>
      <c r="C300" t="s">
        <v>20</v>
      </c>
      <c r="D300">
        <v>2</v>
      </c>
      <c r="E300" t="s">
        <v>25</v>
      </c>
      <c r="F300" t="s">
        <v>15</v>
      </c>
      <c r="G300">
        <v>3675</v>
      </c>
      <c r="H300">
        <v>242</v>
      </c>
      <c r="I300">
        <v>108</v>
      </c>
      <c r="J300">
        <v>360</v>
      </c>
      <c r="K300">
        <v>1</v>
      </c>
      <c r="L300" t="s">
        <v>31</v>
      </c>
      <c r="M300" t="s">
        <v>18</v>
      </c>
    </row>
    <row r="301" spans="1:13">
      <c r="A301" t="s">
        <v>587</v>
      </c>
      <c r="B301" t="s">
        <v>14</v>
      </c>
      <c r="C301" t="s">
        <v>20</v>
      </c>
      <c r="D301">
        <v>0</v>
      </c>
      <c r="E301" t="s">
        <v>16</v>
      </c>
      <c r="F301" t="s">
        <v>15</v>
      </c>
      <c r="G301">
        <v>5923</v>
      </c>
      <c r="H301">
        <v>2054</v>
      </c>
      <c r="I301">
        <v>211</v>
      </c>
      <c r="J301">
        <v>360</v>
      </c>
      <c r="K301">
        <v>1</v>
      </c>
      <c r="L301" t="s">
        <v>21</v>
      </c>
      <c r="M301" t="s">
        <v>18</v>
      </c>
    </row>
    <row r="302" spans="1:13">
      <c r="A302" t="s">
        <v>590</v>
      </c>
      <c r="B302" t="s">
        <v>14</v>
      </c>
      <c r="C302" t="s">
        <v>20</v>
      </c>
      <c r="D302">
        <v>0</v>
      </c>
      <c r="E302" t="s">
        <v>25</v>
      </c>
      <c r="F302" t="s">
        <v>15</v>
      </c>
      <c r="G302">
        <v>4467</v>
      </c>
      <c r="H302">
        <v>0</v>
      </c>
      <c r="I302">
        <v>120</v>
      </c>
      <c r="J302">
        <v>360</v>
      </c>
      <c r="L302" t="s">
        <v>21</v>
      </c>
      <c r="M302" t="s">
        <v>18</v>
      </c>
    </row>
    <row r="303" spans="1:13">
      <c r="A303" t="s">
        <v>592</v>
      </c>
      <c r="B303" t="s">
        <v>14</v>
      </c>
      <c r="C303" t="s">
        <v>20</v>
      </c>
      <c r="D303" t="s">
        <v>30</v>
      </c>
      <c r="E303" t="s">
        <v>16</v>
      </c>
      <c r="F303" t="s">
        <v>15</v>
      </c>
      <c r="G303">
        <v>3400</v>
      </c>
      <c r="H303">
        <v>2500</v>
      </c>
      <c r="I303">
        <v>123</v>
      </c>
      <c r="J303">
        <v>360</v>
      </c>
      <c r="K303">
        <v>0</v>
      </c>
      <c r="L303" t="s">
        <v>21</v>
      </c>
      <c r="M303" t="s">
        <v>22</v>
      </c>
    </row>
    <row r="304" spans="1:13">
      <c r="A304" t="s">
        <v>597</v>
      </c>
      <c r="B304" t="s">
        <v>14</v>
      </c>
      <c r="C304" t="s">
        <v>20</v>
      </c>
      <c r="D304">
        <v>2</v>
      </c>
      <c r="E304" t="s">
        <v>16</v>
      </c>
      <c r="F304" t="s">
        <v>15</v>
      </c>
      <c r="G304">
        <v>16666</v>
      </c>
      <c r="H304">
        <v>0</v>
      </c>
      <c r="I304">
        <v>275</v>
      </c>
      <c r="J304">
        <v>360</v>
      </c>
      <c r="K304">
        <v>1</v>
      </c>
      <c r="L304" t="s">
        <v>17</v>
      </c>
      <c r="M304" t="s">
        <v>18</v>
      </c>
    </row>
    <row r="305" spans="1:13">
      <c r="A305" t="s">
        <v>598</v>
      </c>
      <c r="B305" t="s">
        <v>14</v>
      </c>
      <c r="C305" t="s">
        <v>20</v>
      </c>
      <c r="D305">
        <v>2</v>
      </c>
      <c r="E305" t="s">
        <v>25</v>
      </c>
      <c r="F305" t="s">
        <v>15</v>
      </c>
      <c r="G305">
        <v>6125</v>
      </c>
      <c r="H305">
        <v>1625</v>
      </c>
      <c r="I305">
        <v>187</v>
      </c>
      <c r="J305">
        <v>480</v>
      </c>
      <c r="K305">
        <v>1</v>
      </c>
      <c r="L305" t="s">
        <v>31</v>
      </c>
      <c r="M305" t="s">
        <v>22</v>
      </c>
    </row>
    <row r="306" spans="1:13">
      <c r="A306" t="s">
        <v>600</v>
      </c>
      <c r="B306" t="s">
        <v>14</v>
      </c>
      <c r="C306" t="s">
        <v>20</v>
      </c>
      <c r="D306">
        <v>2</v>
      </c>
      <c r="E306" t="s">
        <v>16</v>
      </c>
      <c r="F306" t="s">
        <v>15</v>
      </c>
      <c r="G306">
        <v>3159</v>
      </c>
      <c r="H306">
        <v>461</v>
      </c>
      <c r="I306">
        <v>108</v>
      </c>
      <c r="J306">
        <v>84</v>
      </c>
      <c r="K306">
        <v>1</v>
      </c>
      <c r="L306" t="s">
        <v>17</v>
      </c>
      <c r="M306" t="s">
        <v>18</v>
      </c>
    </row>
    <row r="307" spans="1:13">
      <c r="A307" t="s">
        <v>602</v>
      </c>
      <c r="B307" t="s">
        <v>14</v>
      </c>
      <c r="C307" t="s">
        <v>15</v>
      </c>
      <c r="D307">
        <v>0</v>
      </c>
      <c r="E307" t="s">
        <v>16</v>
      </c>
      <c r="F307" t="s">
        <v>15</v>
      </c>
      <c r="G307">
        <v>3229</v>
      </c>
      <c r="H307">
        <v>2739</v>
      </c>
      <c r="I307">
        <v>110</v>
      </c>
      <c r="J307">
        <v>360</v>
      </c>
      <c r="K307">
        <v>1</v>
      </c>
      <c r="L307" t="s">
        <v>17</v>
      </c>
      <c r="M307" t="s">
        <v>18</v>
      </c>
    </row>
    <row r="308" spans="1:13">
      <c r="A308" t="s">
        <v>603</v>
      </c>
      <c r="B308" t="s">
        <v>14</v>
      </c>
      <c r="C308" t="s">
        <v>20</v>
      </c>
      <c r="D308">
        <v>1</v>
      </c>
      <c r="E308" t="s">
        <v>16</v>
      </c>
      <c r="F308" t="s">
        <v>15</v>
      </c>
      <c r="G308">
        <v>1782</v>
      </c>
      <c r="H308">
        <v>2232</v>
      </c>
      <c r="I308">
        <v>107</v>
      </c>
      <c r="J308">
        <v>360</v>
      </c>
      <c r="K308">
        <v>1</v>
      </c>
      <c r="L308" t="s">
        <v>21</v>
      </c>
      <c r="M308" t="s">
        <v>18</v>
      </c>
    </row>
    <row r="309" spans="1:13">
      <c r="A309" t="s">
        <v>605</v>
      </c>
      <c r="B309" t="s">
        <v>14</v>
      </c>
      <c r="C309" t="s">
        <v>20</v>
      </c>
      <c r="D309">
        <v>2</v>
      </c>
      <c r="E309" t="s">
        <v>16</v>
      </c>
      <c r="F309" t="s">
        <v>15</v>
      </c>
      <c r="G309">
        <v>6540</v>
      </c>
      <c r="H309">
        <v>0</v>
      </c>
      <c r="I309">
        <v>205</v>
      </c>
      <c r="J309">
        <v>360</v>
      </c>
      <c r="K309">
        <v>1</v>
      </c>
      <c r="L309" t="s">
        <v>31</v>
      </c>
      <c r="M309" t="s">
        <v>18</v>
      </c>
    </row>
    <row r="310" spans="1:13">
      <c r="A310" t="s">
        <v>607</v>
      </c>
      <c r="B310" t="s">
        <v>42</v>
      </c>
      <c r="C310" t="s">
        <v>20</v>
      </c>
      <c r="D310">
        <v>0</v>
      </c>
      <c r="E310" t="s">
        <v>16</v>
      </c>
      <c r="F310" t="s">
        <v>15</v>
      </c>
      <c r="G310">
        <v>3166</v>
      </c>
      <c r="H310">
        <v>0</v>
      </c>
      <c r="I310">
        <v>36</v>
      </c>
      <c r="J310">
        <v>360</v>
      </c>
      <c r="K310">
        <v>1</v>
      </c>
      <c r="L310" t="s">
        <v>31</v>
      </c>
      <c r="M310" t="s">
        <v>18</v>
      </c>
    </row>
    <row r="311" spans="1:13">
      <c r="A311" t="s">
        <v>609</v>
      </c>
      <c r="B311" t="s">
        <v>14</v>
      </c>
      <c r="C311" t="s">
        <v>20</v>
      </c>
      <c r="D311">
        <v>1</v>
      </c>
      <c r="E311" t="s">
        <v>16</v>
      </c>
      <c r="F311" t="s">
        <v>15</v>
      </c>
      <c r="G311">
        <v>2787</v>
      </c>
      <c r="H311">
        <v>1917</v>
      </c>
      <c r="I311">
        <v>146</v>
      </c>
      <c r="J311">
        <v>360</v>
      </c>
      <c r="K311">
        <v>0</v>
      </c>
      <c r="L311" t="s">
        <v>21</v>
      </c>
      <c r="M311" t="s">
        <v>22</v>
      </c>
    </row>
    <row r="312" spans="1:13">
      <c r="A312" t="s">
        <v>612</v>
      </c>
      <c r="B312" t="s">
        <v>42</v>
      </c>
      <c r="C312" t="s">
        <v>15</v>
      </c>
      <c r="D312">
        <v>0</v>
      </c>
      <c r="E312" t="s">
        <v>25</v>
      </c>
      <c r="F312" t="s">
        <v>15</v>
      </c>
      <c r="G312">
        <v>2165</v>
      </c>
      <c r="H312">
        <v>0</v>
      </c>
      <c r="I312">
        <v>70</v>
      </c>
      <c r="J312">
        <v>360</v>
      </c>
      <c r="K312">
        <v>1</v>
      </c>
      <c r="L312" t="s">
        <v>31</v>
      </c>
      <c r="M312" t="s">
        <v>18</v>
      </c>
    </row>
    <row r="313" spans="1:13">
      <c r="A313" t="s">
        <v>615</v>
      </c>
      <c r="B313" t="s">
        <v>14</v>
      </c>
      <c r="C313" t="s">
        <v>20</v>
      </c>
      <c r="D313">
        <v>0</v>
      </c>
      <c r="E313" t="s">
        <v>16</v>
      </c>
      <c r="F313" t="s">
        <v>15</v>
      </c>
      <c r="G313">
        <v>3000</v>
      </c>
      <c r="H313">
        <v>3416</v>
      </c>
      <c r="I313">
        <v>56</v>
      </c>
      <c r="J313">
        <v>180</v>
      </c>
      <c r="K313">
        <v>1</v>
      </c>
      <c r="L313" t="s">
        <v>31</v>
      </c>
      <c r="M313" t="s">
        <v>18</v>
      </c>
    </row>
    <row r="314" spans="1:13">
      <c r="A314" t="s">
        <v>616</v>
      </c>
      <c r="B314" t="s">
        <v>14</v>
      </c>
      <c r="C314" t="s">
        <v>20</v>
      </c>
      <c r="D314">
        <v>2</v>
      </c>
      <c r="E314" t="s">
        <v>16</v>
      </c>
      <c r="F314" t="s">
        <v>20</v>
      </c>
      <c r="G314">
        <v>6000</v>
      </c>
      <c r="H314">
        <v>0</v>
      </c>
      <c r="I314">
        <v>205</v>
      </c>
      <c r="J314">
        <v>240</v>
      </c>
      <c r="K314">
        <v>1</v>
      </c>
      <c r="L314" t="s">
        <v>31</v>
      </c>
      <c r="M314" t="s">
        <v>22</v>
      </c>
    </row>
    <row r="315" spans="1:13">
      <c r="A315" t="s">
        <v>617</v>
      </c>
      <c r="C315" t="s">
        <v>15</v>
      </c>
      <c r="D315" t="s">
        <v>30</v>
      </c>
      <c r="E315" t="s">
        <v>16</v>
      </c>
      <c r="F315" t="s">
        <v>20</v>
      </c>
      <c r="G315">
        <v>9357</v>
      </c>
      <c r="H315">
        <v>0</v>
      </c>
      <c r="I315">
        <v>292</v>
      </c>
      <c r="J315">
        <v>360</v>
      </c>
      <c r="K315">
        <v>1</v>
      </c>
      <c r="L315" t="s">
        <v>31</v>
      </c>
      <c r="M315" t="s">
        <v>18</v>
      </c>
    </row>
    <row r="316" spans="1:13">
      <c r="A316" t="s">
        <v>618</v>
      </c>
      <c r="B316" t="s">
        <v>14</v>
      </c>
      <c r="C316" t="s">
        <v>20</v>
      </c>
      <c r="D316">
        <v>0</v>
      </c>
      <c r="E316" t="s">
        <v>16</v>
      </c>
      <c r="F316" t="s">
        <v>15</v>
      </c>
      <c r="G316">
        <v>3859</v>
      </c>
      <c r="H316">
        <v>3300</v>
      </c>
      <c r="I316">
        <v>142</v>
      </c>
      <c r="J316">
        <v>180</v>
      </c>
      <c r="K316">
        <v>1</v>
      </c>
      <c r="L316" t="s">
        <v>21</v>
      </c>
      <c r="M316" t="s">
        <v>18</v>
      </c>
    </row>
    <row r="317" spans="1:13">
      <c r="A317" t="s">
        <v>620</v>
      </c>
      <c r="B317" t="s">
        <v>14</v>
      </c>
      <c r="C317" t="s">
        <v>15</v>
      </c>
      <c r="D317">
        <v>0</v>
      </c>
      <c r="E317" t="s">
        <v>25</v>
      </c>
      <c r="F317" t="s">
        <v>15</v>
      </c>
      <c r="G317">
        <v>3833</v>
      </c>
      <c r="H317">
        <v>0</v>
      </c>
      <c r="I317">
        <v>110</v>
      </c>
      <c r="J317">
        <v>360</v>
      </c>
      <c r="K317">
        <v>1</v>
      </c>
      <c r="L317" t="s">
        <v>21</v>
      </c>
      <c r="M317" t="s">
        <v>18</v>
      </c>
    </row>
    <row r="318" spans="1:13">
      <c r="A318" t="s">
        <v>621</v>
      </c>
      <c r="B318" t="s">
        <v>14</v>
      </c>
      <c r="C318" t="s">
        <v>20</v>
      </c>
      <c r="D318">
        <v>2</v>
      </c>
      <c r="E318" t="s">
        <v>25</v>
      </c>
      <c r="F318" t="s">
        <v>20</v>
      </c>
      <c r="G318">
        <v>6383</v>
      </c>
      <c r="H318">
        <v>1000</v>
      </c>
      <c r="I318">
        <v>187</v>
      </c>
      <c r="J318">
        <v>360</v>
      </c>
      <c r="K318">
        <v>1</v>
      </c>
      <c r="L318" t="s">
        <v>21</v>
      </c>
      <c r="M318" t="s">
        <v>22</v>
      </c>
    </row>
    <row r="319" spans="1:13">
      <c r="A319" t="s">
        <v>622</v>
      </c>
      <c r="B319" t="s">
        <v>14</v>
      </c>
      <c r="C319" t="s">
        <v>15</v>
      </c>
      <c r="E319" t="s">
        <v>16</v>
      </c>
      <c r="F319" t="s">
        <v>15</v>
      </c>
      <c r="G319">
        <v>2987</v>
      </c>
      <c r="H319">
        <v>0</v>
      </c>
      <c r="I319">
        <v>88</v>
      </c>
      <c r="J319">
        <v>360</v>
      </c>
      <c r="K319">
        <v>0</v>
      </c>
      <c r="L319" t="s">
        <v>31</v>
      </c>
      <c r="M319" t="s">
        <v>22</v>
      </c>
    </row>
    <row r="320" spans="1:13">
      <c r="A320" t="s">
        <v>624</v>
      </c>
      <c r="B320" t="s">
        <v>14</v>
      </c>
      <c r="C320" t="s">
        <v>20</v>
      </c>
      <c r="D320">
        <v>2</v>
      </c>
      <c r="E320" t="s">
        <v>16</v>
      </c>
      <c r="F320" t="s">
        <v>15</v>
      </c>
      <c r="G320">
        <v>5780</v>
      </c>
      <c r="H320">
        <v>0</v>
      </c>
      <c r="I320">
        <v>192</v>
      </c>
      <c r="J320">
        <v>360</v>
      </c>
      <c r="K320">
        <v>1</v>
      </c>
      <c r="L320" t="s">
        <v>17</v>
      </c>
      <c r="M320" t="s">
        <v>18</v>
      </c>
    </row>
    <row r="321" spans="1:13">
      <c r="A321" t="s">
        <v>627</v>
      </c>
      <c r="B321" t="s">
        <v>14</v>
      </c>
      <c r="C321" t="s">
        <v>20</v>
      </c>
      <c r="D321" t="s">
        <v>30</v>
      </c>
      <c r="E321" t="s">
        <v>16</v>
      </c>
      <c r="F321" t="s">
        <v>15</v>
      </c>
      <c r="G321">
        <v>5703</v>
      </c>
      <c r="H321">
        <v>0</v>
      </c>
      <c r="I321">
        <v>128</v>
      </c>
      <c r="J321">
        <v>360</v>
      </c>
      <c r="K321">
        <v>1</v>
      </c>
      <c r="L321" t="s">
        <v>17</v>
      </c>
      <c r="M321" t="s">
        <v>18</v>
      </c>
    </row>
    <row r="322" spans="1:13">
      <c r="A322" t="s">
        <v>629</v>
      </c>
      <c r="B322" t="s">
        <v>42</v>
      </c>
      <c r="C322" t="s">
        <v>20</v>
      </c>
      <c r="D322">
        <v>1</v>
      </c>
      <c r="E322" t="s">
        <v>16</v>
      </c>
      <c r="F322" t="s">
        <v>15</v>
      </c>
      <c r="G322">
        <v>12000</v>
      </c>
      <c r="H322">
        <v>0</v>
      </c>
      <c r="I322">
        <v>496</v>
      </c>
      <c r="J322">
        <v>360</v>
      </c>
      <c r="K322">
        <v>1</v>
      </c>
      <c r="L322" t="s">
        <v>31</v>
      </c>
      <c r="M322" t="s">
        <v>18</v>
      </c>
    </row>
    <row r="323" spans="1:13">
      <c r="A323" t="s">
        <v>630</v>
      </c>
      <c r="B323" t="s">
        <v>14</v>
      </c>
      <c r="C323" t="s">
        <v>20</v>
      </c>
      <c r="D323">
        <v>0</v>
      </c>
      <c r="E323" t="s">
        <v>25</v>
      </c>
      <c r="F323" t="s">
        <v>15</v>
      </c>
      <c r="G323">
        <v>2400</v>
      </c>
      <c r="H323">
        <v>3800</v>
      </c>
      <c r="J323">
        <v>180</v>
      </c>
      <c r="K323">
        <v>1</v>
      </c>
      <c r="L323" t="s">
        <v>17</v>
      </c>
      <c r="M323" t="s">
        <v>22</v>
      </c>
    </row>
    <row r="324" spans="1:13">
      <c r="A324" t="s">
        <v>633</v>
      </c>
      <c r="B324" t="s">
        <v>14</v>
      </c>
      <c r="C324" t="s">
        <v>20</v>
      </c>
      <c r="D324">
        <v>0</v>
      </c>
      <c r="E324" t="s">
        <v>16</v>
      </c>
      <c r="F324" t="s">
        <v>15</v>
      </c>
      <c r="G324">
        <v>3232</v>
      </c>
      <c r="H324">
        <v>1950</v>
      </c>
      <c r="I324">
        <v>108</v>
      </c>
      <c r="J324">
        <v>360</v>
      </c>
      <c r="K324">
        <v>1</v>
      </c>
      <c r="L324" t="s">
        <v>21</v>
      </c>
      <c r="M324" t="s">
        <v>18</v>
      </c>
    </row>
    <row r="325" spans="1:13">
      <c r="A325" t="s">
        <v>638</v>
      </c>
      <c r="B325" t="s">
        <v>42</v>
      </c>
      <c r="C325" t="s">
        <v>15</v>
      </c>
      <c r="D325">
        <v>0</v>
      </c>
      <c r="E325" t="s">
        <v>16</v>
      </c>
      <c r="F325" t="s">
        <v>20</v>
      </c>
      <c r="G325">
        <v>4583</v>
      </c>
      <c r="H325">
        <v>0</v>
      </c>
      <c r="I325">
        <v>133</v>
      </c>
      <c r="J325">
        <v>360</v>
      </c>
      <c r="K325">
        <v>0</v>
      </c>
      <c r="L325" t="s">
        <v>31</v>
      </c>
      <c r="M325" t="s">
        <v>22</v>
      </c>
    </row>
  </sheetData>
  <autoFilter ref="A1:M325"/>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U325"/>
  <sheetViews>
    <sheetView workbookViewId="0">
      <selection activeCell="V26" sqref="V26"/>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9"/>
    <col min="20" max="20" width="10.5703125" style="9" customWidth="1"/>
    <col min="21" max="21" width="12.7109375" style="9" customWidth="1"/>
    <col min="22" max="22" width="9.140625" style="9"/>
    <col min="26" max="26" width="11.5703125" bestFit="1" customWidth="1"/>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1" t="s">
        <v>667</v>
      </c>
      <c r="T1" s="11" t="s">
        <v>668</v>
      </c>
      <c r="U1" s="11" t="s">
        <v>8</v>
      </c>
      <c r="V1" s="11" t="s">
        <v>9</v>
      </c>
      <c r="W1" s="5" t="s">
        <v>670</v>
      </c>
      <c r="X1" s="5" t="s">
        <v>669</v>
      </c>
      <c r="Y1" s="5" t="s">
        <v>671</v>
      </c>
      <c r="Z1" s="9" t="s">
        <v>672</v>
      </c>
      <c r="AA1" s="10" t="s">
        <v>673</v>
      </c>
      <c r="AB1" t="s">
        <v>674</v>
      </c>
      <c r="AC1" s="9" t="s">
        <v>675</v>
      </c>
      <c r="AD1" s="9" t="s">
        <v>676</v>
      </c>
      <c r="AE1" s="13" t="s">
        <v>677</v>
      </c>
    </row>
    <row r="2" spans="1:47">
      <c r="A2" t="s">
        <v>19</v>
      </c>
      <c r="B2" t="s">
        <v>14</v>
      </c>
      <c r="C2" t="s">
        <v>20</v>
      </c>
      <c r="D2">
        <v>1</v>
      </c>
      <c r="E2" t="s">
        <v>16</v>
      </c>
      <c r="F2" t="s">
        <v>15</v>
      </c>
      <c r="G2">
        <v>4583</v>
      </c>
      <c r="H2">
        <v>1508</v>
      </c>
      <c r="I2">
        <v>128</v>
      </c>
      <c r="J2">
        <v>360</v>
      </c>
      <c r="K2">
        <v>1</v>
      </c>
      <c r="L2" t="s">
        <v>21</v>
      </c>
      <c r="M2" t="s">
        <v>22</v>
      </c>
      <c r="N2">
        <f>IF(C2="Yes",1,0)</f>
        <v>1</v>
      </c>
      <c r="O2">
        <f>IF(B2="Male",1,0)</f>
        <v>1</v>
      </c>
      <c r="P2">
        <f>D2</f>
        <v>1</v>
      </c>
      <c r="Q2">
        <f>IF(E2="Graduate",1,0)</f>
        <v>1</v>
      </c>
      <c r="R2">
        <f>IF(F2="Yes",1,0)</f>
        <v>0</v>
      </c>
      <c r="S2" s="9">
        <f>LN(G2)</f>
        <v>8.4301090845091249</v>
      </c>
      <c r="T2" s="9">
        <f>IF(H2=0,0,LN(H2))</f>
        <v>7.3185395485679017</v>
      </c>
      <c r="U2" s="9">
        <f>LN(I2)</f>
        <v>4.8520302639196169</v>
      </c>
      <c r="V2" s="9">
        <f>LN(J2)</f>
        <v>5.8861040314501558</v>
      </c>
      <c r="W2">
        <f>IF(L2="Rural",0,IF(L2="Semiurban",1,IF(L2="Urban",2)))</f>
        <v>0</v>
      </c>
      <c r="X2">
        <f>K2</f>
        <v>1</v>
      </c>
      <c r="Y2">
        <f>SUMPRODUCT($AJ$8:$AT$8,N2:X2)+$AU$8</f>
        <v>1.579367878764947</v>
      </c>
      <c r="Z2" s="12">
        <f>EXP(Y2)</f>
        <v>4.8518878603345197</v>
      </c>
      <c r="AA2">
        <f>Z2/(Z2+1)</f>
        <v>0.82911497556570823</v>
      </c>
      <c r="AB2">
        <f>AE2*LN(AA2)+LN(1-AA2)*(1-AE2)</f>
        <v>-1.7667643203520103</v>
      </c>
      <c r="AC2">
        <f>IF(AA2&gt;$AG$7,1,0)</f>
        <v>0</v>
      </c>
      <c r="AD2">
        <f>IF(AND(AC2=1,AE2=1),1,IF(AND(AC2=1,AE2=0),-1,IF(AND(AC2=0,AE2=0),2,IF(AND(AC2=0,AE2=1),-2,"error"))))</f>
        <v>2</v>
      </c>
      <c r="AE2">
        <f>IF(M2="Y",1,0)</f>
        <v>0</v>
      </c>
      <c r="AH2">
        <f>SUM(AB2:AB325)</f>
        <v>-168.38740873454847</v>
      </c>
    </row>
    <row r="3" spans="1:47">
      <c r="A3" t="s">
        <v>26</v>
      </c>
      <c r="B3" t="s">
        <v>14</v>
      </c>
      <c r="C3" t="s">
        <v>15</v>
      </c>
      <c r="D3">
        <v>0</v>
      </c>
      <c r="E3" t="s">
        <v>16</v>
      </c>
      <c r="F3" t="s">
        <v>15</v>
      </c>
      <c r="G3">
        <v>6000</v>
      </c>
      <c r="H3">
        <v>0</v>
      </c>
      <c r="I3">
        <v>141</v>
      </c>
      <c r="J3">
        <v>360</v>
      </c>
      <c r="K3">
        <v>1</v>
      </c>
      <c r="L3" t="s">
        <v>17</v>
      </c>
      <c r="M3" t="s">
        <v>18</v>
      </c>
      <c r="N3">
        <f t="shared" ref="N3:N66" si="0">IF(C3="Yes",1,0)</f>
        <v>0</v>
      </c>
      <c r="O3">
        <f t="shared" ref="O3:O66" si="1">IF(B3="Male",1,0)</f>
        <v>1</v>
      </c>
      <c r="P3">
        <f t="shared" ref="P3:P66" si="2">D3</f>
        <v>0</v>
      </c>
      <c r="Q3">
        <f t="shared" ref="Q3:Q66" si="3">IF(E3="Graduate",1,0)</f>
        <v>1</v>
      </c>
      <c r="R3">
        <f t="shared" ref="R3:R66" si="4">IF(F3="Yes",1,0)</f>
        <v>0</v>
      </c>
      <c r="S3" s="9">
        <f t="shared" ref="S3:S66" si="5">LN(G3)</f>
        <v>8.6995147482101913</v>
      </c>
      <c r="T3" s="9">
        <f t="shared" ref="T3:T66" si="6">IF(H3=0,0,LN(H3))</f>
        <v>0</v>
      </c>
      <c r="U3" s="9">
        <f t="shared" ref="U3:U66" si="7">LN(I3)</f>
        <v>4.9487598903781684</v>
      </c>
      <c r="V3" s="9">
        <f t="shared" ref="V3:V66" si="8">LN(J3)</f>
        <v>5.8861040314501558</v>
      </c>
      <c r="W3">
        <f t="shared" ref="W3:W66" si="9">IF(L3="Rural",0,IF(L3="Semiurban",1,IF(L3="Urban",2)))</f>
        <v>2</v>
      </c>
      <c r="X3">
        <f t="shared" ref="X3:X66" si="10">K3</f>
        <v>1</v>
      </c>
      <c r="Y3">
        <f t="shared" ref="Y3:Y4" si="11">SUMPRODUCT($AJ$8:$AT$8,N3:X3)+$AU$8</f>
        <v>1.175090719896589</v>
      </c>
      <c r="Z3">
        <f t="shared" ref="Z3:Z66" si="12">EXP(Y3)</f>
        <v>3.2384367211564884</v>
      </c>
      <c r="AA3">
        <f t="shared" ref="AA3:AA66" si="13">Z3/(Z3+1)</f>
        <v>0.76406395428568707</v>
      </c>
      <c r="AB3">
        <f t="shared" ref="AB3:AB66" si="14">AE3*LN(AA3)+LN(1-AA3)*(1-AE3)</f>
        <v>-0.26910378352106645</v>
      </c>
      <c r="AC3">
        <f t="shared" ref="AC3:AC66" si="15">IF(AA3&gt;$AG$7,1,0)</f>
        <v>0</v>
      </c>
      <c r="AD3">
        <f t="shared" ref="AD3:AD66" si="16">IF(AND(AC3=1,AE3=1),1,IF(AND(AC3=1,AE3=0),-1,IF(AND(AC3=0,AE3=0),2,IF(AND(AC3=0,AE3=1),-2,"error"))))</f>
        <v>-2</v>
      </c>
      <c r="AE3">
        <f t="shared" ref="AE3:AE66" si="17">IF(M3="Y",1,0)</f>
        <v>1</v>
      </c>
    </row>
    <row r="4" spans="1:47">
      <c r="A4" t="s">
        <v>28</v>
      </c>
      <c r="B4" t="s">
        <v>14</v>
      </c>
      <c r="C4" t="s">
        <v>20</v>
      </c>
      <c r="D4">
        <v>0</v>
      </c>
      <c r="E4" t="s">
        <v>25</v>
      </c>
      <c r="F4" t="s">
        <v>15</v>
      </c>
      <c r="G4">
        <v>2333</v>
      </c>
      <c r="H4">
        <v>1516</v>
      </c>
      <c r="I4">
        <v>95</v>
      </c>
      <c r="J4">
        <v>360</v>
      </c>
      <c r="K4">
        <v>1</v>
      </c>
      <c r="L4" t="s">
        <v>17</v>
      </c>
      <c r="M4" t="s">
        <v>18</v>
      </c>
      <c r="N4">
        <f t="shared" si="0"/>
        <v>1</v>
      </c>
      <c r="O4">
        <f t="shared" si="1"/>
        <v>1</v>
      </c>
      <c r="P4">
        <f t="shared" si="2"/>
        <v>0</v>
      </c>
      <c r="Q4">
        <f t="shared" si="3"/>
        <v>0</v>
      </c>
      <c r="R4">
        <f t="shared" si="4"/>
        <v>0</v>
      </c>
      <c r="S4" s="9">
        <f t="shared" si="5"/>
        <v>7.75491027202143</v>
      </c>
      <c r="T4" s="9">
        <f t="shared" si="6"/>
        <v>7.3238305662023171</v>
      </c>
      <c r="U4" s="9">
        <f t="shared" si="7"/>
        <v>4.5538768916005408</v>
      </c>
      <c r="V4" s="9">
        <f t="shared" si="8"/>
        <v>5.8861040314501558</v>
      </c>
      <c r="W4">
        <f t="shared" si="9"/>
        <v>2</v>
      </c>
      <c r="X4">
        <f t="shared" si="10"/>
        <v>1</v>
      </c>
      <c r="Y4">
        <f t="shared" si="11"/>
        <v>1.1829413632811443</v>
      </c>
      <c r="Z4">
        <f t="shared" si="12"/>
        <v>3.2639605912870895</v>
      </c>
      <c r="AA4">
        <f t="shared" si="13"/>
        <v>0.76547625650120121</v>
      </c>
      <c r="AB4">
        <f t="shared" si="14"/>
        <v>-0.26725708134623039</v>
      </c>
      <c r="AC4">
        <f t="shared" si="15"/>
        <v>0</v>
      </c>
      <c r="AD4">
        <f t="shared" si="16"/>
        <v>-2</v>
      </c>
      <c r="AE4">
        <f t="shared" si="17"/>
        <v>1</v>
      </c>
    </row>
    <row r="5" spans="1:47">
      <c r="A5" t="s">
        <v>29</v>
      </c>
      <c r="B5" t="s">
        <v>14</v>
      </c>
      <c r="C5" t="s">
        <v>20</v>
      </c>
      <c r="D5">
        <v>3</v>
      </c>
      <c r="E5" t="s">
        <v>16</v>
      </c>
      <c r="F5" t="s">
        <v>15</v>
      </c>
      <c r="G5">
        <v>3036</v>
      </c>
      <c r="H5">
        <v>2504</v>
      </c>
      <c r="I5">
        <v>158</v>
      </c>
      <c r="J5">
        <v>360</v>
      </c>
      <c r="K5">
        <v>0</v>
      </c>
      <c r="L5" t="s">
        <v>31</v>
      </c>
      <c r="M5" t="s">
        <v>22</v>
      </c>
      <c r="N5">
        <f t="shared" si="0"/>
        <v>1</v>
      </c>
      <c r="O5">
        <f t="shared" si="1"/>
        <v>1</v>
      </c>
      <c r="P5">
        <f t="shared" si="2"/>
        <v>3</v>
      </c>
      <c r="Q5">
        <f t="shared" si="3"/>
        <v>1</v>
      </c>
      <c r="R5">
        <f t="shared" si="4"/>
        <v>0</v>
      </c>
      <c r="S5" s="9">
        <f t="shared" si="5"/>
        <v>8.0182961385155203</v>
      </c>
      <c r="T5" s="9">
        <f t="shared" si="6"/>
        <v>7.8256447322199891</v>
      </c>
      <c r="U5" s="9">
        <f t="shared" si="7"/>
        <v>5.0625950330269669</v>
      </c>
      <c r="V5" s="9">
        <f t="shared" si="8"/>
        <v>5.8861040314501558</v>
      </c>
      <c r="W5">
        <f t="shared" si="9"/>
        <v>1</v>
      </c>
      <c r="X5">
        <f t="shared" si="10"/>
        <v>0</v>
      </c>
      <c r="Y5">
        <f t="shared" ref="Y5:Y66" si="18">SUMPRODUCT($AJ$8:$AT$8,N5:X5)+$AU$8</f>
        <v>-0.46276479993676711</v>
      </c>
      <c r="Z5">
        <f t="shared" si="12"/>
        <v>0.62954068310519951</v>
      </c>
      <c r="AA5">
        <f t="shared" si="13"/>
        <v>0.38633014175845387</v>
      </c>
      <c r="AB5">
        <f t="shared" si="14"/>
        <v>-0.48829818560253552</v>
      </c>
      <c r="AC5">
        <f t="shared" si="15"/>
        <v>0</v>
      </c>
      <c r="AD5">
        <f t="shared" si="16"/>
        <v>2</v>
      </c>
      <c r="AE5">
        <f t="shared" si="17"/>
        <v>0</v>
      </c>
    </row>
    <row r="6" spans="1:47">
      <c r="A6" t="s">
        <v>32</v>
      </c>
      <c r="B6" t="s">
        <v>14</v>
      </c>
      <c r="C6" t="s">
        <v>20</v>
      </c>
      <c r="D6">
        <v>2</v>
      </c>
      <c r="E6" t="s">
        <v>16</v>
      </c>
      <c r="F6" t="s">
        <v>15</v>
      </c>
      <c r="G6">
        <v>4006</v>
      </c>
      <c r="H6">
        <v>1526</v>
      </c>
      <c r="I6">
        <v>168</v>
      </c>
      <c r="J6">
        <v>360</v>
      </c>
      <c r="K6">
        <v>1</v>
      </c>
      <c r="L6" t="s">
        <v>17</v>
      </c>
      <c r="M6" t="s">
        <v>18</v>
      </c>
      <c r="N6">
        <f t="shared" si="0"/>
        <v>1</v>
      </c>
      <c r="O6">
        <f t="shared" si="1"/>
        <v>1</v>
      </c>
      <c r="P6">
        <f t="shared" si="2"/>
        <v>2</v>
      </c>
      <c r="Q6">
        <f t="shared" si="3"/>
        <v>1</v>
      </c>
      <c r="R6">
        <f t="shared" si="4"/>
        <v>0</v>
      </c>
      <c r="S6" s="9">
        <f t="shared" si="5"/>
        <v>8.2955485162257627</v>
      </c>
      <c r="T6" s="9">
        <f t="shared" si="6"/>
        <v>7.3304052118444023</v>
      </c>
      <c r="U6" s="9">
        <f t="shared" si="7"/>
        <v>5.1239639794032588</v>
      </c>
      <c r="V6" s="9">
        <f t="shared" si="8"/>
        <v>5.8861040314501558</v>
      </c>
      <c r="W6">
        <f t="shared" si="9"/>
        <v>2</v>
      </c>
      <c r="X6">
        <f t="shared" si="10"/>
        <v>1</v>
      </c>
      <c r="Y6">
        <f t="shared" si="18"/>
        <v>1.7808680109838191</v>
      </c>
      <c r="Z6">
        <f t="shared" si="12"/>
        <v>5.9350058336460512</v>
      </c>
      <c r="AA6">
        <f t="shared" si="13"/>
        <v>0.85580401459096478</v>
      </c>
      <c r="AB6">
        <f t="shared" si="14"/>
        <v>-0.15571388397167052</v>
      </c>
      <c r="AC6">
        <f t="shared" si="15"/>
        <v>0</v>
      </c>
      <c r="AD6">
        <f t="shared" si="16"/>
        <v>-2</v>
      </c>
      <c r="AE6">
        <f t="shared" si="17"/>
        <v>1</v>
      </c>
    </row>
    <row r="7" spans="1:47">
      <c r="A7" t="s">
        <v>33</v>
      </c>
      <c r="B7" t="s">
        <v>14</v>
      </c>
      <c r="C7" t="s">
        <v>20</v>
      </c>
      <c r="D7">
        <v>1</v>
      </c>
      <c r="E7" t="s">
        <v>16</v>
      </c>
      <c r="F7" t="s">
        <v>15</v>
      </c>
      <c r="G7">
        <v>12841</v>
      </c>
      <c r="H7">
        <v>10968</v>
      </c>
      <c r="I7">
        <v>349</v>
      </c>
      <c r="J7">
        <v>360</v>
      </c>
      <c r="K7">
        <v>1</v>
      </c>
      <c r="L7" t="s">
        <v>31</v>
      </c>
      <c r="M7" t="s">
        <v>22</v>
      </c>
      <c r="N7">
        <f t="shared" si="0"/>
        <v>1</v>
      </c>
      <c r="O7">
        <f t="shared" si="1"/>
        <v>1</v>
      </c>
      <c r="P7">
        <f t="shared" si="2"/>
        <v>1</v>
      </c>
      <c r="Q7">
        <f t="shared" si="3"/>
        <v>1</v>
      </c>
      <c r="R7">
        <f t="shared" si="4"/>
        <v>0</v>
      </c>
      <c r="S7" s="9">
        <f t="shared" si="5"/>
        <v>9.4603984558312746</v>
      </c>
      <c r="T7" s="9">
        <f t="shared" si="6"/>
        <v>9.3027372212421504</v>
      </c>
      <c r="U7" s="9">
        <f t="shared" si="7"/>
        <v>5.855071922202427</v>
      </c>
      <c r="V7" s="9">
        <f t="shared" si="8"/>
        <v>5.8861040314501558</v>
      </c>
      <c r="W7">
        <f t="shared" si="9"/>
        <v>1</v>
      </c>
      <c r="X7">
        <f t="shared" si="10"/>
        <v>1</v>
      </c>
      <c r="Y7">
        <f t="shared" si="18"/>
        <v>1.35189947129451</v>
      </c>
      <c r="Z7">
        <f t="shared" si="12"/>
        <v>3.8647595629500189</v>
      </c>
      <c r="AA7">
        <f t="shared" si="13"/>
        <v>0.79443999501722673</v>
      </c>
      <c r="AB7">
        <f t="shared" si="14"/>
        <v>-1.582017292618114</v>
      </c>
      <c r="AC7">
        <f t="shared" si="15"/>
        <v>0</v>
      </c>
      <c r="AD7">
        <f t="shared" si="16"/>
        <v>2</v>
      </c>
      <c r="AE7">
        <f t="shared" si="17"/>
        <v>0</v>
      </c>
      <c r="AG7">
        <v>1</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3073</v>
      </c>
      <c r="H8">
        <v>8106</v>
      </c>
      <c r="I8">
        <v>200</v>
      </c>
      <c r="J8">
        <v>360</v>
      </c>
      <c r="K8">
        <v>1</v>
      </c>
      <c r="L8" t="s">
        <v>17</v>
      </c>
      <c r="M8" t="s">
        <v>18</v>
      </c>
      <c r="N8">
        <f t="shared" si="0"/>
        <v>1</v>
      </c>
      <c r="O8">
        <f t="shared" si="1"/>
        <v>1</v>
      </c>
      <c r="P8">
        <f t="shared" si="2"/>
        <v>2</v>
      </c>
      <c r="Q8">
        <f t="shared" si="3"/>
        <v>1</v>
      </c>
      <c r="R8">
        <f t="shared" si="4"/>
        <v>0</v>
      </c>
      <c r="S8" s="9">
        <f t="shared" si="5"/>
        <v>8.030409562130485</v>
      </c>
      <c r="T8" s="9">
        <f t="shared" si="6"/>
        <v>9.0003598071882536</v>
      </c>
      <c r="U8" s="9">
        <f t="shared" si="7"/>
        <v>5.2983173665480363</v>
      </c>
      <c r="V8" s="9">
        <f t="shared" si="8"/>
        <v>5.8861040314501558</v>
      </c>
      <c r="W8">
        <f t="shared" si="9"/>
        <v>2</v>
      </c>
      <c r="X8">
        <f t="shared" si="10"/>
        <v>1</v>
      </c>
      <c r="Y8">
        <f t="shared" si="18"/>
        <v>1.7953297034385165</v>
      </c>
      <c r="Z8">
        <f t="shared" si="12"/>
        <v>6.0214596905286184</v>
      </c>
      <c r="AA8">
        <f t="shared" si="13"/>
        <v>0.8575794714952335</v>
      </c>
      <c r="AB8">
        <f t="shared" si="14"/>
        <v>-0.15364142610784232</v>
      </c>
      <c r="AC8">
        <f t="shared" si="15"/>
        <v>0</v>
      </c>
      <c r="AD8">
        <f t="shared" si="16"/>
        <v>-2</v>
      </c>
      <c r="AE8">
        <f t="shared" si="17"/>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1853</v>
      </c>
      <c r="H9">
        <v>2840</v>
      </c>
      <c r="I9">
        <v>114</v>
      </c>
      <c r="J9">
        <v>360</v>
      </c>
      <c r="K9">
        <v>1</v>
      </c>
      <c r="L9" t="s">
        <v>21</v>
      </c>
      <c r="M9" t="s">
        <v>22</v>
      </c>
      <c r="N9">
        <f t="shared" si="0"/>
        <v>0</v>
      </c>
      <c r="O9">
        <f t="shared" si="1"/>
        <v>1</v>
      </c>
      <c r="P9">
        <f t="shared" si="2"/>
        <v>0</v>
      </c>
      <c r="Q9">
        <f t="shared" si="3"/>
        <v>1</v>
      </c>
      <c r="R9">
        <f t="shared" si="4"/>
        <v>0</v>
      </c>
      <c r="S9" s="9">
        <f t="shared" si="5"/>
        <v>7.5245612262853596</v>
      </c>
      <c r="T9" s="9">
        <f t="shared" si="6"/>
        <v>7.9515593311552522</v>
      </c>
      <c r="U9" s="9">
        <f t="shared" si="7"/>
        <v>4.7361984483944957</v>
      </c>
      <c r="V9" s="9">
        <f t="shared" si="8"/>
        <v>5.8861040314501558</v>
      </c>
      <c r="W9">
        <f t="shared" si="9"/>
        <v>0</v>
      </c>
      <c r="X9">
        <f t="shared" si="10"/>
        <v>1</v>
      </c>
      <c r="Y9">
        <f t="shared" si="18"/>
        <v>1.1192277293765596</v>
      </c>
      <c r="Z9">
        <f t="shared" si="12"/>
        <v>3.0624882201339054</v>
      </c>
      <c r="AA9">
        <f t="shared" si="13"/>
        <v>0.75384544008178345</v>
      </c>
      <c r="AB9">
        <f t="shared" si="14"/>
        <v>-1.401795647992305</v>
      </c>
      <c r="AC9">
        <f t="shared" si="15"/>
        <v>0</v>
      </c>
      <c r="AD9">
        <f t="shared" si="16"/>
        <v>2</v>
      </c>
      <c r="AE9">
        <f t="shared" si="17"/>
        <v>0</v>
      </c>
    </row>
    <row r="10" spans="1:47">
      <c r="A10" t="s">
        <v>41</v>
      </c>
      <c r="B10" t="s">
        <v>42</v>
      </c>
      <c r="C10" t="s">
        <v>15</v>
      </c>
      <c r="D10">
        <v>0</v>
      </c>
      <c r="E10" t="s">
        <v>16</v>
      </c>
      <c r="F10" t="s">
        <v>15</v>
      </c>
      <c r="G10">
        <v>3510</v>
      </c>
      <c r="H10">
        <v>0</v>
      </c>
      <c r="I10">
        <v>76</v>
      </c>
      <c r="J10">
        <v>360</v>
      </c>
      <c r="K10">
        <v>0</v>
      </c>
      <c r="L10" t="s">
        <v>17</v>
      </c>
      <c r="M10" t="s">
        <v>22</v>
      </c>
      <c r="N10">
        <f t="shared" si="0"/>
        <v>0</v>
      </c>
      <c r="O10">
        <f t="shared" si="1"/>
        <v>0</v>
      </c>
      <c r="P10">
        <f t="shared" si="2"/>
        <v>0</v>
      </c>
      <c r="Q10">
        <f t="shared" si="3"/>
        <v>1</v>
      </c>
      <c r="R10">
        <f t="shared" si="4"/>
        <v>0</v>
      </c>
      <c r="S10" s="9">
        <f t="shared" si="5"/>
        <v>8.1633713164599122</v>
      </c>
      <c r="T10" s="9">
        <f t="shared" si="6"/>
        <v>0</v>
      </c>
      <c r="U10" s="9">
        <f t="shared" si="7"/>
        <v>4.3307333402863311</v>
      </c>
      <c r="V10" s="9">
        <f t="shared" si="8"/>
        <v>5.8861040314501558</v>
      </c>
      <c r="W10">
        <f t="shared" si="9"/>
        <v>2</v>
      </c>
      <c r="X10">
        <f t="shared" si="10"/>
        <v>0</v>
      </c>
      <c r="Y10">
        <f t="shared" si="18"/>
        <v>-0.51890286524885354</v>
      </c>
      <c r="Z10">
        <f t="shared" si="12"/>
        <v>0.59517317506811318</v>
      </c>
      <c r="AA10">
        <f t="shared" si="13"/>
        <v>0.37310881625294351</v>
      </c>
      <c r="AB10">
        <f t="shared" si="14"/>
        <v>-0.46698230405352487</v>
      </c>
      <c r="AC10">
        <f t="shared" si="15"/>
        <v>0</v>
      </c>
      <c r="AD10">
        <f t="shared" si="16"/>
        <v>2</v>
      </c>
      <c r="AE10">
        <f t="shared" si="17"/>
        <v>0</v>
      </c>
      <c r="AJ10">
        <v>1</v>
      </c>
      <c r="AK10" t="s">
        <v>678</v>
      </c>
      <c r="AL10">
        <f>COUNTIF($AD$2:$AD$325,$AJ$10)</f>
        <v>0</v>
      </c>
      <c r="AM10" s="14">
        <f>AL10/$AL$14</f>
        <v>0</v>
      </c>
    </row>
    <row r="11" spans="1:47">
      <c r="A11" t="s">
        <v>43</v>
      </c>
      <c r="B11" t="s">
        <v>14</v>
      </c>
      <c r="C11" t="s">
        <v>20</v>
      </c>
      <c r="D11">
        <v>0</v>
      </c>
      <c r="E11" t="s">
        <v>25</v>
      </c>
      <c r="F11" t="s">
        <v>15</v>
      </c>
      <c r="G11">
        <v>4887</v>
      </c>
      <c r="H11">
        <v>0</v>
      </c>
      <c r="I11">
        <v>133</v>
      </c>
      <c r="J11">
        <v>360</v>
      </c>
      <c r="K11">
        <v>1</v>
      </c>
      <c r="L11" t="s">
        <v>21</v>
      </c>
      <c r="M11" t="s">
        <v>22</v>
      </c>
      <c r="N11">
        <f t="shared" si="0"/>
        <v>1</v>
      </c>
      <c r="O11">
        <f t="shared" si="1"/>
        <v>1</v>
      </c>
      <c r="P11">
        <f t="shared" si="2"/>
        <v>0</v>
      </c>
      <c r="Q11">
        <f t="shared" si="3"/>
        <v>0</v>
      </c>
      <c r="R11">
        <f t="shared" si="4"/>
        <v>0</v>
      </c>
      <c r="S11" s="9">
        <f t="shared" si="5"/>
        <v>8.4943338972701543</v>
      </c>
      <c r="T11" s="9">
        <f t="shared" si="6"/>
        <v>0</v>
      </c>
      <c r="U11" s="9">
        <f t="shared" si="7"/>
        <v>4.8903491282217537</v>
      </c>
      <c r="V11" s="9">
        <f t="shared" si="8"/>
        <v>5.8861040314501558</v>
      </c>
      <c r="W11">
        <f t="shared" si="9"/>
        <v>0</v>
      </c>
      <c r="X11">
        <f t="shared" si="10"/>
        <v>1</v>
      </c>
      <c r="Y11">
        <f t="shared" si="18"/>
        <v>1.0324824239870578</v>
      </c>
      <c r="Z11">
        <f t="shared" si="12"/>
        <v>2.8080279055470285</v>
      </c>
      <c r="AA11">
        <f t="shared" si="13"/>
        <v>0.73739688237490775</v>
      </c>
      <c r="AB11">
        <f t="shared" si="14"/>
        <v>-1.3371114450396182</v>
      </c>
      <c r="AC11">
        <f t="shared" si="15"/>
        <v>0</v>
      </c>
      <c r="AD11">
        <f t="shared" si="16"/>
        <v>2</v>
      </c>
      <c r="AE11">
        <f t="shared" si="17"/>
        <v>0</v>
      </c>
      <c r="AJ11">
        <v>-1</v>
      </c>
      <c r="AK11" t="s">
        <v>679</v>
      </c>
      <c r="AL11">
        <f>COUNTIF($AD$2:$AD$325,$AJ11)</f>
        <v>0</v>
      </c>
      <c r="AM11" s="14">
        <f t="shared" ref="AM11:AM13" si="19">AL11/$AL$14</f>
        <v>0</v>
      </c>
    </row>
    <row r="12" spans="1:47">
      <c r="A12" t="s">
        <v>49</v>
      </c>
      <c r="B12" t="s">
        <v>14</v>
      </c>
      <c r="C12" t="s">
        <v>20</v>
      </c>
      <c r="D12">
        <v>1</v>
      </c>
      <c r="E12" t="s">
        <v>16</v>
      </c>
      <c r="G12">
        <v>3717</v>
      </c>
      <c r="H12">
        <v>2925</v>
      </c>
      <c r="I12">
        <v>151</v>
      </c>
      <c r="J12">
        <v>360</v>
      </c>
      <c r="L12" t="s">
        <v>31</v>
      </c>
      <c r="M12" t="s">
        <v>22</v>
      </c>
      <c r="N12">
        <f t="shared" si="0"/>
        <v>1</v>
      </c>
      <c r="O12">
        <f t="shared" si="1"/>
        <v>1</v>
      </c>
      <c r="P12">
        <f t="shared" si="2"/>
        <v>1</v>
      </c>
      <c r="Q12">
        <f t="shared" si="3"/>
        <v>1</v>
      </c>
      <c r="R12">
        <f t="shared" si="4"/>
        <v>0</v>
      </c>
      <c r="S12" s="9">
        <f t="shared" si="5"/>
        <v>8.2206721702972523</v>
      </c>
      <c r="T12" s="9">
        <f t="shared" si="6"/>
        <v>7.9810497596659573</v>
      </c>
      <c r="U12" s="9">
        <f t="shared" si="7"/>
        <v>5.0172798368149243</v>
      </c>
      <c r="V12" s="9">
        <f t="shared" si="8"/>
        <v>5.8861040314501558</v>
      </c>
      <c r="W12">
        <f t="shared" si="9"/>
        <v>1</v>
      </c>
      <c r="X12">
        <f t="shared" si="10"/>
        <v>0</v>
      </c>
      <c r="Y12">
        <f t="shared" si="18"/>
        <v>-0.59027250019918809</v>
      </c>
      <c r="Z12">
        <f t="shared" si="12"/>
        <v>0.55417625101829493</v>
      </c>
      <c r="AA12">
        <f t="shared" si="13"/>
        <v>0.35657233254928394</v>
      </c>
      <c r="AB12">
        <f t="shared" si="14"/>
        <v>-0.4409456631578515</v>
      </c>
      <c r="AC12">
        <f t="shared" si="15"/>
        <v>0</v>
      </c>
      <c r="AD12">
        <f t="shared" si="16"/>
        <v>2</v>
      </c>
      <c r="AE12">
        <f t="shared" si="17"/>
        <v>0</v>
      </c>
      <c r="AJ12">
        <v>2</v>
      </c>
      <c r="AK12" t="s">
        <v>680</v>
      </c>
      <c r="AL12">
        <f t="shared" ref="AL12:AL13" si="20">COUNTIF($AD$2:$AD$325,$AJ12)</f>
        <v>104</v>
      </c>
      <c r="AM12" s="14">
        <f t="shared" si="19"/>
        <v>0.32098765432098764</v>
      </c>
    </row>
    <row r="13" spans="1:47">
      <c r="A13" t="s">
        <v>53</v>
      </c>
      <c r="B13" t="s">
        <v>14</v>
      </c>
      <c r="C13" t="s">
        <v>15</v>
      </c>
      <c r="D13">
        <v>0</v>
      </c>
      <c r="E13" t="s">
        <v>25</v>
      </c>
      <c r="F13" t="s">
        <v>15</v>
      </c>
      <c r="G13">
        <v>1442</v>
      </c>
      <c r="H13">
        <v>0</v>
      </c>
      <c r="I13">
        <v>35</v>
      </c>
      <c r="J13">
        <v>360</v>
      </c>
      <c r="K13">
        <v>1</v>
      </c>
      <c r="L13" t="s">
        <v>17</v>
      </c>
      <c r="M13" t="s">
        <v>22</v>
      </c>
      <c r="N13">
        <f t="shared" si="0"/>
        <v>0</v>
      </c>
      <c r="O13">
        <f t="shared" si="1"/>
        <v>1</v>
      </c>
      <c r="P13">
        <f t="shared" si="2"/>
        <v>0</v>
      </c>
      <c r="Q13">
        <f t="shared" si="3"/>
        <v>0</v>
      </c>
      <c r="R13">
        <f t="shared" si="4"/>
        <v>0</v>
      </c>
      <c r="S13" s="9">
        <f t="shared" si="5"/>
        <v>7.2737863178448947</v>
      </c>
      <c r="T13" s="9">
        <f t="shared" si="6"/>
        <v>0</v>
      </c>
      <c r="U13" s="9">
        <f t="shared" si="7"/>
        <v>3.5553480614894135</v>
      </c>
      <c r="V13" s="9">
        <f t="shared" si="8"/>
        <v>5.8861040314501558</v>
      </c>
      <c r="W13">
        <f t="shared" si="9"/>
        <v>2</v>
      </c>
      <c r="X13">
        <f t="shared" si="10"/>
        <v>1</v>
      </c>
      <c r="Y13">
        <f t="shared" si="18"/>
        <v>0.87660939774731894</v>
      </c>
      <c r="Z13">
        <f t="shared" si="12"/>
        <v>2.4027391468653829</v>
      </c>
      <c r="AA13">
        <f t="shared" si="13"/>
        <v>0.70611911262101767</v>
      </c>
      <c r="AB13">
        <f t="shared" si="14"/>
        <v>-1.2245807387063004</v>
      </c>
      <c r="AC13">
        <f t="shared" si="15"/>
        <v>0</v>
      </c>
      <c r="AD13">
        <f t="shared" si="16"/>
        <v>2</v>
      </c>
      <c r="AE13">
        <f t="shared" si="17"/>
        <v>0</v>
      </c>
      <c r="AJ13">
        <v>-2</v>
      </c>
      <c r="AK13" t="s">
        <v>681</v>
      </c>
      <c r="AL13">
        <f t="shared" si="20"/>
        <v>220</v>
      </c>
      <c r="AM13" s="14">
        <f t="shared" si="19"/>
        <v>0.67901234567901236</v>
      </c>
    </row>
    <row r="14" spans="1:47">
      <c r="A14" t="s">
        <v>54</v>
      </c>
      <c r="B14" t="s">
        <v>42</v>
      </c>
      <c r="C14" t="s">
        <v>15</v>
      </c>
      <c r="D14">
        <v>2</v>
      </c>
      <c r="E14" t="s">
        <v>16</v>
      </c>
      <c r="G14">
        <v>3750</v>
      </c>
      <c r="H14">
        <v>2083</v>
      </c>
      <c r="I14">
        <v>120</v>
      </c>
      <c r="J14">
        <v>360</v>
      </c>
      <c r="K14">
        <v>1</v>
      </c>
      <c r="L14" t="s">
        <v>31</v>
      </c>
      <c r="M14" t="s">
        <v>18</v>
      </c>
      <c r="N14">
        <f t="shared" si="0"/>
        <v>0</v>
      </c>
      <c r="O14">
        <f t="shared" si="1"/>
        <v>0</v>
      </c>
      <c r="P14">
        <f t="shared" si="2"/>
        <v>2</v>
      </c>
      <c r="Q14">
        <f t="shared" si="3"/>
        <v>1</v>
      </c>
      <c r="R14">
        <f t="shared" si="4"/>
        <v>0</v>
      </c>
      <c r="S14" s="9">
        <f t="shared" si="5"/>
        <v>8.2295111189644565</v>
      </c>
      <c r="T14" s="9">
        <f t="shared" si="6"/>
        <v>7.6415644412609716</v>
      </c>
      <c r="U14" s="9">
        <f t="shared" si="7"/>
        <v>4.7874917427820458</v>
      </c>
      <c r="V14" s="9">
        <f t="shared" si="8"/>
        <v>5.8861040314501558</v>
      </c>
      <c r="W14">
        <f t="shared" si="9"/>
        <v>1</v>
      </c>
      <c r="X14">
        <f t="shared" si="10"/>
        <v>1</v>
      </c>
      <c r="Y14">
        <f t="shared" si="18"/>
        <v>1.5611514189650988</v>
      </c>
      <c r="Z14">
        <f t="shared" si="12"/>
        <v>4.764303797922933</v>
      </c>
      <c r="AA14">
        <f t="shared" si="13"/>
        <v>0.82651851202562698</v>
      </c>
      <c r="AB14">
        <f t="shared" si="14"/>
        <v>-0.1905329638767593</v>
      </c>
      <c r="AC14">
        <f t="shared" si="15"/>
        <v>0</v>
      </c>
      <c r="AD14">
        <f t="shared" si="16"/>
        <v>-2</v>
      </c>
      <c r="AE14">
        <f t="shared" si="17"/>
        <v>1</v>
      </c>
      <c r="AL14">
        <f>SUM(AL10:AL13)</f>
        <v>324</v>
      </c>
    </row>
    <row r="15" spans="1:47">
      <c r="A15" t="s">
        <v>56</v>
      </c>
      <c r="B15" t="s">
        <v>14</v>
      </c>
      <c r="C15" t="s">
        <v>15</v>
      </c>
      <c r="D15">
        <v>0</v>
      </c>
      <c r="E15" t="s">
        <v>16</v>
      </c>
      <c r="F15" t="s">
        <v>15</v>
      </c>
      <c r="G15">
        <v>3167</v>
      </c>
      <c r="H15">
        <v>0</v>
      </c>
      <c r="I15">
        <v>74</v>
      </c>
      <c r="J15">
        <v>360</v>
      </c>
      <c r="K15">
        <v>1</v>
      </c>
      <c r="L15" t="s">
        <v>17</v>
      </c>
      <c r="M15" t="s">
        <v>22</v>
      </c>
      <c r="N15">
        <f t="shared" si="0"/>
        <v>0</v>
      </c>
      <c r="O15">
        <f t="shared" si="1"/>
        <v>1</v>
      </c>
      <c r="P15">
        <f t="shared" si="2"/>
        <v>0</v>
      </c>
      <c r="Q15">
        <f t="shared" si="3"/>
        <v>1</v>
      </c>
      <c r="R15">
        <f t="shared" si="4"/>
        <v>0</v>
      </c>
      <c r="S15" s="9">
        <f t="shared" si="5"/>
        <v>8.0605400465386392</v>
      </c>
      <c r="T15" s="9">
        <f t="shared" si="6"/>
        <v>0</v>
      </c>
      <c r="U15" s="9">
        <f t="shared" si="7"/>
        <v>4.3040650932041702</v>
      </c>
      <c r="V15" s="9">
        <f t="shared" si="8"/>
        <v>5.8861040314501558</v>
      </c>
      <c r="W15">
        <f t="shared" si="9"/>
        <v>2</v>
      </c>
      <c r="X15">
        <f t="shared" si="10"/>
        <v>1</v>
      </c>
      <c r="Y15">
        <f t="shared" si="18"/>
        <v>1.3336900284444315</v>
      </c>
      <c r="Z15">
        <f t="shared" si="12"/>
        <v>3.7950213188398814</v>
      </c>
      <c r="AA15">
        <f t="shared" si="13"/>
        <v>0.79145035370938832</v>
      </c>
      <c r="AB15">
        <f t="shared" si="14"/>
        <v>-1.5675781543818021</v>
      </c>
      <c r="AC15">
        <f t="shared" si="15"/>
        <v>0</v>
      </c>
      <c r="AD15">
        <f t="shared" si="16"/>
        <v>2</v>
      </c>
      <c r="AE15">
        <f t="shared" si="17"/>
        <v>0</v>
      </c>
    </row>
    <row r="16" spans="1:47">
      <c r="A16" t="s">
        <v>58</v>
      </c>
      <c r="B16" t="s">
        <v>14</v>
      </c>
      <c r="C16" t="s">
        <v>20</v>
      </c>
      <c r="D16">
        <v>0</v>
      </c>
      <c r="E16" t="s">
        <v>16</v>
      </c>
      <c r="F16" t="s">
        <v>15</v>
      </c>
      <c r="G16">
        <v>3500</v>
      </c>
      <c r="H16">
        <v>1667</v>
      </c>
      <c r="I16">
        <v>114</v>
      </c>
      <c r="J16">
        <v>360</v>
      </c>
      <c r="K16">
        <v>1</v>
      </c>
      <c r="L16" t="s">
        <v>31</v>
      </c>
      <c r="M16" t="s">
        <v>18</v>
      </c>
      <c r="N16">
        <f t="shared" si="0"/>
        <v>1</v>
      </c>
      <c r="O16">
        <f t="shared" si="1"/>
        <v>1</v>
      </c>
      <c r="P16">
        <f t="shared" si="2"/>
        <v>0</v>
      </c>
      <c r="Q16">
        <f t="shared" si="3"/>
        <v>1</v>
      </c>
      <c r="R16">
        <f t="shared" si="4"/>
        <v>0</v>
      </c>
      <c r="S16" s="9">
        <f t="shared" si="5"/>
        <v>8.1605182474775049</v>
      </c>
      <c r="T16" s="9">
        <f t="shared" si="6"/>
        <v>7.4187808827507942</v>
      </c>
      <c r="U16" s="9">
        <f t="shared" si="7"/>
        <v>4.7361984483944957</v>
      </c>
      <c r="V16" s="9">
        <f t="shared" si="8"/>
        <v>5.8861040314501558</v>
      </c>
      <c r="W16">
        <f t="shared" si="9"/>
        <v>1</v>
      </c>
      <c r="X16">
        <f t="shared" si="10"/>
        <v>1</v>
      </c>
      <c r="Y16">
        <f t="shared" si="18"/>
        <v>1.6681895569266731</v>
      </c>
      <c r="Z16">
        <f t="shared" si="12"/>
        <v>5.3025591203941103</v>
      </c>
      <c r="AA16">
        <f t="shared" si="13"/>
        <v>0.84133429280113314</v>
      </c>
      <c r="AB16">
        <f t="shared" si="14"/>
        <v>-0.17276620357640202</v>
      </c>
      <c r="AC16">
        <f t="shared" si="15"/>
        <v>0</v>
      </c>
      <c r="AD16">
        <f t="shared" si="16"/>
        <v>-2</v>
      </c>
      <c r="AE16">
        <f t="shared" si="17"/>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2275</v>
      </c>
      <c r="H17">
        <v>2067</v>
      </c>
      <c r="I17" s="9">
        <v>151.54900000000001</v>
      </c>
      <c r="J17">
        <v>360</v>
      </c>
      <c r="K17">
        <v>1</v>
      </c>
      <c r="L17" t="s">
        <v>17</v>
      </c>
      <c r="M17" t="s">
        <v>18</v>
      </c>
      <c r="N17">
        <f t="shared" si="0"/>
        <v>1</v>
      </c>
      <c r="O17">
        <f t="shared" si="1"/>
        <v>1</v>
      </c>
      <c r="P17">
        <f t="shared" si="2"/>
        <v>0</v>
      </c>
      <c r="Q17">
        <f t="shared" si="3"/>
        <v>1</v>
      </c>
      <c r="R17">
        <f t="shared" si="4"/>
        <v>0</v>
      </c>
      <c r="S17" s="9">
        <f t="shared" si="5"/>
        <v>7.7297353313850508</v>
      </c>
      <c r="T17" s="9">
        <f t="shared" si="6"/>
        <v>7.6338535596817678</v>
      </c>
      <c r="U17" s="9">
        <f t="shared" si="7"/>
        <v>5.0209090049996927</v>
      </c>
      <c r="V17" s="9">
        <f t="shared" si="8"/>
        <v>5.8861040314501558</v>
      </c>
      <c r="W17">
        <f t="shared" si="9"/>
        <v>2</v>
      </c>
      <c r="X17">
        <f t="shared" si="10"/>
        <v>1</v>
      </c>
      <c r="Y17">
        <f t="shared" si="18"/>
        <v>1.8167530061999608</v>
      </c>
      <c r="Z17">
        <f t="shared" si="12"/>
        <v>6.1518509634324809</v>
      </c>
      <c r="AA17">
        <f t="shared" si="13"/>
        <v>0.86017605720351076</v>
      </c>
      <c r="AB17">
        <f t="shared" si="14"/>
        <v>-0.15061819300788729</v>
      </c>
      <c r="AC17">
        <f t="shared" si="15"/>
        <v>0</v>
      </c>
      <c r="AD17">
        <f t="shared" si="16"/>
        <v>-2</v>
      </c>
      <c r="AE17">
        <f t="shared" si="17"/>
        <v>1</v>
      </c>
      <c r="AI17" t="s">
        <v>678</v>
      </c>
      <c r="AJ17" s="14">
        <v>0.67901234567901236</v>
      </c>
      <c r="AK17" s="14">
        <v>0.6728395061728395</v>
      </c>
      <c r="AL17" s="14">
        <v>0.65740740740740744</v>
      </c>
      <c r="AM17" s="14">
        <v>0.60802469135802473</v>
      </c>
      <c r="AN17" s="14">
        <v>0.60493827160493829</v>
      </c>
      <c r="AO17" s="14">
        <v>0.60185185185185186</v>
      </c>
      <c r="AP17" s="14">
        <v>0.57098765432098764</v>
      </c>
      <c r="AQ17" s="14">
        <v>0.39506172839506171</v>
      </c>
      <c r="AR17" s="14">
        <v>1.2345679012345678E-2</v>
      </c>
      <c r="AS17" s="14">
        <v>0</v>
      </c>
    </row>
    <row r="18" spans="1:45">
      <c r="A18" t="s">
        <v>62</v>
      </c>
      <c r="B18" t="s">
        <v>42</v>
      </c>
      <c r="C18" t="s">
        <v>20</v>
      </c>
      <c r="D18">
        <v>0</v>
      </c>
      <c r="E18" t="s">
        <v>16</v>
      </c>
      <c r="F18" t="s">
        <v>15</v>
      </c>
      <c r="G18">
        <v>3667</v>
      </c>
      <c r="H18">
        <v>1459</v>
      </c>
      <c r="I18">
        <v>144</v>
      </c>
      <c r="J18">
        <v>360</v>
      </c>
      <c r="K18">
        <v>1</v>
      </c>
      <c r="L18" t="s">
        <v>31</v>
      </c>
      <c r="M18" t="s">
        <v>18</v>
      </c>
      <c r="N18">
        <f t="shared" si="0"/>
        <v>1</v>
      </c>
      <c r="O18">
        <f t="shared" si="1"/>
        <v>0</v>
      </c>
      <c r="P18">
        <f t="shared" si="2"/>
        <v>0</v>
      </c>
      <c r="Q18">
        <f t="shared" si="3"/>
        <v>1</v>
      </c>
      <c r="R18">
        <f t="shared" si="4"/>
        <v>0</v>
      </c>
      <c r="S18" s="9">
        <f t="shared" si="5"/>
        <v>8.2071291680713259</v>
      </c>
      <c r="T18" s="9">
        <f t="shared" si="6"/>
        <v>7.2855065485227852</v>
      </c>
      <c r="U18" s="9">
        <f t="shared" si="7"/>
        <v>4.9698132995760007</v>
      </c>
      <c r="V18" s="9">
        <f t="shared" si="8"/>
        <v>5.8861040314501558</v>
      </c>
      <c r="W18">
        <f t="shared" si="9"/>
        <v>1</v>
      </c>
      <c r="X18">
        <f t="shared" si="10"/>
        <v>1</v>
      </c>
      <c r="Y18">
        <f t="shared" si="18"/>
        <v>2.0885920989628577</v>
      </c>
      <c r="Z18">
        <f t="shared" si="12"/>
        <v>8.0735404130010124</v>
      </c>
      <c r="AA18">
        <f t="shared" si="13"/>
        <v>0.88978943670464605</v>
      </c>
      <c r="AB18">
        <f t="shared" si="14"/>
        <v>-0.11677043221960869</v>
      </c>
      <c r="AC18">
        <f t="shared" si="15"/>
        <v>0</v>
      </c>
      <c r="AD18">
        <f t="shared" si="16"/>
        <v>-2</v>
      </c>
      <c r="AE18">
        <f t="shared" si="17"/>
        <v>1</v>
      </c>
      <c r="AI18" t="s">
        <v>679</v>
      </c>
      <c r="AJ18" s="14">
        <v>0.32098765432098764</v>
      </c>
      <c r="AK18" s="14">
        <v>0.30864197530864196</v>
      </c>
      <c r="AL18" s="14">
        <v>0.24691358024691357</v>
      </c>
      <c r="AM18" s="14">
        <v>0.16666666666666666</v>
      </c>
      <c r="AN18" s="14">
        <v>0.15740740740740741</v>
      </c>
      <c r="AO18" s="14">
        <v>0.15432098765432098</v>
      </c>
      <c r="AP18" s="14">
        <v>0.12962962962962962</v>
      </c>
      <c r="AQ18" s="14">
        <v>5.5555555555555552E-2</v>
      </c>
      <c r="AR18" s="14">
        <v>0</v>
      </c>
      <c r="AS18" s="14">
        <v>0</v>
      </c>
    </row>
    <row r="19" spans="1:45">
      <c r="A19" t="s">
        <v>68</v>
      </c>
      <c r="B19" t="s">
        <v>14</v>
      </c>
      <c r="C19" t="s">
        <v>20</v>
      </c>
      <c r="D19">
        <v>0</v>
      </c>
      <c r="E19" t="s">
        <v>16</v>
      </c>
      <c r="F19" t="s">
        <v>15</v>
      </c>
      <c r="G19">
        <v>3941</v>
      </c>
      <c r="H19">
        <v>2336</v>
      </c>
      <c r="I19">
        <v>134</v>
      </c>
      <c r="J19">
        <v>360</v>
      </c>
      <c r="K19">
        <v>1</v>
      </c>
      <c r="L19" t="s">
        <v>31</v>
      </c>
      <c r="M19" t="s">
        <v>18</v>
      </c>
      <c r="N19">
        <f t="shared" si="0"/>
        <v>1</v>
      </c>
      <c r="O19">
        <f t="shared" si="1"/>
        <v>1</v>
      </c>
      <c r="P19">
        <f t="shared" si="2"/>
        <v>0</v>
      </c>
      <c r="Q19">
        <f t="shared" si="3"/>
        <v>1</v>
      </c>
      <c r="R19">
        <f t="shared" si="4"/>
        <v>0</v>
      </c>
      <c r="S19" s="9">
        <f t="shared" si="5"/>
        <v>8.279189777195004</v>
      </c>
      <c r="T19" s="9">
        <f t="shared" si="6"/>
        <v>7.7561953439481179</v>
      </c>
      <c r="U19" s="9">
        <f t="shared" si="7"/>
        <v>4.8978397999509111</v>
      </c>
      <c r="V19" s="9">
        <f t="shared" si="8"/>
        <v>5.8861040314501558</v>
      </c>
      <c r="W19">
        <f t="shared" si="9"/>
        <v>1</v>
      </c>
      <c r="X19">
        <f t="shared" si="10"/>
        <v>1</v>
      </c>
      <c r="Y19">
        <f t="shared" si="18"/>
        <v>1.6299468474728078</v>
      </c>
      <c r="Z19">
        <f t="shared" si="12"/>
        <v>5.1036034419065466</v>
      </c>
      <c r="AA19">
        <f t="shared" si="13"/>
        <v>0.83616235728321897</v>
      </c>
      <c r="AB19">
        <f t="shared" si="14"/>
        <v>-0.17893247747664962</v>
      </c>
      <c r="AC19">
        <f t="shared" si="15"/>
        <v>0</v>
      </c>
      <c r="AD19">
        <f t="shared" si="16"/>
        <v>-2</v>
      </c>
      <c r="AE19">
        <f t="shared" si="17"/>
        <v>1</v>
      </c>
      <c r="AI19" t="s">
        <v>680</v>
      </c>
      <c r="AJ19" s="14">
        <v>0</v>
      </c>
      <c r="AK19" s="14">
        <v>1.2345679012345678E-2</v>
      </c>
      <c r="AL19" s="14">
        <v>7.407407407407407E-2</v>
      </c>
      <c r="AM19" s="14">
        <v>0.15432098765432098</v>
      </c>
      <c r="AN19" s="14">
        <v>0.16358024691358025</v>
      </c>
      <c r="AO19" s="14">
        <v>0.16666666666666666</v>
      </c>
      <c r="AP19" s="14">
        <v>0.19135802469135801</v>
      </c>
      <c r="AQ19" s="14">
        <v>0.26543209876543211</v>
      </c>
      <c r="AR19" s="14">
        <v>0.32098765432098764</v>
      </c>
      <c r="AS19" s="14">
        <v>0.32098765432098764</v>
      </c>
    </row>
    <row r="20" spans="1:45">
      <c r="A20" t="s">
        <v>69</v>
      </c>
      <c r="B20" t="s">
        <v>14</v>
      </c>
      <c r="C20" t="s">
        <v>20</v>
      </c>
      <c r="D20">
        <v>0</v>
      </c>
      <c r="E20" t="s">
        <v>25</v>
      </c>
      <c r="F20" t="s">
        <v>20</v>
      </c>
      <c r="G20">
        <v>4695</v>
      </c>
      <c r="H20">
        <v>0</v>
      </c>
      <c r="I20">
        <v>96</v>
      </c>
      <c r="J20">
        <v>342</v>
      </c>
      <c r="K20">
        <v>1</v>
      </c>
      <c r="L20" t="s">
        <v>17</v>
      </c>
      <c r="M20" t="s">
        <v>18</v>
      </c>
      <c r="N20">
        <f t="shared" si="0"/>
        <v>1</v>
      </c>
      <c r="O20">
        <f t="shared" si="1"/>
        <v>1</v>
      </c>
      <c r="P20">
        <f t="shared" si="2"/>
        <v>0</v>
      </c>
      <c r="Q20">
        <f t="shared" si="3"/>
        <v>0</v>
      </c>
      <c r="R20">
        <f t="shared" si="4"/>
        <v>1</v>
      </c>
      <c r="S20" s="9">
        <f t="shared" si="5"/>
        <v>8.4542533916423626</v>
      </c>
      <c r="T20" s="9">
        <f t="shared" si="6"/>
        <v>0</v>
      </c>
      <c r="U20" s="9">
        <f t="shared" si="7"/>
        <v>4.5643481914678361</v>
      </c>
      <c r="V20" s="9">
        <f t="shared" si="8"/>
        <v>5.8348107370626048</v>
      </c>
      <c r="W20">
        <f t="shared" si="9"/>
        <v>2</v>
      </c>
      <c r="X20">
        <f t="shared" si="10"/>
        <v>1</v>
      </c>
      <c r="Y20">
        <f t="shared" si="18"/>
        <v>0.97846032206507927</v>
      </c>
      <c r="Z20">
        <f t="shared" si="12"/>
        <v>2.6603569940157472</v>
      </c>
      <c r="AA20">
        <f t="shared" si="13"/>
        <v>0.72680260378020989</v>
      </c>
      <c r="AB20">
        <f t="shared" si="14"/>
        <v>-0.31910035994010738</v>
      </c>
      <c r="AC20">
        <f t="shared" si="15"/>
        <v>0</v>
      </c>
      <c r="AD20">
        <f t="shared" si="16"/>
        <v>-2</v>
      </c>
      <c r="AE20">
        <f t="shared" si="17"/>
        <v>1</v>
      </c>
      <c r="AI20" t="s">
        <v>681</v>
      </c>
      <c r="AJ20" s="14">
        <v>0</v>
      </c>
      <c r="AK20" s="14">
        <v>6.1728395061728392E-3</v>
      </c>
      <c r="AL20" s="14">
        <v>2.1604938271604937E-2</v>
      </c>
      <c r="AM20" s="14">
        <v>7.098765432098765E-2</v>
      </c>
      <c r="AN20" s="14">
        <v>7.407407407407407E-2</v>
      </c>
      <c r="AO20" s="14">
        <v>7.716049382716049E-2</v>
      </c>
      <c r="AP20" s="14">
        <v>0.10802469135802469</v>
      </c>
      <c r="AQ20" s="14">
        <v>0.2839506172839506</v>
      </c>
      <c r="AR20" s="14">
        <v>0.66666666666666663</v>
      </c>
      <c r="AS20" s="14">
        <v>0.67901234567901236</v>
      </c>
    </row>
    <row r="21" spans="1:45">
      <c r="A21" t="s">
        <v>70</v>
      </c>
      <c r="B21" t="s">
        <v>42</v>
      </c>
      <c r="C21" t="s">
        <v>15</v>
      </c>
      <c r="D21">
        <v>0</v>
      </c>
      <c r="E21" t="s">
        <v>16</v>
      </c>
      <c r="F21" t="s">
        <v>15</v>
      </c>
      <c r="G21">
        <v>3410</v>
      </c>
      <c r="H21">
        <v>0</v>
      </c>
      <c r="I21">
        <v>88</v>
      </c>
      <c r="J21">
        <v>342</v>
      </c>
      <c r="K21">
        <v>1</v>
      </c>
      <c r="L21" t="s">
        <v>17</v>
      </c>
      <c r="M21" t="s">
        <v>18</v>
      </c>
      <c r="N21">
        <f t="shared" si="0"/>
        <v>0</v>
      </c>
      <c r="O21">
        <f t="shared" si="1"/>
        <v>0</v>
      </c>
      <c r="P21">
        <f t="shared" si="2"/>
        <v>0</v>
      </c>
      <c r="Q21">
        <f t="shared" si="3"/>
        <v>1</v>
      </c>
      <c r="R21">
        <f t="shared" si="4"/>
        <v>0</v>
      </c>
      <c r="S21" s="9">
        <f t="shared" si="5"/>
        <v>8.1344675702775628</v>
      </c>
      <c r="T21" s="9">
        <f t="shared" si="6"/>
        <v>0</v>
      </c>
      <c r="U21" s="9">
        <f t="shared" si="7"/>
        <v>4.4773368144782069</v>
      </c>
      <c r="V21" s="9">
        <f t="shared" si="8"/>
        <v>5.8348107370626048</v>
      </c>
      <c r="W21">
        <f t="shared" si="9"/>
        <v>2</v>
      </c>
      <c r="X21">
        <f t="shared" si="10"/>
        <v>1</v>
      </c>
      <c r="Y21">
        <f t="shared" si="18"/>
        <v>1.7490610524227233</v>
      </c>
      <c r="Z21">
        <f t="shared" si="12"/>
        <v>5.749201941664901</v>
      </c>
      <c r="AA21">
        <f t="shared" si="13"/>
        <v>0.85183433409708897</v>
      </c>
      <c r="AB21">
        <f t="shared" si="14"/>
        <v>-0.16036321460743652</v>
      </c>
      <c r="AC21">
        <f t="shared" si="15"/>
        <v>0</v>
      </c>
      <c r="AD21">
        <f t="shared" si="16"/>
        <v>-2</v>
      </c>
      <c r="AE21">
        <f t="shared" si="17"/>
        <v>1</v>
      </c>
      <c r="AI21" t="s">
        <v>683</v>
      </c>
      <c r="AJ21" s="14">
        <f>AJ17+AJ19</f>
        <v>0.67901234567901236</v>
      </c>
      <c r="AK21" s="14">
        <f t="shared" ref="AK21:AP21" si="21">AK17+AK19</f>
        <v>0.68518518518518512</v>
      </c>
      <c r="AL21" s="14">
        <f t="shared" si="21"/>
        <v>0.73148148148148151</v>
      </c>
      <c r="AM21" s="14">
        <f t="shared" si="21"/>
        <v>0.76234567901234573</v>
      </c>
      <c r="AN21" s="14">
        <f t="shared" si="21"/>
        <v>0.7685185185185186</v>
      </c>
      <c r="AO21" s="14">
        <f t="shared" si="21"/>
        <v>0.76851851851851849</v>
      </c>
      <c r="AP21" s="14">
        <f t="shared" si="21"/>
        <v>0.76234567901234562</v>
      </c>
      <c r="AQ21" s="14">
        <f t="shared" ref="AQ21:AS21" si="22">AQ17+AQ19</f>
        <v>0.66049382716049387</v>
      </c>
      <c r="AR21" s="14">
        <f t="shared" si="22"/>
        <v>0.33333333333333331</v>
      </c>
      <c r="AS21" s="14">
        <f t="shared" si="22"/>
        <v>0.32098765432098764</v>
      </c>
    </row>
    <row r="22" spans="1:45">
      <c r="A22" t="s">
        <v>73</v>
      </c>
      <c r="B22" t="s">
        <v>42</v>
      </c>
      <c r="C22" t="s">
        <v>20</v>
      </c>
      <c r="D22">
        <v>0</v>
      </c>
      <c r="E22" t="s">
        <v>16</v>
      </c>
      <c r="F22" t="s">
        <v>15</v>
      </c>
      <c r="G22">
        <v>2645</v>
      </c>
      <c r="H22">
        <v>3440</v>
      </c>
      <c r="I22">
        <v>120</v>
      </c>
      <c r="J22">
        <v>360</v>
      </c>
      <c r="K22">
        <v>0</v>
      </c>
      <c r="L22" t="s">
        <v>17</v>
      </c>
      <c r="M22" t="s">
        <v>22</v>
      </c>
      <c r="N22">
        <f t="shared" si="0"/>
        <v>1</v>
      </c>
      <c r="O22">
        <f t="shared" si="1"/>
        <v>0</v>
      </c>
      <c r="P22">
        <f t="shared" si="2"/>
        <v>0</v>
      </c>
      <c r="Q22">
        <f t="shared" si="3"/>
        <v>1</v>
      </c>
      <c r="R22">
        <f t="shared" si="4"/>
        <v>0</v>
      </c>
      <c r="S22" s="9">
        <f t="shared" si="5"/>
        <v>7.8804263442923999</v>
      </c>
      <c r="T22" s="9">
        <f t="shared" si="6"/>
        <v>8.1432267503674449</v>
      </c>
      <c r="U22" s="9">
        <f t="shared" si="7"/>
        <v>4.7874917427820458</v>
      </c>
      <c r="V22" s="9">
        <f t="shared" si="8"/>
        <v>5.8861040314501558</v>
      </c>
      <c r="W22">
        <f t="shared" si="9"/>
        <v>2</v>
      </c>
      <c r="X22">
        <f t="shared" si="10"/>
        <v>0</v>
      </c>
      <c r="Y22">
        <f t="shared" si="18"/>
        <v>-4.8530229832257299E-2</v>
      </c>
      <c r="Z22">
        <f t="shared" si="12"/>
        <v>0.95262854106955408</v>
      </c>
      <c r="AA22">
        <f t="shared" si="13"/>
        <v>0.48786982318088568</v>
      </c>
      <c r="AB22">
        <f t="shared" si="14"/>
        <v>-0.66917643465925702</v>
      </c>
      <c r="AC22">
        <f t="shared" si="15"/>
        <v>0</v>
      </c>
      <c r="AD22">
        <f t="shared" si="16"/>
        <v>2</v>
      </c>
      <c r="AE22">
        <f t="shared" si="17"/>
        <v>0</v>
      </c>
    </row>
    <row r="23" spans="1:45">
      <c r="A23" t="s">
        <v>75</v>
      </c>
      <c r="B23" t="s">
        <v>42</v>
      </c>
      <c r="C23" t="s">
        <v>20</v>
      </c>
      <c r="D23">
        <v>0</v>
      </c>
      <c r="E23" t="s">
        <v>25</v>
      </c>
      <c r="F23" t="s">
        <v>15</v>
      </c>
      <c r="G23">
        <v>1928</v>
      </c>
      <c r="H23">
        <v>1644</v>
      </c>
      <c r="I23">
        <v>100</v>
      </c>
      <c r="J23">
        <v>360</v>
      </c>
      <c r="K23">
        <v>1</v>
      </c>
      <c r="L23" t="s">
        <v>31</v>
      </c>
      <c r="M23" t="s">
        <v>18</v>
      </c>
      <c r="N23">
        <f t="shared" si="0"/>
        <v>1</v>
      </c>
      <c r="O23">
        <f t="shared" si="1"/>
        <v>0</v>
      </c>
      <c r="P23">
        <f t="shared" si="2"/>
        <v>0</v>
      </c>
      <c r="Q23">
        <f t="shared" si="3"/>
        <v>0</v>
      </c>
      <c r="R23">
        <f t="shared" si="4"/>
        <v>0</v>
      </c>
      <c r="S23" s="9">
        <f t="shared" si="5"/>
        <v>7.564238475170491</v>
      </c>
      <c r="T23" s="9">
        <f t="shared" si="6"/>
        <v>7.404887575616125</v>
      </c>
      <c r="U23" s="9">
        <f t="shared" si="7"/>
        <v>4.6051701859880918</v>
      </c>
      <c r="V23" s="9">
        <f t="shared" si="8"/>
        <v>5.8861040314501558</v>
      </c>
      <c r="W23">
        <f t="shared" si="9"/>
        <v>1</v>
      </c>
      <c r="X23">
        <f t="shared" si="10"/>
        <v>1</v>
      </c>
      <c r="Y23">
        <f t="shared" si="18"/>
        <v>1.5851842518392516</v>
      </c>
      <c r="Z23">
        <f t="shared" si="12"/>
        <v>4.8801904797514517</v>
      </c>
      <c r="AA23">
        <f t="shared" si="13"/>
        <v>0.82993748188200378</v>
      </c>
      <c r="AB23">
        <f t="shared" si="14"/>
        <v>-0.18640490406214599</v>
      </c>
      <c r="AC23">
        <f t="shared" si="15"/>
        <v>0</v>
      </c>
      <c r="AD23">
        <f t="shared" si="16"/>
        <v>-2</v>
      </c>
      <c r="AE23">
        <f t="shared" si="17"/>
        <v>1</v>
      </c>
    </row>
    <row r="24" spans="1:45">
      <c r="A24" t="s">
        <v>77</v>
      </c>
      <c r="B24" t="s">
        <v>42</v>
      </c>
      <c r="C24" t="s">
        <v>15</v>
      </c>
      <c r="D24">
        <v>0</v>
      </c>
      <c r="E24" t="s">
        <v>16</v>
      </c>
      <c r="F24" t="s">
        <v>15</v>
      </c>
      <c r="G24">
        <v>4230</v>
      </c>
      <c r="H24">
        <v>0</v>
      </c>
      <c r="I24">
        <v>112</v>
      </c>
      <c r="J24">
        <v>360</v>
      </c>
      <c r="K24">
        <v>1</v>
      </c>
      <c r="L24" t="s">
        <v>31</v>
      </c>
      <c r="M24" t="s">
        <v>22</v>
      </c>
      <c r="N24">
        <f t="shared" si="0"/>
        <v>0</v>
      </c>
      <c r="O24">
        <f t="shared" si="1"/>
        <v>0</v>
      </c>
      <c r="P24">
        <f t="shared" si="2"/>
        <v>0</v>
      </c>
      <c r="Q24">
        <f t="shared" si="3"/>
        <v>1</v>
      </c>
      <c r="R24">
        <f t="shared" si="4"/>
        <v>0</v>
      </c>
      <c r="S24" s="9">
        <f t="shared" si="5"/>
        <v>8.3499572720403243</v>
      </c>
      <c r="T24" s="9">
        <f t="shared" si="6"/>
        <v>0</v>
      </c>
      <c r="U24" s="9">
        <f t="shared" si="7"/>
        <v>4.7184988712950942</v>
      </c>
      <c r="V24" s="9">
        <f t="shared" si="8"/>
        <v>5.8861040314501558</v>
      </c>
      <c r="W24">
        <f t="shared" si="9"/>
        <v>1</v>
      </c>
      <c r="X24">
        <f t="shared" si="10"/>
        <v>1</v>
      </c>
      <c r="Y24">
        <f t="shared" si="18"/>
        <v>1.622607357890407</v>
      </c>
      <c r="Z24">
        <f t="shared" si="12"/>
        <v>5.0662827226599196</v>
      </c>
      <c r="AA24">
        <f t="shared" si="13"/>
        <v>0.83515440250342898</v>
      </c>
      <c r="AB24">
        <f t="shared" si="14"/>
        <v>-1.8027460159382636</v>
      </c>
      <c r="AC24">
        <f t="shared" si="15"/>
        <v>0</v>
      </c>
      <c r="AD24">
        <f t="shared" si="16"/>
        <v>2</v>
      </c>
      <c r="AE24">
        <f t="shared" si="17"/>
        <v>0</v>
      </c>
    </row>
    <row r="25" spans="1:45">
      <c r="A25" t="s">
        <v>78</v>
      </c>
      <c r="B25" t="s">
        <v>14</v>
      </c>
      <c r="C25" t="s">
        <v>20</v>
      </c>
      <c r="D25">
        <v>2</v>
      </c>
      <c r="E25" t="s">
        <v>16</v>
      </c>
      <c r="F25" t="s">
        <v>15</v>
      </c>
      <c r="G25">
        <v>4616</v>
      </c>
      <c r="H25">
        <v>0</v>
      </c>
      <c r="I25">
        <v>134</v>
      </c>
      <c r="J25">
        <v>360</v>
      </c>
      <c r="K25">
        <v>1</v>
      </c>
      <c r="L25" t="s">
        <v>17</v>
      </c>
      <c r="M25" t="s">
        <v>22</v>
      </c>
      <c r="N25">
        <f t="shared" si="0"/>
        <v>1</v>
      </c>
      <c r="O25">
        <f t="shared" si="1"/>
        <v>1</v>
      </c>
      <c r="P25">
        <f t="shared" si="2"/>
        <v>2</v>
      </c>
      <c r="Q25">
        <f t="shared" si="3"/>
        <v>1</v>
      </c>
      <c r="R25">
        <f t="shared" si="4"/>
        <v>0</v>
      </c>
      <c r="S25" s="9">
        <f t="shared" si="5"/>
        <v>8.4372838081879351</v>
      </c>
      <c r="T25" s="9">
        <f t="shared" si="6"/>
        <v>0</v>
      </c>
      <c r="U25" s="9">
        <f t="shared" si="7"/>
        <v>4.8978397999509111</v>
      </c>
      <c r="V25" s="9">
        <f t="shared" si="8"/>
        <v>5.8861040314501558</v>
      </c>
      <c r="W25">
        <f t="shared" si="9"/>
        <v>2</v>
      </c>
      <c r="X25">
        <f t="shared" si="10"/>
        <v>1</v>
      </c>
      <c r="Y25">
        <f t="shared" si="18"/>
        <v>1.9184543188329797</v>
      </c>
      <c r="Z25">
        <f t="shared" si="12"/>
        <v>6.8104235861264248</v>
      </c>
      <c r="AA25">
        <f t="shared" si="13"/>
        <v>0.87196597099083206</v>
      </c>
      <c r="AB25">
        <f t="shared" si="14"/>
        <v>-2.055459198760679</v>
      </c>
      <c r="AC25">
        <f t="shared" si="15"/>
        <v>0</v>
      </c>
      <c r="AD25">
        <f t="shared" si="16"/>
        <v>2</v>
      </c>
      <c r="AE25">
        <f t="shared" si="17"/>
        <v>0</v>
      </c>
    </row>
    <row r="26" spans="1:45">
      <c r="A26" t="s">
        <v>79</v>
      </c>
      <c r="B26" t="s">
        <v>42</v>
      </c>
      <c r="C26" t="s">
        <v>20</v>
      </c>
      <c r="D26">
        <v>1</v>
      </c>
      <c r="E26" t="s">
        <v>16</v>
      </c>
      <c r="F26" t="s">
        <v>20</v>
      </c>
      <c r="G26">
        <v>11500</v>
      </c>
      <c r="H26">
        <v>0</v>
      </c>
      <c r="I26">
        <v>286</v>
      </c>
      <c r="J26">
        <v>360</v>
      </c>
      <c r="K26">
        <v>0</v>
      </c>
      <c r="L26" t="s">
        <v>17</v>
      </c>
      <c r="M26" t="s">
        <v>22</v>
      </c>
      <c r="N26">
        <f t="shared" si="0"/>
        <v>1</v>
      </c>
      <c r="O26">
        <f t="shared" si="1"/>
        <v>0</v>
      </c>
      <c r="P26">
        <f t="shared" si="2"/>
        <v>1</v>
      </c>
      <c r="Q26">
        <f t="shared" si="3"/>
        <v>1</v>
      </c>
      <c r="R26">
        <f t="shared" si="4"/>
        <v>1</v>
      </c>
      <c r="S26" s="9">
        <f t="shared" si="5"/>
        <v>9.3501023143513411</v>
      </c>
      <c r="T26" s="9">
        <f t="shared" si="6"/>
        <v>0</v>
      </c>
      <c r="U26" s="9">
        <f t="shared" si="7"/>
        <v>5.6559918108198524</v>
      </c>
      <c r="V26" s="9">
        <f t="shared" si="8"/>
        <v>5.8861040314501558</v>
      </c>
      <c r="W26">
        <f t="shared" si="9"/>
        <v>2</v>
      </c>
      <c r="X26">
        <f t="shared" si="10"/>
        <v>0</v>
      </c>
      <c r="Y26">
        <f t="shared" si="18"/>
        <v>-0.38959390672049377</v>
      </c>
      <c r="Z26">
        <f t="shared" si="12"/>
        <v>0.6773318785796173</v>
      </c>
      <c r="AA26">
        <f t="shared" si="13"/>
        <v>0.40381506321407856</v>
      </c>
      <c r="AB26">
        <f t="shared" si="14"/>
        <v>-0.51720436342815357</v>
      </c>
      <c r="AC26">
        <f t="shared" si="15"/>
        <v>0</v>
      </c>
      <c r="AD26">
        <f t="shared" si="16"/>
        <v>2</v>
      </c>
      <c r="AE26">
        <f t="shared" si="17"/>
        <v>0</v>
      </c>
    </row>
    <row r="27" spans="1:45">
      <c r="A27" t="s">
        <v>81</v>
      </c>
      <c r="B27" t="s">
        <v>14</v>
      </c>
      <c r="C27" t="s">
        <v>20</v>
      </c>
      <c r="D27">
        <v>0</v>
      </c>
      <c r="E27" t="s">
        <v>16</v>
      </c>
      <c r="F27" t="s">
        <v>15</v>
      </c>
      <c r="G27">
        <v>2132</v>
      </c>
      <c r="H27">
        <v>1591</v>
      </c>
      <c r="I27">
        <v>96</v>
      </c>
      <c r="J27">
        <v>360</v>
      </c>
      <c r="K27">
        <v>1</v>
      </c>
      <c r="L27" t="s">
        <v>31</v>
      </c>
      <c r="M27" t="s">
        <v>18</v>
      </c>
      <c r="N27">
        <f t="shared" si="0"/>
        <v>1</v>
      </c>
      <c r="O27">
        <f t="shared" si="1"/>
        <v>1</v>
      </c>
      <c r="P27">
        <f t="shared" si="2"/>
        <v>0</v>
      </c>
      <c r="Q27">
        <f t="shared" si="3"/>
        <v>1</v>
      </c>
      <c r="R27">
        <f t="shared" si="4"/>
        <v>0</v>
      </c>
      <c r="S27" s="9">
        <f t="shared" si="5"/>
        <v>7.664815785285735</v>
      </c>
      <c r="T27" s="9">
        <f t="shared" si="6"/>
        <v>7.3721180283377867</v>
      </c>
      <c r="U27" s="9">
        <f t="shared" si="7"/>
        <v>4.5643481914678361</v>
      </c>
      <c r="V27" s="9">
        <f t="shared" si="8"/>
        <v>5.8861040314501558</v>
      </c>
      <c r="W27">
        <f t="shared" si="9"/>
        <v>1</v>
      </c>
      <c r="X27">
        <f t="shared" si="10"/>
        <v>1</v>
      </c>
      <c r="Y27">
        <f t="shared" si="18"/>
        <v>1.7812465632863606</v>
      </c>
      <c r="Z27">
        <f t="shared" si="12"/>
        <v>5.9372529690722846</v>
      </c>
      <c r="AA27">
        <f t="shared" si="13"/>
        <v>0.85585072297951248</v>
      </c>
      <c r="AB27">
        <f t="shared" si="14"/>
        <v>-0.1556593070905577</v>
      </c>
      <c r="AC27">
        <f t="shared" si="15"/>
        <v>0</v>
      </c>
      <c r="AD27">
        <f t="shared" si="16"/>
        <v>-2</v>
      </c>
      <c r="AE27">
        <f t="shared" si="17"/>
        <v>1</v>
      </c>
    </row>
    <row r="28" spans="1:45">
      <c r="A28" t="s">
        <v>84</v>
      </c>
      <c r="B28" t="s">
        <v>14</v>
      </c>
      <c r="C28" t="s">
        <v>20</v>
      </c>
      <c r="D28">
        <v>2</v>
      </c>
      <c r="E28" t="s">
        <v>25</v>
      </c>
      <c r="F28" t="s">
        <v>15</v>
      </c>
      <c r="G28">
        <v>3357</v>
      </c>
      <c r="H28">
        <v>2859</v>
      </c>
      <c r="I28">
        <v>144</v>
      </c>
      <c r="J28">
        <v>360</v>
      </c>
      <c r="K28">
        <v>1</v>
      </c>
      <c r="L28" t="s">
        <v>17</v>
      </c>
      <c r="M28" t="s">
        <v>18</v>
      </c>
      <c r="N28">
        <f t="shared" si="0"/>
        <v>1</v>
      </c>
      <c r="O28">
        <f t="shared" si="1"/>
        <v>1</v>
      </c>
      <c r="P28">
        <f t="shared" si="2"/>
        <v>2</v>
      </c>
      <c r="Q28">
        <f t="shared" si="3"/>
        <v>0</v>
      </c>
      <c r="R28">
        <f t="shared" si="4"/>
        <v>0</v>
      </c>
      <c r="S28" s="9">
        <f t="shared" si="5"/>
        <v>8.118802996980035</v>
      </c>
      <c r="T28" s="9">
        <f t="shared" si="6"/>
        <v>7.9582271923223118</v>
      </c>
      <c r="U28" s="9">
        <f t="shared" si="7"/>
        <v>4.9698132995760007</v>
      </c>
      <c r="V28" s="9">
        <f t="shared" si="8"/>
        <v>5.8861040314501558</v>
      </c>
      <c r="W28">
        <f t="shared" si="9"/>
        <v>2</v>
      </c>
      <c r="X28">
        <f t="shared" si="10"/>
        <v>1</v>
      </c>
      <c r="Y28">
        <f t="shared" si="18"/>
        <v>1.1593410140416922</v>
      </c>
      <c r="Z28">
        <f t="shared" si="12"/>
        <v>3.1878318473613541</v>
      </c>
      <c r="AA28">
        <f t="shared" si="13"/>
        <v>0.76121295303915459</v>
      </c>
      <c r="AB28">
        <f t="shared" si="14"/>
        <v>-0.27284212710067407</v>
      </c>
      <c r="AC28">
        <f t="shared" si="15"/>
        <v>0</v>
      </c>
      <c r="AD28">
        <f t="shared" si="16"/>
        <v>-2</v>
      </c>
      <c r="AE28">
        <f t="shared" si="17"/>
        <v>1</v>
      </c>
    </row>
    <row r="29" spans="1:45">
      <c r="A29" t="s">
        <v>87</v>
      </c>
      <c r="B29" t="s">
        <v>14</v>
      </c>
      <c r="C29" t="s">
        <v>20</v>
      </c>
      <c r="D29">
        <v>0</v>
      </c>
      <c r="E29" t="s">
        <v>25</v>
      </c>
      <c r="F29" t="s">
        <v>20</v>
      </c>
      <c r="G29">
        <v>2609</v>
      </c>
      <c r="H29">
        <v>3449</v>
      </c>
      <c r="I29">
        <v>165</v>
      </c>
      <c r="J29">
        <v>180</v>
      </c>
      <c r="K29">
        <v>0</v>
      </c>
      <c r="L29" t="s">
        <v>21</v>
      </c>
      <c r="M29" t="s">
        <v>22</v>
      </c>
      <c r="N29">
        <f t="shared" si="0"/>
        <v>1</v>
      </c>
      <c r="O29">
        <f t="shared" si="1"/>
        <v>1</v>
      </c>
      <c r="P29">
        <f t="shared" si="2"/>
        <v>0</v>
      </c>
      <c r="Q29">
        <f t="shared" si="3"/>
        <v>0</v>
      </c>
      <c r="R29">
        <f t="shared" si="4"/>
        <v>1</v>
      </c>
      <c r="S29" s="9">
        <f t="shared" si="5"/>
        <v>7.8667222851367287</v>
      </c>
      <c r="T29" s="9">
        <f t="shared" si="6"/>
        <v>8.1458396129368413</v>
      </c>
      <c r="U29" s="9">
        <f t="shared" si="7"/>
        <v>5.1059454739005803</v>
      </c>
      <c r="V29" s="9">
        <f t="shared" si="8"/>
        <v>5.1929568508902104</v>
      </c>
      <c r="W29">
        <f t="shared" si="9"/>
        <v>0</v>
      </c>
      <c r="X29">
        <f t="shared" si="10"/>
        <v>0</v>
      </c>
      <c r="Y29">
        <f t="shared" si="18"/>
        <v>-1.4763198390668513</v>
      </c>
      <c r="Z29">
        <f t="shared" si="12"/>
        <v>0.22847697511939744</v>
      </c>
      <c r="AA29">
        <f t="shared" si="13"/>
        <v>0.18598392948894418</v>
      </c>
      <c r="AB29">
        <f t="shared" si="14"/>
        <v>-0.20577517053190542</v>
      </c>
      <c r="AC29">
        <f t="shared" si="15"/>
        <v>0</v>
      </c>
      <c r="AD29">
        <f t="shared" si="16"/>
        <v>2</v>
      </c>
      <c r="AE29">
        <f t="shared" si="17"/>
        <v>0</v>
      </c>
    </row>
    <row r="30" spans="1:45">
      <c r="A30" t="s">
        <v>89</v>
      </c>
      <c r="B30" t="s">
        <v>42</v>
      </c>
      <c r="C30" t="s">
        <v>15</v>
      </c>
      <c r="D30">
        <v>0</v>
      </c>
      <c r="E30" t="s">
        <v>16</v>
      </c>
      <c r="F30" t="s">
        <v>15</v>
      </c>
      <c r="G30">
        <v>4166</v>
      </c>
      <c r="H30">
        <v>0</v>
      </c>
      <c r="I30">
        <v>116</v>
      </c>
      <c r="J30">
        <v>360</v>
      </c>
      <c r="K30">
        <v>0</v>
      </c>
      <c r="L30" t="s">
        <v>31</v>
      </c>
      <c r="M30" t="s">
        <v>22</v>
      </c>
      <c r="N30">
        <f t="shared" si="0"/>
        <v>0</v>
      </c>
      <c r="O30">
        <f t="shared" si="1"/>
        <v>0</v>
      </c>
      <c r="P30">
        <f t="shared" si="2"/>
        <v>0</v>
      </c>
      <c r="Q30">
        <f t="shared" si="3"/>
        <v>1</v>
      </c>
      <c r="R30">
        <f t="shared" si="4"/>
        <v>0</v>
      </c>
      <c r="S30" s="9">
        <f t="shared" si="5"/>
        <v>8.334711621820917</v>
      </c>
      <c r="T30" s="9">
        <f t="shared" si="6"/>
        <v>0</v>
      </c>
      <c r="U30" s="9">
        <f t="shared" si="7"/>
        <v>4.7535901911063645</v>
      </c>
      <c r="V30" s="9">
        <f t="shared" si="8"/>
        <v>5.8861040314501558</v>
      </c>
      <c r="W30">
        <f t="shared" si="9"/>
        <v>1</v>
      </c>
      <c r="X30">
        <f t="shared" si="10"/>
        <v>0</v>
      </c>
      <c r="Y30">
        <f t="shared" si="18"/>
        <v>-0.64026119601758158</v>
      </c>
      <c r="Z30">
        <f t="shared" si="12"/>
        <v>0.52715471534705194</v>
      </c>
      <c r="AA30">
        <f t="shared" si="13"/>
        <v>0.3451874980638448</v>
      </c>
      <c r="AB30">
        <f t="shared" si="14"/>
        <v>-0.42340634091214474</v>
      </c>
      <c r="AC30">
        <f t="shared" si="15"/>
        <v>0</v>
      </c>
      <c r="AD30">
        <f t="shared" si="16"/>
        <v>2</v>
      </c>
      <c r="AE30">
        <f t="shared" si="17"/>
        <v>0</v>
      </c>
    </row>
    <row r="31" spans="1:45">
      <c r="A31" t="s">
        <v>90</v>
      </c>
      <c r="B31" t="s">
        <v>14</v>
      </c>
      <c r="C31" t="s">
        <v>20</v>
      </c>
      <c r="D31">
        <v>0</v>
      </c>
      <c r="E31" t="s">
        <v>16</v>
      </c>
      <c r="F31" t="s">
        <v>15</v>
      </c>
      <c r="G31">
        <v>5726</v>
      </c>
      <c r="H31">
        <v>4595</v>
      </c>
      <c r="I31">
        <v>258</v>
      </c>
      <c r="J31">
        <v>360</v>
      </c>
      <c r="K31">
        <v>1</v>
      </c>
      <c r="L31" t="s">
        <v>31</v>
      </c>
      <c r="M31" t="s">
        <v>22</v>
      </c>
      <c r="N31">
        <f t="shared" si="0"/>
        <v>1</v>
      </c>
      <c r="O31">
        <f t="shared" si="1"/>
        <v>1</v>
      </c>
      <c r="P31">
        <f t="shared" si="2"/>
        <v>0</v>
      </c>
      <c r="Q31">
        <f t="shared" si="3"/>
        <v>1</v>
      </c>
      <c r="R31">
        <f t="shared" si="4"/>
        <v>0</v>
      </c>
      <c r="S31" s="9">
        <f t="shared" si="5"/>
        <v>8.6527724856580601</v>
      </c>
      <c r="T31" s="9">
        <f t="shared" si="6"/>
        <v>8.4327240347897874</v>
      </c>
      <c r="U31" s="9">
        <f t="shared" si="7"/>
        <v>5.5529595849216173</v>
      </c>
      <c r="V31" s="9">
        <f t="shared" si="8"/>
        <v>5.8861040314501558</v>
      </c>
      <c r="W31">
        <f t="shared" si="9"/>
        <v>1</v>
      </c>
      <c r="X31">
        <f t="shared" si="10"/>
        <v>1</v>
      </c>
      <c r="Y31">
        <f t="shared" si="18"/>
        <v>1.5130942049697453</v>
      </c>
      <c r="Z31">
        <f t="shared" si="12"/>
        <v>4.5407591192987748</v>
      </c>
      <c r="AA31">
        <f t="shared" si="13"/>
        <v>0.81951931522939814</v>
      </c>
      <c r="AB31">
        <f t="shared" si="14"/>
        <v>-1.7121315165162883</v>
      </c>
      <c r="AC31">
        <f t="shared" si="15"/>
        <v>0</v>
      </c>
      <c r="AD31">
        <f t="shared" si="16"/>
        <v>2</v>
      </c>
      <c r="AE31">
        <f t="shared" si="17"/>
        <v>0</v>
      </c>
    </row>
    <row r="32" spans="1:45">
      <c r="A32" t="s">
        <v>95</v>
      </c>
      <c r="B32" t="s">
        <v>14</v>
      </c>
      <c r="C32" t="s">
        <v>20</v>
      </c>
      <c r="D32">
        <v>0</v>
      </c>
      <c r="E32" t="s">
        <v>16</v>
      </c>
      <c r="F32" t="s">
        <v>15</v>
      </c>
      <c r="G32">
        <v>3208</v>
      </c>
      <c r="H32">
        <v>3066</v>
      </c>
      <c r="I32">
        <v>172</v>
      </c>
      <c r="J32">
        <v>360</v>
      </c>
      <c r="K32">
        <v>1</v>
      </c>
      <c r="L32" t="s">
        <v>17</v>
      </c>
      <c r="M32" t="s">
        <v>18</v>
      </c>
      <c r="N32">
        <f t="shared" si="0"/>
        <v>1</v>
      </c>
      <c r="O32">
        <f t="shared" si="1"/>
        <v>1</v>
      </c>
      <c r="P32">
        <f t="shared" si="2"/>
        <v>0</v>
      </c>
      <c r="Q32">
        <f t="shared" si="3"/>
        <v>1</v>
      </c>
      <c r="R32">
        <f t="shared" si="4"/>
        <v>0</v>
      </c>
      <c r="S32" s="9">
        <f t="shared" si="5"/>
        <v>8.0734029689864055</v>
      </c>
      <c r="T32" s="9">
        <f t="shared" si="6"/>
        <v>8.0281290594317589</v>
      </c>
      <c r="U32" s="9">
        <f t="shared" si="7"/>
        <v>5.1474944768134527</v>
      </c>
      <c r="V32" s="9">
        <f t="shared" si="8"/>
        <v>5.8861040314501558</v>
      </c>
      <c r="W32">
        <f t="shared" si="9"/>
        <v>2</v>
      </c>
      <c r="X32">
        <f t="shared" si="10"/>
        <v>1</v>
      </c>
      <c r="Y32">
        <f t="shared" si="18"/>
        <v>1.7302025863156598</v>
      </c>
      <c r="Z32">
        <f t="shared" si="12"/>
        <v>5.641796743479004</v>
      </c>
      <c r="AA32">
        <f t="shared" si="13"/>
        <v>0.84943833143014924</v>
      </c>
      <c r="AB32">
        <f t="shared" si="14"/>
        <v>-0.16317993446619738</v>
      </c>
      <c r="AC32">
        <f t="shared" si="15"/>
        <v>0</v>
      </c>
      <c r="AD32">
        <f t="shared" si="16"/>
        <v>-2</v>
      </c>
      <c r="AE32">
        <f t="shared" si="17"/>
        <v>1</v>
      </c>
    </row>
    <row r="33" spans="1:31">
      <c r="A33" t="s">
        <v>96</v>
      </c>
      <c r="B33" t="s">
        <v>14</v>
      </c>
      <c r="C33" t="s">
        <v>20</v>
      </c>
      <c r="D33">
        <v>2</v>
      </c>
      <c r="E33" t="s">
        <v>25</v>
      </c>
      <c r="F33" t="s">
        <v>20</v>
      </c>
      <c r="G33">
        <v>1875</v>
      </c>
      <c r="H33">
        <v>1875</v>
      </c>
      <c r="I33">
        <v>97</v>
      </c>
      <c r="J33">
        <v>360</v>
      </c>
      <c r="K33">
        <v>1</v>
      </c>
      <c r="L33" t="s">
        <v>31</v>
      </c>
      <c r="M33" t="s">
        <v>18</v>
      </c>
      <c r="N33">
        <f t="shared" si="0"/>
        <v>1</v>
      </c>
      <c r="O33">
        <f t="shared" si="1"/>
        <v>1</v>
      </c>
      <c r="P33">
        <f t="shared" si="2"/>
        <v>2</v>
      </c>
      <c r="Q33">
        <f t="shared" si="3"/>
        <v>0</v>
      </c>
      <c r="R33">
        <f t="shared" si="4"/>
        <v>1</v>
      </c>
      <c r="S33" s="9">
        <f t="shared" si="5"/>
        <v>7.5363639384045111</v>
      </c>
      <c r="T33" s="9">
        <f t="shared" si="6"/>
        <v>7.5363639384045111</v>
      </c>
      <c r="U33" s="9">
        <f t="shared" si="7"/>
        <v>4.5747109785033828</v>
      </c>
      <c r="V33" s="9">
        <f t="shared" si="8"/>
        <v>5.8861040314501558</v>
      </c>
      <c r="W33">
        <f t="shared" si="9"/>
        <v>1</v>
      </c>
      <c r="X33">
        <f t="shared" si="10"/>
        <v>1</v>
      </c>
      <c r="Y33">
        <f t="shared" si="18"/>
        <v>1.0200685887316427</v>
      </c>
      <c r="Z33">
        <f t="shared" si="12"/>
        <v>2.773384980399034</v>
      </c>
      <c r="AA33">
        <f t="shared" si="13"/>
        <v>0.73498595950465395</v>
      </c>
      <c r="AB33">
        <f t="shared" si="14"/>
        <v>-0.30790388266651608</v>
      </c>
      <c r="AC33">
        <f t="shared" si="15"/>
        <v>0</v>
      </c>
      <c r="AD33">
        <f t="shared" si="16"/>
        <v>-2</v>
      </c>
      <c r="AE33">
        <f t="shared" si="17"/>
        <v>1</v>
      </c>
    </row>
    <row r="34" spans="1:31">
      <c r="A34" t="s">
        <v>97</v>
      </c>
      <c r="B34" t="s">
        <v>14</v>
      </c>
      <c r="C34" t="s">
        <v>15</v>
      </c>
      <c r="D34">
        <v>0</v>
      </c>
      <c r="E34" t="s">
        <v>16</v>
      </c>
      <c r="F34" t="s">
        <v>15</v>
      </c>
      <c r="G34">
        <v>3500</v>
      </c>
      <c r="H34">
        <v>0</v>
      </c>
      <c r="I34">
        <v>81</v>
      </c>
      <c r="J34">
        <v>300</v>
      </c>
      <c r="K34">
        <v>1</v>
      </c>
      <c r="L34" t="s">
        <v>31</v>
      </c>
      <c r="M34" t="s">
        <v>18</v>
      </c>
      <c r="N34">
        <f t="shared" si="0"/>
        <v>0</v>
      </c>
      <c r="O34">
        <f t="shared" si="1"/>
        <v>1</v>
      </c>
      <c r="P34">
        <f t="shared" si="2"/>
        <v>0</v>
      </c>
      <c r="Q34">
        <f t="shared" si="3"/>
        <v>1</v>
      </c>
      <c r="R34">
        <f t="shared" si="4"/>
        <v>0</v>
      </c>
      <c r="S34" s="9">
        <f t="shared" si="5"/>
        <v>8.1605182474775049</v>
      </c>
      <c r="T34" s="9">
        <f t="shared" si="6"/>
        <v>0</v>
      </c>
      <c r="U34" s="9">
        <f t="shared" si="7"/>
        <v>4.3944491546724391</v>
      </c>
      <c r="V34" s="9">
        <f t="shared" si="8"/>
        <v>5.7037824746562009</v>
      </c>
      <c r="W34">
        <f t="shared" si="9"/>
        <v>1</v>
      </c>
      <c r="X34">
        <f t="shared" si="10"/>
        <v>1</v>
      </c>
      <c r="Y34">
        <f t="shared" si="18"/>
        <v>1.2448835725430567</v>
      </c>
      <c r="Z34">
        <f t="shared" si="12"/>
        <v>3.4725304779075237</v>
      </c>
      <c r="AA34">
        <f t="shared" si="13"/>
        <v>0.77641292665537054</v>
      </c>
      <c r="AB34">
        <f t="shared" si="14"/>
        <v>-0.253070778347044</v>
      </c>
      <c r="AC34">
        <f t="shared" si="15"/>
        <v>0</v>
      </c>
      <c r="AD34">
        <f t="shared" si="16"/>
        <v>-2</v>
      </c>
      <c r="AE34">
        <f t="shared" si="17"/>
        <v>1</v>
      </c>
    </row>
    <row r="35" spans="1:31">
      <c r="A35" t="s">
        <v>100</v>
      </c>
      <c r="B35" t="s">
        <v>14</v>
      </c>
      <c r="C35" t="s">
        <v>15</v>
      </c>
      <c r="D35">
        <v>0</v>
      </c>
      <c r="E35" t="s">
        <v>16</v>
      </c>
      <c r="F35" t="s">
        <v>15</v>
      </c>
      <c r="G35">
        <v>3750</v>
      </c>
      <c r="H35">
        <v>0</v>
      </c>
      <c r="I35">
        <v>113</v>
      </c>
      <c r="J35">
        <v>480</v>
      </c>
      <c r="K35">
        <v>1</v>
      </c>
      <c r="L35" t="s">
        <v>17</v>
      </c>
      <c r="M35" t="s">
        <v>22</v>
      </c>
      <c r="N35">
        <f t="shared" si="0"/>
        <v>0</v>
      </c>
      <c r="O35">
        <f t="shared" si="1"/>
        <v>1</v>
      </c>
      <c r="P35">
        <f t="shared" si="2"/>
        <v>0</v>
      </c>
      <c r="Q35">
        <f t="shared" si="3"/>
        <v>1</v>
      </c>
      <c r="R35">
        <f t="shared" si="4"/>
        <v>0</v>
      </c>
      <c r="S35" s="9">
        <f t="shared" si="5"/>
        <v>8.2295111189644565</v>
      </c>
      <c r="T35" s="9">
        <f t="shared" si="6"/>
        <v>0</v>
      </c>
      <c r="U35" s="9">
        <f t="shared" si="7"/>
        <v>4.7273878187123408</v>
      </c>
      <c r="V35" s="9">
        <f t="shared" si="8"/>
        <v>6.1737861039019366</v>
      </c>
      <c r="W35">
        <f t="shared" si="9"/>
        <v>2</v>
      </c>
      <c r="X35">
        <f t="shared" si="10"/>
        <v>1</v>
      </c>
      <c r="Y35">
        <f t="shared" si="18"/>
        <v>1.2736356254072754</v>
      </c>
      <c r="Z35">
        <f t="shared" si="12"/>
        <v>3.5738220502169344</v>
      </c>
      <c r="AA35">
        <f t="shared" si="13"/>
        <v>0.78136447176545265</v>
      </c>
      <c r="AB35">
        <f t="shared" si="14"/>
        <v>-1.5203491902125943</v>
      </c>
      <c r="AC35">
        <f t="shared" si="15"/>
        <v>0</v>
      </c>
      <c r="AD35">
        <f t="shared" si="16"/>
        <v>2</v>
      </c>
      <c r="AE35">
        <f t="shared" si="17"/>
        <v>0</v>
      </c>
    </row>
    <row r="36" spans="1:31">
      <c r="A36" t="s">
        <v>105</v>
      </c>
      <c r="B36" t="s">
        <v>42</v>
      </c>
      <c r="C36" t="s">
        <v>15</v>
      </c>
      <c r="D36">
        <v>0</v>
      </c>
      <c r="E36" t="s">
        <v>16</v>
      </c>
      <c r="F36" t="s">
        <v>15</v>
      </c>
      <c r="G36">
        <v>3846</v>
      </c>
      <c r="H36">
        <v>0</v>
      </c>
      <c r="I36">
        <v>111</v>
      </c>
      <c r="J36">
        <v>360</v>
      </c>
      <c r="K36">
        <v>1</v>
      </c>
      <c r="L36" t="s">
        <v>31</v>
      </c>
      <c r="M36" t="s">
        <v>18</v>
      </c>
      <c r="N36">
        <f t="shared" si="0"/>
        <v>0</v>
      </c>
      <c r="O36">
        <f t="shared" si="1"/>
        <v>0</v>
      </c>
      <c r="P36">
        <f t="shared" si="2"/>
        <v>0</v>
      </c>
      <c r="Q36">
        <f t="shared" si="3"/>
        <v>1</v>
      </c>
      <c r="R36">
        <f t="shared" si="4"/>
        <v>0</v>
      </c>
      <c r="S36" s="9">
        <f t="shared" si="5"/>
        <v>8.2547889261487253</v>
      </c>
      <c r="T36" s="9">
        <f t="shared" si="6"/>
        <v>0</v>
      </c>
      <c r="U36" s="9">
        <f t="shared" si="7"/>
        <v>4.7095302013123339</v>
      </c>
      <c r="V36" s="9">
        <f t="shared" si="8"/>
        <v>5.8861040314501558</v>
      </c>
      <c r="W36">
        <f t="shared" si="9"/>
        <v>1</v>
      </c>
      <c r="X36">
        <f t="shared" si="10"/>
        <v>1</v>
      </c>
      <c r="Y36">
        <f t="shared" si="18"/>
        <v>1.6433116725728825</v>
      </c>
      <c r="Z36">
        <f t="shared" si="12"/>
        <v>5.172270045772148</v>
      </c>
      <c r="AA36">
        <f t="shared" si="13"/>
        <v>0.83798505370240961</v>
      </c>
      <c r="AB36">
        <f t="shared" si="14"/>
        <v>-0.1767550143364271</v>
      </c>
      <c r="AC36">
        <f t="shared" si="15"/>
        <v>0</v>
      </c>
      <c r="AD36">
        <f t="shared" si="16"/>
        <v>-2</v>
      </c>
      <c r="AE36">
        <f t="shared" si="17"/>
        <v>1</v>
      </c>
    </row>
    <row r="37" spans="1:31">
      <c r="A37" t="s">
        <v>106</v>
      </c>
      <c r="B37" t="s">
        <v>14</v>
      </c>
      <c r="C37" t="s">
        <v>20</v>
      </c>
      <c r="D37">
        <v>1</v>
      </c>
      <c r="E37" t="s">
        <v>16</v>
      </c>
      <c r="F37" t="s">
        <v>20</v>
      </c>
      <c r="G37">
        <v>2395</v>
      </c>
      <c r="H37">
        <v>0</v>
      </c>
      <c r="I37">
        <v>152</v>
      </c>
      <c r="J37">
        <v>360</v>
      </c>
      <c r="K37">
        <v>1</v>
      </c>
      <c r="L37" t="s">
        <v>31</v>
      </c>
      <c r="M37" t="s">
        <v>18</v>
      </c>
      <c r="N37">
        <f t="shared" si="0"/>
        <v>1</v>
      </c>
      <c r="O37">
        <f t="shared" si="1"/>
        <v>1</v>
      </c>
      <c r="P37">
        <f t="shared" si="2"/>
        <v>1</v>
      </c>
      <c r="Q37">
        <f t="shared" si="3"/>
        <v>1</v>
      </c>
      <c r="R37">
        <f t="shared" si="4"/>
        <v>1</v>
      </c>
      <c r="S37" s="9">
        <f t="shared" si="5"/>
        <v>7.7811385098450154</v>
      </c>
      <c r="T37" s="9">
        <f t="shared" si="6"/>
        <v>0</v>
      </c>
      <c r="U37" s="9">
        <f t="shared" si="7"/>
        <v>5.0238805208462765</v>
      </c>
      <c r="V37" s="9">
        <f t="shared" si="8"/>
        <v>5.8861040314501558</v>
      </c>
      <c r="W37">
        <f t="shared" si="9"/>
        <v>1</v>
      </c>
      <c r="X37">
        <f t="shared" si="10"/>
        <v>1</v>
      </c>
      <c r="Y37">
        <f t="shared" si="18"/>
        <v>1.7271699954210642</v>
      </c>
      <c r="Z37">
        <f t="shared" si="12"/>
        <v>5.6247133985361311</v>
      </c>
      <c r="AA37">
        <f t="shared" si="13"/>
        <v>0.84905007358945206</v>
      </c>
      <c r="AB37">
        <f t="shared" si="14"/>
        <v>-0.16363711491713526</v>
      </c>
      <c r="AC37">
        <f t="shared" si="15"/>
        <v>0</v>
      </c>
      <c r="AD37">
        <f t="shared" si="16"/>
        <v>-2</v>
      </c>
      <c r="AE37">
        <f t="shared" si="17"/>
        <v>1</v>
      </c>
    </row>
    <row r="38" spans="1:31">
      <c r="A38" t="s">
        <v>108</v>
      </c>
      <c r="B38" t="s">
        <v>14</v>
      </c>
      <c r="C38" t="s">
        <v>20</v>
      </c>
      <c r="D38">
        <v>0</v>
      </c>
      <c r="E38" t="s">
        <v>16</v>
      </c>
      <c r="F38" t="s">
        <v>15</v>
      </c>
      <c r="G38">
        <v>6000</v>
      </c>
      <c r="H38">
        <v>2250</v>
      </c>
      <c r="I38">
        <v>265</v>
      </c>
      <c r="J38">
        <v>360</v>
      </c>
      <c r="L38" t="s">
        <v>31</v>
      </c>
      <c r="M38" t="s">
        <v>22</v>
      </c>
      <c r="N38">
        <f t="shared" si="0"/>
        <v>1</v>
      </c>
      <c r="O38">
        <f t="shared" si="1"/>
        <v>1</v>
      </c>
      <c r="P38">
        <f t="shared" si="2"/>
        <v>0</v>
      </c>
      <c r="Q38">
        <f t="shared" si="3"/>
        <v>1</v>
      </c>
      <c r="R38">
        <f t="shared" si="4"/>
        <v>0</v>
      </c>
      <c r="S38" s="9">
        <f t="shared" si="5"/>
        <v>8.6995147482101913</v>
      </c>
      <c r="T38" s="9">
        <f t="shared" si="6"/>
        <v>7.718685495198466</v>
      </c>
      <c r="U38" s="9">
        <f t="shared" si="7"/>
        <v>5.579729825986222</v>
      </c>
      <c r="V38" s="9">
        <f t="shared" si="8"/>
        <v>5.8861040314501558</v>
      </c>
      <c r="W38">
        <f t="shared" si="9"/>
        <v>1</v>
      </c>
      <c r="X38">
        <f t="shared" si="10"/>
        <v>0</v>
      </c>
      <c r="Y38">
        <f t="shared" si="18"/>
        <v>-0.74716167090442764</v>
      </c>
      <c r="Z38">
        <f t="shared" si="12"/>
        <v>0.47370918899183362</v>
      </c>
      <c r="AA38">
        <f t="shared" si="13"/>
        <v>0.32144007279746872</v>
      </c>
      <c r="AB38">
        <f t="shared" si="14"/>
        <v>-0.38778248053814923</v>
      </c>
      <c r="AC38">
        <f t="shared" si="15"/>
        <v>0</v>
      </c>
      <c r="AD38">
        <f t="shared" si="16"/>
        <v>2</v>
      </c>
      <c r="AE38">
        <f t="shared" si="17"/>
        <v>0</v>
      </c>
    </row>
    <row r="39" spans="1:31">
      <c r="A39" t="s">
        <v>111</v>
      </c>
      <c r="B39" t="s">
        <v>14</v>
      </c>
      <c r="C39" t="s">
        <v>20</v>
      </c>
      <c r="D39">
        <v>2</v>
      </c>
      <c r="E39" t="s">
        <v>25</v>
      </c>
      <c r="F39" t="s">
        <v>15</v>
      </c>
      <c r="G39">
        <v>3333</v>
      </c>
      <c r="H39">
        <v>2000</v>
      </c>
      <c r="I39">
        <v>99</v>
      </c>
      <c r="J39">
        <v>360</v>
      </c>
      <c r="L39" t="s">
        <v>31</v>
      </c>
      <c r="M39" t="s">
        <v>18</v>
      </c>
      <c r="N39">
        <f t="shared" si="0"/>
        <v>1</v>
      </c>
      <c r="O39">
        <f t="shared" si="1"/>
        <v>1</v>
      </c>
      <c r="P39">
        <f t="shared" si="2"/>
        <v>2</v>
      </c>
      <c r="Q39">
        <f t="shared" si="3"/>
        <v>0</v>
      </c>
      <c r="R39">
        <f t="shared" si="4"/>
        <v>0</v>
      </c>
      <c r="S39" s="9">
        <f t="shared" si="5"/>
        <v>8.1116280783077404</v>
      </c>
      <c r="T39" s="9">
        <f t="shared" si="6"/>
        <v>7.6009024595420822</v>
      </c>
      <c r="U39" s="9">
        <f t="shared" si="7"/>
        <v>4.5951198501345898</v>
      </c>
      <c r="V39" s="9">
        <f t="shared" si="8"/>
        <v>5.8861040314501558</v>
      </c>
      <c r="W39">
        <f t="shared" si="9"/>
        <v>1</v>
      </c>
      <c r="X39">
        <f t="shared" si="10"/>
        <v>0</v>
      </c>
      <c r="Y39">
        <f t="shared" si="18"/>
        <v>-1.1541588476371807</v>
      </c>
      <c r="Z39">
        <f t="shared" si="12"/>
        <v>0.31532265978374024</v>
      </c>
      <c r="AA39">
        <f t="shared" si="13"/>
        <v>0.23973027259758778</v>
      </c>
      <c r="AB39">
        <f t="shared" si="14"/>
        <v>-1.4282408518257796</v>
      </c>
      <c r="AC39">
        <f t="shared" si="15"/>
        <v>0</v>
      </c>
      <c r="AD39">
        <f t="shared" si="16"/>
        <v>-2</v>
      </c>
      <c r="AE39">
        <f t="shared" si="17"/>
        <v>1</v>
      </c>
    </row>
    <row r="40" spans="1:31">
      <c r="A40" t="s">
        <v>115</v>
      </c>
      <c r="B40" t="s">
        <v>14</v>
      </c>
      <c r="C40" t="s">
        <v>20</v>
      </c>
      <c r="D40">
        <v>0</v>
      </c>
      <c r="E40" t="s">
        <v>16</v>
      </c>
      <c r="F40" t="s">
        <v>15</v>
      </c>
      <c r="G40">
        <v>2958</v>
      </c>
      <c r="H40">
        <v>2900</v>
      </c>
      <c r="I40">
        <v>131</v>
      </c>
      <c r="J40">
        <v>360</v>
      </c>
      <c r="K40">
        <v>1</v>
      </c>
      <c r="L40" t="s">
        <v>31</v>
      </c>
      <c r="M40" t="s">
        <v>18</v>
      </c>
      <c r="N40">
        <f t="shared" si="0"/>
        <v>1</v>
      </c>
      <c r="O40">
        <f t="shared" si="1"/>
        <v>1</v>
      </c>
      <c r="P40">
        <f t="shared" si="2"/>
        <v>0</v>
      </c>
      <c r="Q40">
        <f t="shared" si="3"/>
        <v>1</v>
      </c>
      <c r="R40">
        <f t="shared" si="4"/>
        <v>0</v>
      </c>
      <c r="S40" s="9">
        <f t="shared" si="5"/>
        <v>7.9922686432707453</v>
      </c>
      <c r="T40" s="9">
        <f t="shared" si="6"/>
        <v>7.9724660159745655</v>
      </c>
      <c r="U40" s="9">
        <f t="shared" si="7"/>
        <v>4.8751973232011512</v>
      </c>
      <c r="V40" s="9">
        <f t="shared" si="8"/>
        <v>5.8861040314501558</v>
      </c>
      <c r="W40">
        <f t="shared" si="9"/>
        <v>1</v>
      </c>
      <c r="X40">
        <f t="shared" si="10"/>
        <v>1</v>
      </c>
      <c r="Y40">
        <f t="shared" si="18"/>
        <v>1.6874883193915817</v>
      </c>
      <c r="Z40">
        <f t="shared" si="12"/>
        <v>5.4058857807374263</v>
      </c>
      <c r="AA40">
        <f t="shared" si="13"/>
        <v>0.84389356378988023</v>
      </c>
      <c r="AB40">
        <f t="shared" si="14"/>
        <v>-0.16972890159231688</v>
      </c>
      <c r="AC40">
        <f t="shared" si="15"/>
        <v>0</v>
      </c>
      <c r="AD40">
        <f t="shared" si="16"/>
        <v>-2</v>
      </c>
      <c r="AE40">
        <f t="shared" si="17"/>
        <v>1</v>
      </c>
    </row>
    <row r="41" spans="1:31">
      <c r="A41" t="s">
        <v>119</v>
      </c>
      <c r="B41" t="s">
        <v>14</v>
      </c>
      <c r="C41" t="s">
        <v>15</v>
      </c>
      <c r="D41">
        <v>0</v>
      </c>
      <c r="E41" t="s">
        <v>25</v>
      </c>
      <c r="F41" t="s">
        <v>15</v>
      </c>
      <c r="G41">
        <v>3620</v>
      </c>
      <c r="H41">
        <v>0</v>
      </c>
      <c r="I41">
        <v>25</v>
      </c>
      <c r="J41">
        <v>120</v>
      </c>
      <c r="K41">
        <v>1</v>
      </c>
      <c r="L41" t="s">
        <v>31</v>
      </c>
      <c r="M41" t="s">
        <v>18</v>
      </c>
      <c r="N41">
        <f t="shared" si="0"/>
        <v>0</v>
      </c>
      <c r="O41">
        <f t="shared" si="1"/>
        <v>1</v>
      </c>
      <c r="P41">
        <f t="shared" si="2"/>
        <v>0</v>
      </c>
      <c r="Q41">
        <f t="shared" si="3"/>
        <v>0</v>
      </c>
      <c r="R41">
        <f t="shared" si="4"/>
        <v>0</v>
      </c>
      <c r="S41" s="9">
        <f t="shared" si="5"/>
        <v>8.1942293048198174</v>
      </c>
      <c r="T41" s="9">
        <f t="shared" si="6"/>
        <v>0</v>
      </c>
      <c r="U41" s="9">
        <f t="shared" si="7"/>
        <v>3.2188758248682006</v>
      </c>
      <c r="V41" s="9">
        <f t="shared" si="8"/>
        <v>4.7874917427820458</v>
      </c>
      <c r="W41">
        <f t="shared" si="9"/>
        <v>1</v>
      </c>
      <c r="X41">
        <f t="shared" si="10"/>
        <v>1</v>
      </c>
      <c r="Y41">
        <f t="shared" si="18"/>
        <v>0.6569105269051444</v>
      </c>
      <c r="Z41">
        <f t="shared" si="12"/>
        <v>1.9288240696845762</v>
      </c>
      <c r="AA41">
        <f t="shared" si="13"/>
        <v>0.65856604008731179</v>
      </c>
      <c r="AB41">
        <f t="shared" si="14"/>
        <v>-0.41769047416023336</v>
      </c>
      <c r="AC41">
        <f t="shared" si="15"/>
        <v>0</v>
      </c>
      <c r="AD41">
        <f t="shared" si="16"/>
        <v>-2</v>
      </c>
      <c r="AE41">
        <f t="shared" si="17"/>
        <v>1</v>
      </c>
    </row>
    <row r="42" spans="1:31">
      <c r="A42" t="s">
        <v>120</v>
      </c>
      <c r="B42" t="s">
        <v>14</v>
      </c>
      <c r="C42" t="s">
        <v>15</v>
      </c>
      <c r="D42">
        <v>0</v>
      </c>
      <c r="E42" t="s">
        <v>16</v>
      </c>
      <c r="G42">
        <v>6782</v>
      </c>
      <c r="H42">
        <v>0</v>
      </c>
      <c r="I42">
        <v>152</v>
      </c>
      <c r="J42">
        <v>360</v>
      </c>
      <c r="L42" t="s">
        <v>17</v>
      </c>
      <c r="M42" t="s">
        <v>22</v>
      </c>
      <c r="N42">
        <f t="shared" si="0"/>
        <v>0</v>
      </c>
      <c r="O42">
        <f t="shared" si="1"/>
        <v>1</v>
      </c>
      <c r="P42">
        <f t="shared" si="2"/>
        <v>0</v>
      </c>
      <c r="Q42">
        <f t="shared" si="3"/>
        <v>1</v>
      </c>
      <c r="R42">
        <f t="shared" si="4"/>
        <v>0</v>
      </c>
      <c r="S42" s="9">
        <f t="shared" si="5"/>
        <v>8.8220273226855834</v>
      </c>
      <c r="T42" s="9">
        <f t="shared" si="6"/>
        <v>0</v>
      </c>
      <c r="U42" s="9">
        <f t="shared" si="7"/>
        <v>5.0238805208462765</v>
      </c>
      <c r="V42" s="9">
        <f t="shared" si="8"/>
        <v>5.8861040314501558</v>
      </c>
      <c r="W42">
        <f t="shared" si="9"/>
        <v>2</v>
      </c>
      <c r="X42">
        <f t="shared" si="10"/>
        <v>0</v>
      </c>
      <c r="Y42">
        <f t="shared" si="18"/>
        <v>-1.1186541898494546</v>
      </c>
      <c r="Z42">
        <f t="shared" si="12"/>
        <v>0.32671920089495027</v>
      </c>
      <c r="AA42">
        <f t="shared" si="13"/>
        <v>0.24626100283659039</v>
      </c>
      <c r="AB42">
        <f t="shared" si="14"/>
        <v>-0.28270912850876556</v>
      </c>
      <c r="AC42">
        <f t="shared" si="15"/>
        <v>0</v>
      </c>
      <c r="AD42">
        <f t="shared" si="16"/>
        <v>2</v>
      </c>
      <c r="AE42">
        <f t="shared" si="17"/>
        <v>0</v>
      </c>
    </row>
    <row r="43" spans="1:31">
      <c r="A43" t="s">
        <v>122</v>
      </c>
      <c r="B43" t="s">
        <v>14</v>
      </c>
      <c r="C43" t="s">
        <v>20</v>
      </c>
      <c r="D43">
        <v>0</v>
      </c>
      <c r="E43" t="s">
        <v>16</v>
      </c>
      <c r="F43" t="s">
        <v>15</v>
      </c>
      <c r="G43">
        <v>1977</v>
      </c>
      <c r="H43">
        <v>997</v>
      </c>
      <c r="I43">
        <v>50</v>
      </c>
      <c r="J43">
        <v>360</v>
      </c>
      <c r="K43">
        <v>1</v>
      </c>
      <c r="L43" t="s">
        <v>31</v>
      </c>
      <c r="M43" t="s">
        <v>18</v>
      </c>
      <c r="N43">
        <f t="shared" si="0"/>
        <v>1</v>
      </c>
      <c r="O43">
        <f t="shared" si="1"/>
        <v>1</v>
      </c>
      <c r="P43">
        <f t="shared" si="2"/>
        <v>0</v>
      </c>
      <c r="Q43">
        <f t="shared" si="3"/>
        <v>1</v>
      </c>
      <c r="R43">
        <f t="shared" si="4"/>
        <v>0</v>
      </c>
      <c r="S43" s="9">
        <f t="shared" si="5"/>
        <v>7.5893358231706172</v>
      </c>
      <c r="T43" s="9">
        <f t="shared" si="6"/>
        <v>6.9047507699618382</v>
      </c>
      <c r="U43" s="9">
        <f t="shared" si="7"/>
        <v>3.912023005428146</v>
      </c>
      <c r="V43" s="9">
        <f t="shared" si="8"/>
        <v>5.8861040314501558</v>
      </c>
      <c r="W43">
        <f t="shared" si="9"/>
        <v>1</v>
      </c>
      <c r="X43">
        <f t="shared" si="10"/>
        <v>1</v>
      </c>
      <c r="Y43">
        <f t="shared" si="18"/>
        <v>1.8295167564550847</v>
      </c>
      <c r="Z43">
        <f t="shared" si="12"/>
        <v>6.2308749008021005</v>
      </c>
      <c r="AA43">
        <f t="shared" si="13"/>
        <v>0.86170414870694656</v>
      </c>
      <c r="AB43">
        <f t="shared" si="14"/>
        <v>-0.14884328218731591</v>
      </c>
      <c r="AC43">
        <f t="shared" si="15"/>
        <v>0</v>
      </c>
      <c r="AD43">
        <f t="shared" si="16"/>
        <v>-2</v>
      </c>
      <c r="AE43">
        <f t="shared" si="17"/>
        <v>1</v>
      </c>
    </row>
    <row r="44" spans="1:31">
      <c r="A44" t="s">
        <v>124</v>
      </c>
      <c r="B44" t="s">
        <v>14</v>
      </c>
      <c r="C44" t="s">
        <v>20</v>
      </c>
      <c r="D44">
        <v>0</v>
      </c>
      <c r="E44" t="s">
        <v>16</v>
      </c>
      <c r="F44" t="s">
        <v>15</v>
      </c>
      <c r="G44">
        <v>1759</v>
      </c>
      <c r="H44">
        <v>3541</v>
      </c>
      <c r="I44">
        <v>131</v>
      </c>
      <c r="J44">
        <v>360</v>
      </c>
      <c r="K44">
        <v>1</v>
      </c>
      <c r="L44" t="s">
        <v>31</v>
      </c>
      <c r="M44" t="s">
        <v>18</v>
      </c>
      <c r="N44">
        <f t="shared" si="0"/>
        <v>1</v>
      </c>
      <c r="O44">
        <f t="shared" si="1"/>
        <v>1</v>
      </c>
      <c r="P44">
        <f t="shared" si="2"/>
        <v>0</v>
      </c>
      <c r="Q44">
        <f t="shared" si="3"/>
        <v>1</v>
      </c>
      <c r="R44">
        <f t="shared" si="4"/>
        <v>0</v>
      </c>
      <c r="S44" s="9">
        <f t="shared" si="5"/>
        <v>7.472500744737558</v>
      </c>
      <c r="T44" s="9">
        <f t="shared" si="6"/>
        <v>8.1721644521119039</v>
      </c>
      <c r="U44" s="9">
        <f t="shared" si="7"/>
        <v>4.8751973232011512</v>
      </c>
      <c r="V44" s="9">
        <f t="shared" si="8"/>
        <v>5.8861040314501558</v>
      </c>
      <c r="W44">
        <f t="shared" si="9"/>
        <v>1</v>
      </c>
      <c r="X44">
        <f t="shared" si="10"/>
        <v>1</v>
      </c>
      <c r="Y44">
        <f t="shared" si="18"/>
        <v>1.794555105301967</v>
      </c>
      <c r="Z44">
        <f t="shared" si="12"/>
        <v>6.0167972850514451</v>
      </c>
      <c r="AA44">
        <f t="shared" si="13"/>
        <v>0.8574848382565653</v>
      </c>
      <c r="AB44">
        <f t="shared" si="14"/>
        <v>-0.15375178143181023</v>
      </c>
      <c r="AC44">
        <f t="shared" si="15"/>
        <v>0</v>
      </c>
      <c r="AD44">
        <f t="shared" si="16"/>
        <v>-2</v>
      </c>
      <c r="AE44">
        <f t="shared" si="17"/>
        <v>1</v>
      </c>
    </row>
    <row r="45" spans="1:31">
      <c r="A45" t="s">
        <v>127</v>
      </c>
      <c r="B45" t="s">
        <v>14</v>
      </c>
      <c r="C45" t="s">
        <v>20</v>
      </c>
      <c r="D45">
        <v>1</v>
      </c>
      <c r="E45" t="s">
        <v>16</v>
      </c>
      <c r="F45" t="s">
        <v>15</v>
      </c>
      <c r="G45">
        <v>13650</v>
      </c>
      <c r="H45">
        <v>0</v>
      </c>
      <c r="I45">
        <v>152</v>
      </c>
      <c r="J45">
        <v>360</v>
      </c>
      <c r="K45">
        <v>1</v>
      </c>
      <c r="L45" t="s">
        <v>17</v>
      </c>
      <c r="M45" t="s">
        <v>18</v>
      </c>
      <c r="N45">
        <f t="shared" si="0"/>
        <v>1</v>
      </c>
      <c r="O45">
        <f t="shared" si="1"/>
        <v>1</v>
      </c>
      <c r="P45">
        <f t="shared" si="2"/>
        <v>1</v>
      </c>
      <c r="Q45">
        <f t="shared" si="3"/>
        <v>1</v>
      </c>
      <c r="R45">
        <f t="shared" si="4"/>
        <v>0</v>
      </c>
      <c r="S45" s="9">
        <f t="shared" si="5"/>
        <v>9.5214948006131053</v>
      </c>
      <c r="T45" s="9">
        <f t="shared" si="6"/>
        <v>0</v>
      </c>
      <c r="U45" s="9">
        <f t="shared" si="7"/>
        <v>5.0238805208462765</v>
      </c>
      <c r="V45" s="9">
        <f t="shared" si="8"/>
        <v>5.8861040314501558</v>
      </c>
      <c r="W45">
        <f t="shared" si="9"/>
        <v>2</v>
      </c>
      <c r="X45">
        <f t="shared" si="10"/>
        <v>1</v>
      </c>
      <c r="Y45">
        <f t="shared" si="18"/>
        <v>1.6406608067328947</v>
      </c>
      <c r="Z45">
        <f t="shared" si="12"/>
        <v>5.1585772087479773</v>
      </c>
      <c r="AA45">
        <f t="shared" si="13"/>
        <v>0.8376248334469939</v>
      </c>
      <c r="AB45">
        <f t="shared" si="14"/>
        <v>-0.17718497152840548</v>
      </c>
      <c r="AC45">
        <f t="shared" si="15"/>
        <v>0</v>
      </c>
      <c r="AD45">
        <f t="shared" si="16"/>
        <v>-2</v>
      </c>
      <c r="AE45">
        <f t="shared" si="17"/>
        <v>1</v>
      </c>
    </row>
    <row r="46" spans="1:31">
      <c r="A46" t="s">
        <v>129</v>
      </c>
      <c r="B46" t="s">
        <v>14</v>
      </c>
      <c r="D46">
        <v>1</v>
      </c>
      <c r="E46" t="s">
        <v>16</v>
      </c>
      <c r="F46" t="s">
        <v>15</v>
      </c>
      <c r="G46">
        <v>3816</v>
      </c>
      <c r="H46">
        <v>754</v>
      </c>
      <c r="I46">
        <v>160</v>
      </c>
      <c r="J46">
        <v>360</v>
      </c>
      <c r="K46">
        <v>1</v>
      </c>
      <c r="L46" t="s">
        <v>17</v>
      </c>
      <c r="M46" t="s">
        <v>18</v>
      </c>
      <c r="N46">
        <f t="shared" si="0"/>
        <v>0</v>
      </c>
      <c r="O46">
        <f t="shared" si="1"/>
        <v>1</v>
      </c>
      <c r="P46">
        <f t="shared" si="2"/>
        <v>1</v>
      </c>
      <c r="Q46">
        <f t="shared" si="3"/>
        <v>1</v>
      </c>
      <c r="R46">
        <f t="shared" si="4"/>
        <v>0</v>
      </c>
      <c r="S46" s="9">
        <f t="shared" si="5"/>
        <v>8.2469580325681768</v>
      </c>
      <c r="T46" s="9">
        <f t="shared" si="6"/>
        <v>6.6253923680079563</v>
      </c>
      <c r="U46" s="9">
        <f t="shared" si="7"/>
        <v>5.0751738152338266</v>
      </c>
      <c r="V46" s="9">
        <f t="shared" si="8"/>
        <v>5.8861040314501558</v>
      </c>
      <c r="W46">
        <f t="shared" si="9"/>
        <v>2</v>
      </c>
      <c r="X46">
        <f t="shared" si="10"/>
        <v>1</v>
      </c>
      <c r="Y46">
        <f t="shared" si="18"/>
        <v>1.1640298926389656</v>
      </c>
      <c r="Z46">
        <f t="shared" si="12"/>
        <v>3.2028143018875119</v>
      </c>
      <c r="AA46">
        <f t="shared" si="13"/>
        <v>0.76206419599578934</v>
      </c>
      <c r="AB46">
        <f t="shared" si="14"/>
        <v>-0.27172448013041156</v>
      </c>
      <c r="AC46">
        <f t="shared" si="15"/>
        <v>0</v>
      </c>
      <c r="AD46">
        <f t="shared" si="16"/>
        <v>-2</v>
      </c>
      <c r="AE46">
        <f t="shared" si="17"/>
        <v>1</v>
      </c>
    </row>
    <row r="47" spans="1:31">
      <c r="A47" t="s">
        <v>131</v>
      </c>
      <c r="B47" t="s">
        <v>14</v>
      </c>
      <c r="C47" t="s">
        <v>20</v>
      </c>
      <c r="D47">
        <v>2</v>
      </c>
      <c r="E47" t="s">
        <v>16</v>
      </c>
      <c r="F47" t="s">
        <v>15</v>
      </c>
      <c r="G47">
        <v>11417</v>
      </c>
      <c r="H47">
        <v>1126</v>
      </c>
      <c r="I47">
        <v>225</v>
      </c>
      <c r="J47">
        <v>360</v>
      </c>
      <c r="K47">
        <v>1</v>
      </c>
      <c r="L47" t="s">
        <v>17</v>
      </c>
      <c r="M47" t="s">
        <v>18</v>
      </c>
      <c r="N47">
        <f t="shared" si="0"/>
        <v>1</v>
      </c>
      <c r="O47">
        <f t="shared" si="1"/>
        <v>1</v>
      </c>
      <c r="P47">
        <f t="shared" si="2"/>
        <v>2</v>
      </c>
      <c r="Q47">
        <f t="shared" si="3"/>
        <v>1</v>
      </c>
      <c r="R47">
        <f t="shared" si="4"/>
        <v>0</v>
      </c>
      <c r="S47" s="9">
        <f t="shared" si="5"/>
        <v>9.342858751676328</v>
      </c>
      <c r="T47" s="9">
        <f t="shared" si="6"/>
        <v>7.026426808699636</v>
      </c>
      <c r="U47" s="9">
        <f t="shared" si="7"/>
        <v>5.4161004022044201</v>
      </c>
      <c r="V47" s="9">
        <f t="shared" si="8"/>
        <v>5.8861040314501558</v>
      </c>
      <c r="W47">
        <f t="shared" si="9"/>
        <v>2</v>
      </c>
      <c r="X47">
        <f t="shared" si="10"/>
        <v>1</v>
      </c>
      <c r="Y47">
        <f t="shared" si="18"/>
        <v>1.5531895196573346</v>
      </c>
      <c r="Z47">
        <f t="shared" si="12"/>
        <v>4.7265214998293645</v>
      </c>
      <c r="AA47">
        <f t="shared" si="13"/>
        <v>0.82537392027083156</v>
      </c>
      <c r="AB47">
        <f t="shared" si="14"/>
        <v>-0.19191875863626387</v>
      </c>
      <c r="AC47">
        <f t="shared" si="15"/>
        <v>0</v>
      </c>
      <c r="AD47">
        <f t="shared" si="16"/>
        <v>-2</v>
      </c>
      <c r="AE47">
        <f t="shared" si="17"/>
        <v>1</v>
      </c>
    </row>
    <row r="48" spans="1:31">
      <c r="A48" t="s">
        <v>133</v>
      </c>
      <c r="B48" t="s">
        <v>14</v>
      </c>
      <c r="C48" t="s">
        <v>20</v>
      </c>
      <c r="D48">
        <v>2</v>
      </c>
      <c r="E48" t="s">
        <v>16</v>
      </c>
      <c r="F48" t="s">
        <v>15</v>
      </c>
      <c r="G48">
        <v>3800</v>
      </c>
      <c r="H48">
        <v>3600</v>
      </c>
      <c r="I48">
        <v>216</v>
      </c>
      <c r="J48">
        <v>360</v>
      </c>
      <c r="K48">
        <v>0</v>
      </c>
      <c r="L48" t="s">
        <v>17</v>
      </c>
      <c r="M48" t="s">
        <v>22</v>
      </c>
      <c r="N48">
        <f t="shared" si="0"/>
        <v>1</v>
      </c>
      <c r="O48">
        <f t="shared" si="1"/>
        <v>1</v>
      </c>
      <c r="P48">
        <f t="shared" si="2"/>
        <v>2</v>
      </c>
      <c r="Q48">
        <f t="shared" si="3"/>
        <v>1</v>
      </c>
      <c r="R48">
        <f t="shared" si="4"/>
        <v>0</v>
      </c>
      <c r="S48" s="9">
        <f t="shared" si="5"/>
        <v>8.2427563457144775</v>
      </c>
      <c r="T48" s="9">
        <f t="shared" si="6"/>
        <v>8.1886891244442008</v>
      </c>
      <c r="U48" s="9">
        <f t="shared" si="7"/>
        <v>5.3752784076841653</v>
      </c>
      <c r="V48" s="9">
        <f t="shared" si="8"/>
        <v>5.8861040314501558</v>
      </c>
      <c r="W48">
        <f t="shared" si="9"/>
        <v>2</v>
      </c>
      <c r="X48">
        <f t="shared" si="10"/>
        <v>0</v>
      </c>
      <c r="Y48">
        <f t="shared" si="18"/>
        <v>-0.49997693380368402</v>
      </c>
      <c r="Z48">
        <f t="shared" si="12"/>
        <v>0.60654465022925541</v>
      </c>
      <c r="AA48">
        <f t="shared" si="13"/>
        <v>0.37754608945521745</v>
      </c>
      <c r="AB48">
        <f t="shared" si="14"/>
        <v>-0.47408569266980738</v>
      </c>
      <c r="AC48">
        <f t="shared" si="15"/>
        <v>0</v>
      </c>
      <c r="AD48">
        <f t="shared" si="16"/>
        <v>2</v>
      </c>
      <c r="AE48">
        <f t="shared" si="17"/>
        <v>0</v>
      </c>
    </row>
    <row r="49" spans="1:31">
      <c r="A49" t="s">
        <v>134</v>
      </c>
      <c r="B49" t="s">
        <v>14</v>
      </c>
      <c r="C49" t="s">
        <v>20</v>
      </c>
      <c r="D49">
        <v>3</v>
      </c>
      <c r="E49" t="s">
        <v>25</v>
      </c>
      <c r="F49" t="s">
        <v>15</v>
      </c>
      <c r="G49">
        <v>2071</v>
      </c>
      <c r="H49">
        <v>754</v>
      </c>
      <c r="I49">
        <v>94</v>
      </c>
      <c r="J49">
        <v>480</v>
      </c>
      <c r="K49">
        <v>1</v>
      </c>
      <c r="L49" t="s">
        <v>31</v>
      </c>
      <c r="M49" t="s">
        <v>18</v>
      </c>
      <c r="N49">
        <f t="shared" si="0"/>
        <v>1</v>
      </c>
      <c r="O49">
        <f t="shared" si="1"/>
        <v>1</v>
      </c>
      <c r="P49">
        <f t="shared" si="2"/>
        <v>3</v>
      </c>
      <c r="Q49">
        <f t="shared" si="3"/>
        <v>0</v>
      </c>
      <c r="R49">
        <f t="shared" si="4"/>
        <v>0</v>
      </c>
      <c r="S49" s="9">
        <f t="shared" si="5"/>
        <v>7.6357868613955846</v>
      </c>
      <c r="T49" s="9">
        <f t="shared" si="6"/>
        <v>6.6253923680079563</v>
      </c>
      <c r="U49" s="9">
        <f t="shared" si="7"/>
        <v>4.5432947822700038</v>
      </c>
      <c r="V49" s="9">
        <f t="shared" si="8"/>
        <v>6.1737861039019366</v>
      </c>
      <c r="W49">
        <f t="shared" si="9"/>
        <v>1</v>
      </c>
      <c r="X49">
        <f t="shared" si="10"/>
        <v>1</v>
      </c>
      <c r="Y49">
        <f t="shared" si="18"/>
        <v>1.2673804619455598</v>
      </c>
      <c r="Z49">
        <f t="shared" si="12"/>
        <v>3.5515369801501664</v>
      </c>
      <c r="AA49">
        <f t="shared" si="13"/>
        <v>0.78029399643216624</v>
      </c>
      <c r="AB49">
        <f t="shared" si="14"/>
        <v>-0.24808451181165703</v>
      </c>
      <c r="AC49">
        <f t="shared" si="15"/>
        <v>0</v>
      </c>
      <c r="AD49">
        <f t="shared" si="16"/>
        <v>-2</v>
      </c>
      <c r="AE49">
        <f t="shared" si="17"/>
        <v>1</v>
      </c>
    </row>
    <row r="50" spans="1:31">
      <c r="A50" t="s">
        <v>135</v>
      </c>
      <c r="B50" t="s">
        <v>14</v>
      </c>
      <c r="C50" t="s">
        <v>15</v>
      </c>
      <c r="D50">
        <v>0</v>
      </c>
      <c r="E50" t="s">
        <v>16</v>
      </c>
      <c r="F50" t="s">
        <v>15</v>
      </c>
      <c r="G50">
        <v>5316</v>
      </c>
      <c r="H50">
        <v>0</v>
      </c>
      <c r="I50">
        <v>136</v>
      </c>
      <c r="J50">
        <v>360</v>
      </c>
      <c r="K50">
        <v>1</v>
      </c>
      <c r="L50" t="s">
        <v>17</v>
      </c>
      <c r="M50" t="s">
        <v>18</v>
      </c>
      <c r="N50">
        <f t="shared" si="0"/>
        <v>0</v>
      </c>
      <c r="O50">
        <f t="shared" si="1"/>
        <v>1</v>
      </c>
      <c r="P50">
        <f t="shared" si="2"/>
        <v>0</v>
      </c>
      <c r="Q50">
        <f t="shared" si="3"/>
        <v>1</v>
      </c>
      <c r="R50">
        <f t="shared" si="4"/>
        <v>0</v>
      </c>
      <c r="S50" s="9">
        <f t="shared" si="5"/>
        <v>8.5784764198331356</v>
      </c>
      <c r="T50" s="9">
        <f t="shared" si="6"/>
        <v>0</v>
      </c>
      <c r="U50" s="9">
        <f t="shared" si="7"/>
        <v>4.9126548857360524</v>
      </c>
      <c r="V50" s="9">
        <f t="shared" si="8"/>
        <v>5.8861040314501558</v>
      </c>
      <c r="W50">
        <f t="shared" si="9"/>
        <v>2</v>
      </c>
      <c r="X50">
        <f t="shared" si="10"/>
        <v>1</v>
      </c>
      <c r="Y50">
        <f t="shared" si="18"/>
        <v>1.2022508762502055</v>
      </c>
      <c r="Z50">
        <f t="shared" si="12"/>
        <v>3.3275985119728495</v>
      </c>
      <c r="AA50">
        <f t="shared" si="13"/>
        <v>0.76892495982855769</v>
      </c>
      <c r="AB50">
        <f t="shared" si="14"/>
        <v>-0.26276189573520137</v>
      </c>
      <c r="AC50">
        <f t="shared" si="15"/>
        <v>0</v>
      </c>
      <c r="AD50">
        <f t="shared" si="16"/>
        <v>-2</v>
      </c>
      <c r="AE50">
        <f t="shared" si="17"/>
        <v>1</v>
      </c>
    </row>
    <row r="51" spans="1:31">
      <c r="A51" t="s">
        <v>137</v>
      </c>
      <c r="B51" t="s">
        <v>14</v>
      </c>
      <c r="C51" t="s">
        <v>20</v>
      </c>
      <c r="D51">
        <v>0</v>
      </c>
      <c r="E51" t="s">
        <v>25</v>
      </c>
      <c r="F51" t="s">
        <v>15</v>
      </c>
      <c r="G51">
        <v>3572</v>
      </c>
      <c r="H51">
        <v>4114</v>
      </c>
      <c r="I51">
        <v>152</v>
      </c>
      <c r="J51" s="9">
        <v>342.34</v>
      </c>
      <c r="K51">
        <v>0</v>
      </c>
      <c r="L51" t="s">
        <v>21</v>
      </c>
      <c r="M51" t="s">
        <v>22</v>
      </c>
      <c r="N51">
        <f t="shared" si="0"/>
        <v>1</v>
      </c>
      <c r="O51">
        <f t="shared" si="1"/>
        <v>1</v>
      </c>
      <c r="P51">
        <f t="shared" si="2"/>
        <v>0</v>
      </c>
      <c r="Q51">
        <f t="shared" si="3"/>
        <v>0</v>
      </c>
      <c r="R51">
        <f t="shared" si="4"/>
        <v>0</v>
      </c>
      <c r="S51" s="9">
        <f t="shared" si="5"/>
        <v>8.1808809419963904</v>
      </c>
      <c r="T51" s="9">
        <f t="shared" si="6"/>
        <v>8.322151070212902</v>
      </c>
      <c r="U51" s="9">
        <f t="shared" si="7"/>
        <v>5.0238805208462765</v>
      </c>
      <c r="V51" s="9">
        <f t="shared" si="8"/>
        <v>5.8358043952675178</v>
      </c>
      <c r="W51">
        <f t="shared" si="9"/>
        <v>0</v>
      </c>
      <c r="X51">
        <f t="shared" si="10"/>
        <v>0</v>
      </c>
      <c r="Y51">
        <f t="shared" si="18"/>
        <v>-1.3501609882022385</v>
      </c>
      <c r="Z51">
        <f t="shared" si="12"/>
        <v>0.25919852938159305</v>
      </c>
      <c r="AA51">
        <f t="shared" si="13"/>
        <v>0.20584405344635245</v>
      </c>
      <c r="AB51">
        <f t="shared" si="14"/>
        <v>-0.23047543078133076</v>
      </c>
      <c r="AC51">
        <f t="shared" si="15"/>
        <v>0</v>
      </c>
      <c r="AD51">
        <f t="shared" si="16"/>
        <v>2</v>
      </c>
      <c r="AE51">
        <f t="shared" si="17"/>
        <v>0</v>
      </c>
    </row>
    <row r="52" spans="1:31">
      <c r="A52" t="s">
        <v>141</v>
      </c>
      <c r="B52" t="s">
        <v>42</v>
      </c>
      <c r="C52" t="s">
        <v>20</v>
      </c>
      <c r="D52">
        <v>0</v>
      </c>
      <c r="E52" t="s">
        <v>16</v>
      </c>
      <c r="F52" t="s">
        <v>15</v>
      </c>
      <c r="G52">
        <v>3167</v>
      </c>
      <c r="H52">
        <v>2283</v>
      </c>
      <c r="I52">
        <v>154</v>
      </c>
      <c r="J52">
        <v>360</v>
      </c>
      <c r="K52">
        <v>1</v>
      </c>
      <c r="L52" t="s">
        <v>31</v>
      </c>
      <c r="M52" t="s">
        <v>18</v>
      </c>
      <c r="N52">
        <f t="shared" si="0"/>
        <v>1</v>
      </c>
      <c r="O52">
        <f t="shared" si="1"/>
        <v>0</v>
      </c>
      <c r="P52">
        <f t="shared" si="2"/>
        <v>0</v>
      </c>
      <c r="Q52">
        <f t="shared" si="3"/>
        <v>1</v>
      </c>
      <c r="R52">
        <f t="shared" si="4"/>
        <v>0</v>
      </c>
      <c r="S52" s="9">
        <f t="shared" si="5"/>
        <v>8.0605400465386392</v>
      </c>
      <c r="T52" s="9">
        <f t="shared" si="6"/>
        <v>7.7332456465297952</v>
      </c>
      <c r="U52" s="9">
        <f t="shared" si="7"/>
        <v>5.0369526024136295</v>
      </c>
      <c r="V52" s="9">
        <f t="shared" si="8"/>
        <v>5.8861040314501558</v>
      </c>
      <c r="W52">
        <f t="shared" si="9"/>
        <v>1</v>
      </c>
      <c r="X52">
        <f t="shared" si="10"/>
        <v>1</v>
      </c>
      <c r="Y52">
        <f t="shared" si="18"/>
        <v>2.1079733308091755</v>
      </c>
      <c r="Z52">
        <f t="shared" si="12"/>
        <v>8.2315417560625956</v>
      </c>
      <c r="AA52">
        <f t="shared" si="13"/>
        <v>0.89167573235063646</v>
      </c>
      <c r="AB52">
        <f t="shared" si="14"/>
        <v>-0.11465274124961554</v>
      </c>
      <c r="AC52">
        <f t="shared" si="15"/>
        <v>0</v>
      </c>
      <c r="AD52">
        <f t="shared" si="16"/>
        <v>-2</v>
      </c>
      <c r="AE52">
        <f t="shared" si="17"/>
        <v>1</v>
      </c>
    </row>
    <row r="53" spans="1:31">
      <c r="A53" t="s">
        <v>143</v>
      </c>
      <c r="B53" t="s">
        <v>14</v>
      </c>
      <c r="C53" t="s">
        <v>20</v>
      </c>
      <c r="D53">
        <v>0</v>
      </c>
      <c r="E53" t="s">
        <v>16</v>
      </c>
      <c r="F53" t="s">
        <v>15</v>
      </c>
      <c r="G53">
        <v>5568</v>
      </c>
      <c r="H53">
        <v>2142</v>
      </c>
      <c r="I53">
        <v>175</v>
      </c>
      <c r="J53">
        <v>360</v>
      </c>
      <c r="K53">
        <v>1</v>
      </c>
      <c r="L53" t="s">
        <v>21</v>
      </c>
      <c r="M53" t="s">
        <v>22</v>
      </c>
      <c r="N53">
        <f t="shared" si="0"/>
        <v>1</v>
      </c>
      <c r="O53">
        <f t="shared" si="1"/>
        <v>1</v>
      </c>
      <c r="P53">
        <f t="shared" si="2"/>
        <v>0</v>
      </c>
      <c r="Q53">
        <f t="shared" si="3"/>
        <v>1</v>
      </c>
      <c r="R53">
        <f t="shared" si="4"/>
        <v>0</v>
      </c>
      <c r="S53" s="9">
        <f t="shared" si="5"/>
        <v>8.6247912020142561</v>
      </c>
      <c r="T53" s="9">
        <f t="shared" si="6"/>
        <v>7.6694952510076941</v>
      </c>
      <c r="U53" s="9">
        <f t="shared" si="7"/>
        <v>5.1647859739235145</v>
      </c>
      <c r="V53" s="9">
        <f t="shared" si="8"/>
        <v>5.8861040314501558</v>
      </c>
      <c r="W53">
        <f t="shared" si="9"/>
        <v>0</v>
      </c>
      <c r="X53">
        <f t="shared" si="10"/>
        <v>1</v>
      </c>
      <c r="Y53">
        <f t="shared" si="18"/>
        <v>1.4783496159533343</v>
      </c>
      <c r="Z53">
        <f t="shared" si="12"/>
        <v>4.385701612840557</v>
      </c>
      <c r="AA53">
        <f t="shared" si="13"/>
        <v>0.81432317051954639</v>
      </c>
      <c r="AB53">
        <f t="shared" si="14"/>
        <v>-1.6837475923424057</v>
      </c>
      <c r="AC53">
        <f t="shared" si="15"/>
        <v>0</v>
      </c>
      <c r="AD53">
        <f t="shared" si="16"/>
        <v>2</v>
      </c>
      <c r="AE53">
        <f t="shared" si="17"/>
        <v>0</v>
      </c>
    </row>
    <row r="54" spans="1:31">
      <c r="A54" t="s">
        <v>144</v>
      </c>
      <c r="B54" t="s">
        <v>42</v>
      </c>
      <c r="C54" t="s">
        <v>15</v>
      </c>
      <c r="D54">
        <v>0</v>
      </c>
      <c r="E54" t="s">
        <v>16</v>
      </c>
      <c r="F54" t="s">
        <v>15</v>
      </c>
      <c r="G54">
        <v>10408</v>
      </c>
      <c r="H54">
        <v>0</v>
      </c>
      <c r="I54">
        <v>259</v>
      </c>
      <c r="J54">
        <v>360</v>
      </c>
      <c r="K54">
        <v>1</v>
      </c>
      <c r="L54" t="s">
        <v>17</v>
      </c>
      <c r="M54" t="s">
        <v>18</v>
      </c>
      <c r="N54">
        <f t="shared" si="0"/>
        <v>0</v>
      </c>
      <c r="O54">
        <f t="shared" si="1"/>
        <v>0</v>
      </c>
      <c r="P54">
        <f t="shared" si="2"/>
        <v>0</v>
      </c>
      <c r="Q54">
        <f t="shared" si="3"/>
        <v>1</v>
      </c>
      <c r="R54">
        <f t="shared" si="4"/>
        <v>0</v>
      </c>
      <c r="S54" s="9">
        <f t="shared" si="5"/>
        <v>9.250330020192342</v>
      </c>
      <c r="T54" s="9">
        <f t="shared" si="6"/>
        <v>0</v>
      </c>
      <c r="U54" s="9">
        <f t="shared" si="7"/>
        <v>5.5568280616995374</v>
      </c>
      <c r="V54" s="9">
        <f t="shared" si="8"/>
        <v>5.8861040314501558</v>
      </c>
      <c r="W54">
        <f t="shared" si="9"/>
        <v>2</v>
      </c>
      <c r="X54">
        <f t="shared" si="10"/>
        <v>1</v>
      </c>
      <c r="Y54">
        <f t="shared" si="18"/>
        <v>1.4719285784112075</v>
      </c>
      <c r="Z54">
        <f t="shared" si="12"/>
        <v>4.3576310755677437</v>
      </c>
      <c r="AA54">
        <f t="shared" si="13"/>
        <v>0.81335034348291124</v>
      </c>
      <c r="AB54">
        <f t="shared" si="14"/>
        <v>-0.20659333546336281</v>
      </c>
      <c r="AC54">
        <f t="shared" si="15"/>
        <v>0</v>
      </c>
      <c r="AD54">
        <f t="shared" si="16"/>
        <v>-2</v>
      </c>
      <c r="AE54">
        <f t="shared" si="17"/>
        <v>1</v>
      </c>
    </row>
    <row r="55" spans="1:31">
      <c r="A55" t="s">
        <v>147</v>
      </c>
      <c r="B55" t="s">
        <v>42</v>
      </c>
      <c r="C55" t="s">
        <v>15</v>
      </c>
      <c r="D55">
        <v>0</v>
      </c>
      <c r="E55" t="s">
        <v>16</v>
      </c>
      <c r="F55" t="s">
        <v>15</v>
      </c>
      <c r="G55">
        <v>2137</v>
      </c>
      <c r="H55">
        <v>8980</v>
      </c>
      <c r="I55">
        <v>137</v>
      </c>
      <c r="J55">
        <v>360</v>
      </c>
      <c r="K55">
        <v>0</v>
      </c>
      <c r="L55" t="s">
        <v>31</v>
      </c>
      <c r="M55" t="s">
        <v>18</v>
      </c>
      <c r="N55">
        <f t="shared" si="0"/>
        <v>0</v>
      </c>
      <c r="O55">
        <f t="shared" si="1"/>
        <v>0</v>
      </c>
      <c r="P55">
        <f t="shared" si="2"/>
        <v>0</v>
      </c>
      <c r="Q55">
        <f t="shared" si="3"/>
        <v>1</v>
      </c>
      <c r="R55">
        <f t="shared" si="4"/>
        <v>0</v>
      </c>
      <c r="S55" s="9">
        <f t="shared" si="5"/>
        <v>7.6671582553191477</v>
      </c>
      <c r="T55" s="9">
        <f t="shared" si="6"/>
        <v>9.1027551612962458</v>
      </c>
      <c r="U55" s="9">
        <f t="shared" si="7"/>
        <v>4.9199809258281251</v>
      </c>
      <c r="V55" s="9">
        <f t="shared" si="8"/>
        <v>5.8861040314501558</v>
      </c>
      <c r="W55">
        <f t="shared" si="9"/>
        <v>1</v>
      </c>
      <c r="X55">
        <f t="shared" si="10"/>
        <v>0</v>
      </c>
      <c r="Y55">
        <f t="shared" si="18"/>
        <v>-0.70189277768037817</v>
      </c>
      <c r="Z55">
        <f t="shared" si="12"/>
        <v>0.49564626718610305</v>
      </c>
      <c r="AA55">
        <f t="shared" si="13"/>
        <v>0.33139270832976303</v>
      </c>
      <c r="AB55">
        <f t="shared" si="14"/>
        <v>-1.1044511768576772</v>
      </c>
      <c r="AC55">
        <f t="shared" si="15"/>
        <v>0</v>
      </c>
      <c r="AD55">
        <f t="shared" si="16"/>
        <v>-2</v>
      </c>
      <c r="AE55">
        <f t="shared" si="17"/>
        <v>1</v>
      </c>
    </row>
    <row r="56" spans="1:31">
      <c r="A56" t="s">
        <v>148</v>
      </c>
      <c r="B56" t="s">
        <v>14</v>
      </c>
      <c r="C56" t="s">
        <v>20</v>
      </c>
      <c r="D56">
        <v>2</v>
      </c>
      <c r="E56" t="s">
        <v>16</v>
      </c>
      <c r="F56" t="s">
        <v>15</v>
      </c>
      <c r="G56">
        <v>2957</v>
      </c>
      <c r="H56">
        <v>0</v>
      </c>
      <c r="I56">
        <v>81</v>
      </c>
      <c r="J56">
        <v>360</v>
      </c>
      <c r="K56">
        <v>1</v>
      </c>
      <c r="L56" t="s">
        <v>31</v>
      </c>
      <c r="M56" t="s">
        <v>18</v>
      </c>
      <c r="N56">
        <f t="shared" si="0"/>
        <v>1</v>
      </c>
      <c r="O56">
        <f t="shared" si="1"/>
        <v>1</v>
      </c>
      <c r="P56">
        <f t="shared" si="2"/>
        <v>2</v>
      </c>
      <c r="Q56">
        <f t="shared" si="3"/>
        <v>1</v>
      </c>
      <c r="R56">
        <f t="shared" si="4"/>
        <v>0</v>
      </c>
      <c r="S56" s="9">
        <f t="shared" si="5"/>
        <v>7.9919305198524775</v>
      </c>
      <c r="T56" s="9">
        <f t="shared" si="6"/>
        <v>0</v>
      </c>
      <c r="U56" s="9">
        <f t="shared" si="7"/>
        <v>4.3944491546724391</v>
      </c>
      <c r="V56" s="9">
        <f t="shared" si="8"/>
        <v>5.8861040314501558</v>
      </c>
      <c r="W56">
        <f t="shared" si="9"/>
        <v>1</v>
      </c>
      <c r="X56">
        <f t="shared" si="10"/>
        <v>1</v>
      </c>
      <c r="Y56">
        <f t="shared" si="18"/>
        <v>1.9603538850572559</v>
      </c>
      <c r="Z56">
        <f t="shared" si="12"/>
        <v>7.1018398555148199</v>
      </c>
      <c r="AA56">
        <f t="shared" si="13"/>
        <v>0.87657124581161494</v>
      </c>
      <c r="AB56">
        <f t="shared" si="14"/>
        <v>-0.13173729348430036</v>
      </c>
      <c r="AC56">
        <f t="shared" si="15"/>
        <v>0</v>
      </c>
      <c r="AD56">
        <f t="shared" si="16"/>
        <v>-2</v>
      </c>
      <c r="AE56">
        <f t="shared" si="17"/>
        <v>1</v>
      </c>
    </row>
    <row r="57" spans="1:31">
      <c r="A57" t="s">
        <v>150</v>
      </c>
      <c r="B57" t="s">
        <v>42</v>
      </c>
      <c r="C57" t="s">
        <v>15</v>
      </c>
      <c r="D57">
        <v>0</v>
      </c>
      <c r="E57" t="s">
        <v>16</v>
      </c>
      <c r="F57" t="s">
        <v>15</v>
      </c>
      <c r="G57">
        <v>3692</v>
      </c>
      <c r="H57">
        <v>0</v>
      </c>
      <c r="I57">
        <v>93</v>
      </c>
      <c r="J57">
        <v>360</v>
      </c>
      <c r="L57" t="s">
        <v>21</v>
      </c>
      <c r="M57" t="s">
        <v>18</v>
      </c>
      <c r="N57">
        <f t="shared" si="0"/>
        <v>0</v>
      </c>
      <c r="O57">
        <f t="shared" si="1"/>
        <v>0</v>
      </c>
      <c r="P57">
        <f t="shared" si="2"/>
        <v>0</v>
      </c>
      <c r="Q57">
        <f t="shared" si="3"/>
        <v>1</v>
      </c>
      <c r="R57">
        <f t="shared" si="4"/>
        <v>0</v>
      </c>
      <c r="S57" s="9">
        <f t="shared" si="5"/>
        <v>8.2139235956227434</v>
      </c>
      <c r="T57" s="9">
        <f t="shared" si="6"/>
        <v>0</v>
      </c>
      <c r="U57" s="9">
        <f t="shared" si="7"/>
        <v>4.5325994931532563</v>
      </c>
      <c r="V57" s="9">
        <f t="shared" si="8"/>
        <v>5.8861040314501558</v>
      </c>
      <c r="W57">
        <f t="shared" si="9"/>
        <v>0</v>
      </c>
      <c r="X57">
        <f t="shared" si="10"/>
        <v>0</v>
      </c>
      <c r="Y57">
        <f t="shared" si="18"/>
        <v>-0.67741122491421935</v>
      </c>
      <c r="Z57">
        <f t="shared" si="12"/>
        <v>0.50793020889116591</v>
      </c>
      <c r="AA57">
        <f t="shared" si="13"/>
        <v>0.33683933506754588</v>
      </c>
      <c r="AB57">
        <f t="shared" si="14"/>
        <v>-1.0881492128528549</v>
      </c>
      <c r="AC57">
        <f t="shared" si="15"/>
        <v>0</v>
      </c>
      <c r="AD57">
        <f t="shared" si="16"/>
        <v>-2</v>
      </c>
      <c r="AE57">
        <f t="shared" si="17"/>
        <v>1</v>
      </c>
    </row>
    <row r="58" spans="1:31">
      <c r="A58" t="s">
        <v>151</v>
      </c>
      <c r="C58" t="s">
        <v>20</v>
      </c>
      <c r="D58">
        <v>3</v>
      </c>
      <c r="E58" t="s">
        <v>16</v>
      </c>
      <c r="F58" t="s">
        <v>15</v>
      </c>
      <c r="G58">
        <v>23803</v>
      </c>
      <c r="H58">
        <v>0</v>
      </c>
      <c r="I58">
        <v>370</v>
      </c>
      <c r="J58">
        <v>360</v>
      </c>
      <c r="K58">
        <v>1</v>
      </c>
      <c r="L58" t="s">
        <v>21</v>
      </c>
      <c r="M58" t="s">
        <v>18</v>
      </c>
      <c r="N58">
        <f t="shared" si="0"/>
        <v>1</v>
      </c>
      <c r="O58">
        <f t="shared" si="1"/>
        <v>0</v>
      </c>
      <c r="P58">
        <f t="shared" si="2"/>
        <v>3</v>
      </c>
      <c r="Q58">
        <f t="shared" si="3"/>
        <v>1</v>
      </c>
      <c r="R58">
        <f t="shared" si="4"/>
        <v>0</v>
      </c>
      <c r="S58" s="9">
        <f t="shared" si="5"/>
        <v>10.077566902136047</v>
      </c>
      <c r="T58" s="9">
        <f t="shared" si="6"/>
        <v>0</v>
      </c>
      <c r="U58" s="9">
        <f t="shared" si="7"/>
        <v>5.9135030056382698</v>
      </c>
      <c r="V58" s="9">
        <f t="shared" si="8"/>
        <v>5.8861040314501558</v>
      </c>
      <c r="W58">
        <f t="shared" si="9"/>
        <v>0</v>
      </c>
      <c r="X58">
        <f t="shared" si="10"/>
        <v>1</v>
      </c>
      <c r="Y58">
        <f t="shared" si="18"/>
        <v>1.8682681642806274</v>
      </c>
      <c r="Z58">
        <f t="shared" si="12"/>
        <v>6.4770694602376198</v>
      </c>
      <c r="AA58">
        <f t="shared" si="13"/>
        <v>0.86625776244049757</v>
      </c>
      <c r="AB58">
        <f t="shared" si="14"/>
        <v>-0.14357276754790196</v>
      </c>
      <c r="AC58">
        <f t="shared" si="15"/>
        <v>0</v>
      </c>
      <c r="AD58">
        <f t="shared" si="16"/>
        <v>-2</v>
      </c>
      <c r="AE58">
        <f t="shared" si="17"/>
        <v>1</v>
      </c>
    </row>
    <row r="59" spans="1:31">
      <c r="A59" t="s">
        <v>152</v>
      </c>
      <c r="B59" t="s">
        <v>14</v>
      </c>
      <c r="C59" t="s">
        <v>15</v>
      </c>
      <c r="D59">
        <v>0</v>
      </c>
      <c r="E59" t="s">
        <v>16</v>
      </c>
      <c r="F59" t="s">
        <v>15</v>
      </c>
      <c r="G59">
        <v>3865</v>
      </c>
      <c r="H59">
        <v>1640</v>
      </c>
      <c r="I59">
        <v>152</v>
      </c>
      <c r="J59">
        <v>360</v>
      </c>
      <c r="K59">
        <v>1</v>
      </c>
      <c r="L59" t="s">
        <v>21</v>
      </c>
      <c r="M59" t="s">
        <v>18</v>
      </c>
      <c r="N59">
        <f t="shared" si="0"/>
        <v>0</v>
      </c>
      <c r="O59">
        <f t="shared" si="1"/>
        <v>1</v>
      </c>
      <c r="P59">
        <f t="shared" si="2"/>
        <v>0</v>
      </c>
      <c r="Q59">
        <f t="shared" si="3"/>
        <v>1</v>
      </c>
      <c r="R59">
        <f t="shared" si="4"/>
        <v>0</v>
      </c>
      <c r="S59" s="9">
        <f t="shared" si="5"/>
        <v>8.2597169610215229</v>
      </c>
      <c r="T59" s="9">
        <f t="shared" si="6"/>
        <v>7.4024515208182438</v>
      </c>
      <c r="U59" s="9">
        <f t="shared" si="7"/>
        <v>5.0238805208462765</v>
      </c>
      <c r="V59" s="9">
        <f t="shared" si="8"/>
        <v>5.8861040314501558</v>
      </c>
      <c r="W59">
        <f t="shared" si="9"/>
        <v>0</v>
      </c>
      <c r="X59">
        <f t="shared" si="10"/>
        <v>1</v>
      </c>
      <c r="Y59">
        <f t="shared" si="18"/>
        <v>0.96398696706878673</v>
      </c>
      <c r="Z59">
        <f t="shared" si="12"/>
        <v>2.6221300065118718</v>
      </c>
      <c r="AA59">
        <f t="shared" si="13"/>
        <v>0.72391935181724609</v>
      </c>
      <c r="AB59">
        <f t="shared" si="14"/>
        <v>-0.32307528531864382</v>
      </c>
      <c r="AC59">
        <f t="shared" si="15"/>
        <v>0</v>
      </c>
      <c r="AD59">
        <f t="shared" si="16"/>
        <v>-2</v>
      </c>
      <c r="AE59">
        <f t="shared" si="17"/>
        <v>1</v>
      </c>
    </row>
    <row r="60" spans="1:31">
      <c r="A60" t="s">
        <v>153</v>
      </c>
      <c r="B60" t="s">
        <v>14</v>
      </c>
      <c r="C60" t="s">
        <v>20</v>
      </c>
      <c r="D60">
        <v>1</v>
      </c>
      <c r="E60" t="s">
        <v>16</v>
      </c>
      <c r="F60" t="s">
        <v>20</v>
      </c>
      <c r="G60">
        <v>10513</v>
      </c>
      <c r="H60">
        <v>3850</v>
      </c>
      <c r="I60">
        <v>160</v>
      </c>
      <c r="J60">
        <v>180</v>
      </c>
      <c r="K60">
        <v>0</v>
      </c>
      <c r="L60" t="s">
        <v>17</v>
      </c>
      <c r="M60" t="s">
        <v>22</v>
      </c>
      <c r="N60">
        <f t="shared" si="0"/>
        <v>1</v>
      </c>
      <c r="O60">
        <f t="shared" si="1"/>
        <v>1</v>
      </c>
      <c r="P60">
        <f t="shared" si="2"/>
        <v>1</v>
      </c>
      <c r="Q60">
        <f t="shared" si="3"/>
        <v>1</v>
      </c>
      <c r="R60">
        <f t="shared" si="4"/>
        <v>1</v>
      </c>
      <c r="S60" s="9">
        <f t="shared" si="5"/>
        <v>9.2603678655758301</v>
      </c>
      <c r="T60" s="9">
        <f t="shared" si="6"/>
        <v>8.2558284272818305</v>
      </c>
      <c r="U60" s="9">
        <f t="shared" si="7"/>
        <v>5.0751738152338266</v>
      </c>
      <c r="V60" s="9">
        <f t="shared" si="8"/>
        <v>5.1929568508902104</v>
      </c>
      <c r="W60">
        <f t="shared" si="9"/>
        <v>2</v>
      </c>
      <c r="X60">
        <f t="shared" si="10"/>
        <v>0</v>
      </c>
      <c r="Y60">
        <f t="shared" si="18"/>
        <v>-0.9436148743428393</v>
      </c>
      <c r="Z60">
        <f t="shared" si="12"/>
        <v>0.38921831397511519</v>
      </c>
      <c r="AA60">
        <f t="shared" si="13"/>
        <v>0.28017073346910049</v>
      </c>
      <c r="AB60">
        <f t="shared" si="14"/>
        <v>-0.32874122490995195</v>
      </c>
      <c r="AC60">
        <f t="shared" si="15"/>
        <v>0</v>
      </c>
      <c r="AD60">
        <f t="shared" si="16"/>
        <v>2</v>
      </c>
      <c r="AE60">
        <f t="shared" si="17"/>
        <v>0</v>
      </c>
    </row>
    <row r="61" spans="1:31">
      <c r="A61" t="s">
        <v>154</v>
      </c>
      <c r="B61" t="s">
        <v>14</v>
      </c>
      <c r="C61" t="s">
        <v>20</v>
      </c>
      <c r="D61">
        <v>0</v>
      </c>
      <c r="E61" t="s">
        <v>16</v>
      </c>
      <c r="F61" t="s">
        <v>15</v>
      </c>
      <c r="G61">
        <v>6080</v>
      </c>
      <c r="H61">
        <v>2569</v>
      </c>
      <c r="I61">
        <v>182</v>
      </c>
      <c r="J61">
        <v>360</v>
      </c>
      <c r="L61" t="s">
        <v>21</v>
      </c>
      <c r="M61" t="s">
        <v>22</v>
      </c>
      <c r="N61">
        <f t="shared" si="0"/>
        <v>1</v>
      </c>
      <c r="O61">
        <f t="shared" si="1"/>
        <v>1</v>
      </c>
      <c r="P61">
        <f t="shared" si="2"/>
        <v>0</v>
      </c>
      <c r="Q61">
        <f t="shared" si="3"/>
        <v>1</v>
      </c>
      <c r="R61">
        <f t="shared" si="4"/>
        <v>0</v>
      </c>
      <c r="S61" s="9">
        <f t="shared" si="5"/>
        <v>8.7127599749602123</v>
      </c>
      <c r="T61" s="9">
        <f t="shared" si="6"/>
        <v>7.8512719971098832</v>
      </c>
      <c r="U61" s="9">
        <f t="shared" si="7"/>
        <v>5.2040066870767951</v>
      </c>
      <c r="V61" s="9">
        <f t="shared" si="8"/>
        <v>5.8861040314501558</v>
      </c>
      <c r="W61">
        <f t="shared" si="9"/>
        <v>0</v>
      </c>
      <c r="X61">
        <f t="shared" si="10"/>
        <v>0</v>
      </c>
      <c r="Y61">
        <f t="shared" si="18"/>
        <v>-0.81076356344807732</v>
      </c>
      <c r="Z61">
        <f t="shared" si="12"/>
        <v>0.44451851851359797</v>
      </c>
      <c r="AA61">
        <f t="shared" si="13"/>
        <v>0.30772780882795825</v>
      </c>
      <c r="AB61">
        <f t="shared" si="14"/>
        <v>-0.3677760608583136</v>
      </c>
      <c r="AC61">
        <f t="shared" si="15"/>
        <v>0</v>
      </c>
      <c r="AD61">
        <f t="shared" si="16"/>
        <v>2</v>
      </c>
      <c r="AE61">
        <f t="shared" si="17"/>
        <v>0</v>
      </c>
    </row>
    <row r="62" spans="1:31">
      <c r="A62" t="s">
        <v>155</v>
      </c>
      <c r="B62" t="s">
        <v>14</v>
      </c>
      <c r="C62" t="s">
        <v>15</v>
      </c>
      <c r="D62">
        <v>0</v>
      </c>
      <c r="E62" t="s">
        <v>16</v>
      </c>
      <c r="F62" t="s">
        <v>20</v>
      </c>
      <c r="G62">
        <v>20166</v>
      </c>
      <c r="H62">
        <v>0</v>
      </c>
      <c r="I62">
        <v>650</v>
      </c>
      <c r="J62">
        <v>480</v>
      </c>
      <c r="L62" t="s">
        <v>17</v>
      </c>
      <c r="M62" t="s">
        <v>18</v>
      </c>
      <c r="N62">
        <f t="shared" si="0"/>
        <v>0</v>
      </c>
      <c r="O62">
        <f t="shared" si="1"/>
        <v>1</v>
      </c>
      <c r="P62">
        <f t="shared" si="2"/>
        <v>0</v>
      </c>
      <c r="Q62">
        <f t="shared" si="3"/>
        <v>1</v>
      </c>
      <c r="R62">
        <f t="shared" si="4"/>
        <v>1</v>
      </c>
      <c r="S62" s="9">
        <f t="shared" si="5"/>
        <v>9.9117532969531599</v>
      </c>
      <c r="T62" s="9">
        <f t="shared" si="6"/>
        <v>0</v>
      </c>
      <c r="U62" s="9">
        <f t="shared" si="7"/>
        <v>6.4769723628896827</v>
      </c>
      <c r="V62" s="9">
        <f t="shared" si="8"/>
        <v>6.1737861039019366</v>
      </c>
      <c r="W62">
        <f t="shared" si="9"/>
        <v>2</v>
      </c>
      <c r="X62">
        <f t="shared" si="10"/>
        <v>0</v>
      </c>
      <c r="Y62">
        <f t="shared" si="18"/>
        <v>-1.6267898273959509</v>
      </c>
      <c r="Z62">
        <f t="shared" si="12"/>
        <v>0.19655955250675786</v>
      </c>
      <c r="AA62">
        <f t="shared" si="13"/>
        <v>0.16427059739314373</v>
      </c>
      <c r="AB62">
        <f t="shared" si="14"/>
        <v>-1.806240226781695</v>
      </c>
      <c r="AC62">
        <f t="shared" si="15"/>
        <v>0</v>
      </c>
      <c r="AD62">
        <f t="shared" si="16"/>
        <v>-2</v>
      </c>
      <c r="AE62">
        <f t="shared" si="17"/>
        <v>1</v>
      </c>
    </row>
    <row r="63" spans="1:31">
      <c r="A63" t="s">
        <v>160</v>
      </c>
      <c r="B63" t="s">
        <v>14</v>
      </c>
      <c r="C63" t="s">
        <v>20</v>
      </c>
      <c r="D63">
        <v>3</v>
      </c>
      <c r="E63" t="s">
        <v>16</v>
      </c>
      <c r="F63" t="s">
        <v>15</v>
      </c>
      <c r="G63">
        <v>4000</v>
      </c>
      <c r="H63">
        <v>7750</v>
      </c>
      <c r="I63">
        <v>290</v>
      </c>
      <c r="J63">
        <v>360</v>
      </c>
      <c r="K63">
        <v>1</v>
      </c>
      <c r="L63" t="s">
        <v>31</v>
      </c>
      <c r="M63" t="s">
        <v>22</v>
      </c>
      <c r="N63">
        <f t="shared" si="0"/>
        <v>1</v>
      </c>
      <c r="O63">
        <f t="shared" si="1"/>
        <v>1</v>
      </c>
      <c r="P63">
        <f t="shared" si="2"/>
        <v>3</v>
      </c>
      <c r="Q63">
        <f t="shared" si="3"/>
        <v>1</v>
      </c>
      <c r="R63">
        <f t="shared" si="4"/>
        <v>0</v>
      </c>
      <c r="S63" s="9">
        <f t="shared" si="5"/>
        <v>8.2940496401020276</v>
      </c>
      <c r="T63" s="9">
        <f t="shared" si="6"/>
        <v>8.9554481223473932</v>
      </c>
      <c r="U63" s="9">
        <f t="shared" si="7"/>
        <v>5.6698809229805196</v>
      </c>
      <c r="V63" s="9">
        <f t="shared" si="8"/>
        <v>5.8861040314501558</v>
      </c>
      <c r="W63">
        <f t="shared" si="9"/>
        <v>1</v>
      </c>
      <c r="X63">
        <f t="shared" si="10"/>
        <v>1</v>
      </c>
      <c r="Y63">
        <f t="shared" si="18"/>
        <v>1.6980029353872772</v>
      </c>
      <c r="Z63">
        <f t="shared" si="12"/>
        <v>5.4630264736184495</v>
      </c>
      <c r="AA63">
        <f t="shared" si="13"/>
        <v>0.84527372677770718</v>
      </c>
      <c r="AB63">
        <f t="shared" si="14"/>
        <v>-1.8660977024534693</v>
      </c>
      <c r="AC63">
        <f t="shared" si="15"/>
        <v>0</v>
      </c>
      <c r="AD63">
        <f t="shared" si="16"/>
        <v>2</v>
      </c>
      <c r="AE63">
        <f t="shared" si="17"/>
        <v>0</v>
      </c>
    </row>
    <row r="64" spans="1:31">
      <c r="A64" t="s">
        <v>161</v>
      </c>
      <c r="B64" t="s">
        <v>42</v>
      </c>
      <c r="C64" t="s">
        <v>20</v>
      </c>
      <c r="D64">
        <v>0</v>
      </c>
      <c r="E64" t="s">
        <v>16</v>
      </c>
      <c r="F64" t="s">
        <v>15</v>
      </c>
      <c r="G64">
        <v>4583</v>
      </c>
      <c r="H64">
        <v>0</v>
      </c>
      <c r="I64">
        <v>84</v>
      </c>
      <c r="J64">
        <v>360</v>
      </c>
      <c r="K64">
        <v>1</v>
      </c>
      <c r="L64" t="s">
        <v>21</v>
      </c>
      <c r="M64" t="s">
        <v>22</v>
      </c>
      <c r="N64">
        <f t="shared" si="0"/>
        <v>1</v>
      </c>
      <c r="O64">
        <f t="shared" si="1"/>
        <v>0</v>
      </c>
      <c r="P64">
        <f t="shared" si="2"/>
        <v>0</v>
      </c>
      <c r="Q64">
        <f t="shared" si="3"/>
        <v>1</v>
      </c>
      <c r="R64">
        <f t="shared" si="4"/>
        <v>0</v>
      </c>
      <c r="S64" s="9">
        <f t="shared" si="5"/>
        <v>8.4301090845091249</v>
      </c>
      <c r="T64" s="9">
        <f t="shared" si="6"/>
        <v>0</v>
      </c>
      <c r="U64" s="9">
        <f t="shared" si="7"/>
        <v>4.4308167988433134</v>
      </c>
      <c r="V64" s="9">
        <f t="shared" si="8"/>
        <v>5.8861040314501558</v>
      </c>
      <c r="W64">
        <f t="shared" si="9"/>
        <v>0</v>
      </c>
      <c r="X64">
        <f t="shared" si="10"/>
        <v>1</v>
      </c>
      <c r="Y64">
        <f t="shared" si="18"/>
        <v>2.1478100789177046</v>
      </c>
      <c r="Z64">
        <f t="shared" si="12"/>
        <v>8.5660788052027765</v>
      </c>
      <c r="AA64">
        <f t="shared" si="13"/>
        <v>0.89546395964706849</v>
      </c>
      <c r="AB64">
        <f t="shared" si="14"/>
        <v>-2.2582233832758947</v>
      </c>
      <c r="AC64">
        <f t="shared" si="15"/>
        <v>0</v>
      </c>
      <c r="AD64">
        <f t="shared" si="16"/>
        <v>2</v>
      </c>
      <c r="AE64">
        <f t="shared" si="17"/>
        <v>0</v>
      </c>
    </row>
    <row r="65" spans="1:31">
      <c r="A65" t="s">
        <v>162</v>
      </c>
      <c r="B65" t="s">
        <v>14</v>
      </c>
      <c r="C65" t="s">
        <v>20</v>
      </c>
      <c r="D65">
        <v>2</v>
      </c>
      <c r="E65" t="s">
        <v>16</v>
      </c>
      <c r="F65" t="s">
        <v>20</v>
      </c>
      <c r="G65">
        <v>3316</v>
      </c>
      <c r="H65">
        <v>3500</v>
      </c>
      <c r="I65">
        <v>88</v>
      </c>
      <c r="J65">
        <v>360</v>
      </c>
      <c r="K65">
        <v>1</v>
      </c>
      <c r="L65" t="s">
        <v>17</v>
      </c>
      <c r="M65" t="s">
        <v>18</v>
      </c>
      <c r="N65">
        <f t="shared" si="0"/>
        <v>1</v>
      </c>
      <c r="O65">
        <f t="shared" si="1"/>
        <v>1</v>
      </c>
      <c r="P65">
        <f t="shared" si="2"/>
        <v>2</v>
      </c>
      <c r="Q65">
        <f t="shared" si="3"/>
        <v>1</v>
      </c>
      <c r="R65">
        <f t="shared" si="4"/>
        <v>1</v>
      </c>
      <c r="S65" s="9">
        <f t="shared" si="5"/>
        <v>8.106514516255185</v>
      </c>
      <c r="T65" s="9">
        <f t="shared" si="6"/>
        <v>8.1605182474775049</v>
      </c>
      <c r="U65" s="9">
        <f t="shared" si="7"/>
        <v>4.4773368144782069</v>
      </c>
      <c r="V65" s="9">
        <f t="shared" si="8"/>
        <v>5.8861040314501558</v>
      </c>
      <c r="W65">
        <f t="shared" si="9"/>
        <v>2</v>
      </c>
      <c r="X65">
        <f t="shared" si="10"/>
        <v>1</v>
      </c>
      <c r="Y65">
        <f t="shared" si="18"/>
        <v>1.6087383922983443</v>
      </c>
      <c r="Z65">
        <f t="shared" si="12"/>
        <v>4.996503622357074</v>
      </c>
      <c r="AA65">
        <f t="shared" si="13"/>
        <v>0.83323615510350924</v>
      </c>
      <c r="AB65">
        <f t="shared" si="14"/>
        <v>-0.1824381774696702</v>
      </c>
      <c r="AC65">
        <f t="shared" si="15"/>
        <v>0</v>
      </c>
      <c r="AD65">
        <f t="shared" si="16"/>
        <v>-2</v>
      </c>
      <c r="AE65">
        <f t="shared" si="17"/>
        <v>1</v>
      </c>
    </row>
    <row r="66" spans="1:31">
      <c r="A66" t="s">
        <v>163</v>
      </c>
      <c r="B66" t="s">
        <v>14</v>
      </c>
      <c r="C66" t="s">
        <v>15</v>
      </c>
      <c r="D66">
        <v>0</v>
      </c>
      <c r="E66" t="s">
        <v>16</v>
      </c>
      <c r="F66" t="s">
        <v>15</v>
      </c>
      <c r="G66">
        <v>14999</v>
      </c>
      <c r="H66">
        <v>0</v>
      </c>
      <c r="I66">
        <v>242</v>
      </c>
      <c r="J66">
        <v>360</v>
      </c>
      <c r="K66">
        <v>0</v>
      </c>
      <c r="L66" t="s">
        <v>31</v>
      </c>
      <c r="M66" t="s">
        <v>22</v>
      </c>
      <c r="N66">
        <f t="shared" si="0"/>
        <v>0</v>
      </c>
      <c r="O66">
        <f t="shared" si="1"/>
        <v>1</v>
      </c>
      <c r="P66">
        <f t="shared" si="2"/>
        <v>0</v>
      </c>
      <c r="Q66">
        <f t="shared" si="3"/>
        <v>1</v>
      </c>
      <c r="R66">
        <f t="shared" si="4"/>
        <v>0</v>
      </c>
      <c r="S66" s="9">
        <f t="shared" si="5"/>
        <v>9.6157388111953601</v>
      </c>
      <c r="T66" s="9">
        <f t="shared" si="6"/>
        <v>0</v>
      </c>
      <c r="U66" s="9">
        <f t="shared" si="7"/>
        <v>5.4889377261566867</v>
      </c>
      <c r="V66" s="9">
        <f t="shared" si="8"/>
        <v>5.8861040314501558</v>
      </c>
      <c r="W66">
        <f t="shared" si="9"/>
        <v>1</v>
      </c>
      <c r="X66">
        <f t="shared" si="10"/>
        <v>0</v>
      </c>
      <c r="Y66">
        <f t="shared" si="18"/>
        <v>-1.3748609076207758</v>
      </c>
      <c r="Z66">
        <f t="shared" si="12"/>
        <v>0.25287476631160705</v>
      </c>
      <c r="AA66">
        <f t="shared" si="13"/>
        <v>0.20183562883627718</v>
      </c>
      <c r="AB66">
        <f t="shared" si="14"/>
        <v>-0.22544072384116137</v>
      </c>
      <c r="AC66">
        <f t="shared" si="15"/>
        <v>0</v>
      </c>
      <c r="AD66">
        <f t="shared" si="16"/>
        <v>2</v>
      </c>
      <c r="AE66">
        <f t="shared" si="17"/>
        <v>0</v>
      </c>
    </row>
    <row r="67" spans="1:31">
      <c r="A67" t="s">
        <v>164</v>
      </c>
      <c r="B67" t="s">
        <v>14</v>
      </c>
      <c r="C67" t="s">
        <v>20</v>
      </c>
      <c r="D67">
        <v>2</v>
      </c>
      <c r="E67" t="s">
        <v>25</v>
      </c>
      <c r="F67" t="s">
        <v>15</v>
      </c>
      <c r="G67">
        <v>4200</v>
      </c>
      <c r="H67">
        <v>1430</v>
      </c>
      <c r="I67">
        <v>129</v>
      </c>
      <c r="J67">
        <v>360</v>
      </c>
      <c r="K67">
        <v>1</v>
      </c>
      <c r="L67" t="s">
        <v>21</v>
      </c>
      <c r="M67" t="s">
        <v>22</v>
      </c>
      <c r="N67">
        <f t="shared" ref="N67:N130" si="23">IF(C67="Yes",1,0)</f>
        <v>1</v>
      </c>
      <c r="O67">
        <f t="shared" ref="O67:O130" si="24">IF(B67="Male",1,0)</f>
        <v>1</v>
      </c>
      <c r="P67">
        <f t="shared" ref="P67:P130" si="25">D67</f>
        <v>2</v>
      </c>
      <c r="Q67">
        <f t="shared" ref="Q67:Q130" si="26">IF(E67="Graduate",1,0)</f>
        <v>0</v>
      </c>
      <c r="R67">
        <f t="shared" ref="R67:R130" si="27">IF(F67="Yes",1,0)</f>
        <v>0</v>
      </c>
      <c r="S67" s="9">
        <f t="shared" ref="S67:S130" si="28">LN(G67)</f>
        <v>8.3428398042714598</v>
      </c>
      <c r="T67" s="9">
        <f t="shared" ref="T67:T130" si="29">IF(H67=0,0,LN(H67))</f>
        <v>7.2654297232539529</v>
      </c>
      <c r="U67" s="9">
        <f t="shared" ref="U67:U130" si="30">LN(I67)</f>
        <v>4.8598124043616719</v>
      </c>
      <c r="V67" s="9">
        <f t="shared" ref="V67:V130" si="31">LN(J67)</f>
        <v>5.8861040314501558</v>
      </c>
      <c r="W67">
        <f t="shared" ref="W67:W130" si="32">IF(L67="Rural",0,IF(L67="Semiurban",1,IF(L67="Urban",2)))</f>
        <v>0</v>
      </c>
      <c r="X67">
        <f t="shared" ref="X67:X130" si="33">K67</f>
        <v>1</v>
      </c>
      <c r="Y67">
        <f t="shared" ref="Y67:Y130" si="34">SUMPRODUCT($AJ$8:$AT$8,N67:X67)+$AU$8</f>
        <v>0.98924871644812928</v>
      </c>
      <c r="Z67">
        <f t="shared" ref="Z67:Z130" si="35">EXP(Y67)</f>
        <v>2.6892133514684606</v>
      </c>
      <c r="AA67">
        <f t="shared" ref="AA67:AA130" si="36">Z67/(Z67+1)</f>
        <v>0.72893950424364629</v>
      </c>
      <c r="AB67">
        <f t="shared" ref="AB67:AB130" si="37">AE67*LN(AA67)+LN(1-AA67)*(1-AE67)</f>
        <v>-1.3054132514416354</v>
      </c>
      <c r="AC67">
        <f t="shared" ref="AC67:AC130" si="38">IF(AA67&gt;$AG$7,1,0)</f>
        <v>0</v>
      </c>
      <c r="AD67">
        <f t="shared" ref="AD67:AD130" si="39">IF(AND(AC67=1,AE67=1),1,IF(AND(AC67=1,AE67=0),-1,IF(AND(AC67=0,AE67=0),2,IF(AND(AC67=0,AE67=1),-2,"error"))))</f>
        <v>2</v>
      </c>
      <c r="AE67">
        <f t="shared" ref="AE67:AE130" si="40">IF(M67="Y",1,0)</f>
        <v>0</v>
      </c>
    </row>
    <row r="68" spans="1:31">
      <c r="A68" t="s">
        <v>166</v>
      </c>
      <c r="B68" t="s">
        <v>14</v>
      </c>
      <c r="C68" t="s">
        <v>15</v>
      </c>
      <c r="D68">
        <v>0</v>
      </c>
      <c r="E68" t="s">
        <v>16</v>
      </c>
      <c r="F68" t="s">
        <v>15</v>
      </c>
      <c r="G68">
        <v>5417</v>
      </c>
      <c r="H68">
        <v>0</v>
      </c>
      <c r="I68">
        <v>168</v>
      </c>
      <c r="J68">
        <v>360</v>
      </c>
      <c r="K68">
        <v>1</v>
      </c>
      <c r="L68" t="s">
        <v>17</v>
      </c>
      <c r="M68" t="s">
        <v>18</v>
      </c>
      <c r="N68">
        <f t="shared" si="23"/>
        <v>0</v>
      </c>
      <c r="O68">
        <f t="shared" si="24"/>
        <v>1</v>
      </c>
      <c r="P68">
        <f t="shared" si="25"/>
        <v>0</v>
      </c>
      <c r="Q68">
        <f t="shared" si="26"/>
        <v>1</v>
      </c>
      <c r="R68">
        <f t="shared" si="27"/>
        <v>0</v>
      </c>
      <c r="S68" s="9">
        <f t="shared" si="28"/>
        <v>8.5972974356578984</v>
      </c>
      <c r="T68" s="9">
        <f t="shared" si="29"/>
        <v>0</v>
      </c>
      <c r="U68" s="9">
        <f t="shared" si="30"/>
        <v>5.1239639794032588</v>
      </c>
      <c r="V68" s="9">
        <f t="shared" si="31"/>
        <v>5.8861040314501558</v>
      </c>
      <c r="W68">
        <f t="shared" si="32"/>
        <v>2</v>
      </c>
      <c r="X68">
        <f t="shared" si="33"/>
        <v>1</v>
      </c>
      <c r="Y68">
        <f t="shared" si="34"/>
        <v>1.1911341899662085</v>
      </c>
      <c r="Z68">
        <f t="shared" si="35"/>
        <v>3.2908114969352522</v>
      </c>
      <c r="AA68">
        <f t="shared" si="36"/>
        <v>0.76694385182983271</v>
      </c>
      <c r="AB68">
        <f t="shared" si="37"/>
        <v>-0.26534168520996382</v>
      </c>
      <c r="AC68">
        <f t="shared" si="38"/>
        <v>0</v>
      </c>
      <c r="AD68">
        <f t="shared" si="39"/>
        <v>-2</v>
      </c>
      <c r="AE68">
        <f t="shared" si="40"/>
        <v>1</v>
      </c>
    </row>
    <row r="69" spans="1:31">
      <c r="A69" t="s">
        <v>167</v>
      </c>
      <c r="B69" t="s">
        <v>14</v>
      </c>
      <c r="C69" t="s">
        <v>15</v>
      </c>
      <c r="D69">
        <v>0</v>
      </c>
      <c r="E69" t="s">
        <v>16</v>
      </c>
      <c r="F69" t="s">
        <v>20</v>
      </c>
      <c r="G69">
        <v>6950</v>
      </c>
      <c r="H69">
        <v>0</v>
      </c>
      <c r="I69">
        <v>175</v>
      </c>
      <c r="J69">
        <v>180</v>
      </c>
      <c r="K69">
        <v>1</v>
      </c>
      <c r="L69" t="s">
        <v>31</v>
      </c>
      <c r="M69" t="s">
        <v>18</v>
      </c>
      <c r="N69">
        <f t="shared" si="23"/>
        <v>0</v>
      </c>
      <c r="O69">
        <f t="shared" si="24"/>
        <v>1</v>
      </c>
      <c r="P69">
        <f t="shared" si="25"/>
        <v>0</v>
      </c>
      <c r="Q69">
        <f t="shared" si="26"/>
        <v>1</v>
      </c>
      <c r="R69">
        <f t="shared" si="27"/>
        <v>1</v>
      </c>
      <c r="S69" s="9">
        <f t="shared" si="28"/>
        <v>8.8464969385588379</v>
      </c>
      <c r="T69" s="9">
        <f t="shared" si="29"/>
        <v>0</v>
      </c>
      <c r="U69" s="9">
        <f t="shared" si="30"/>
        <v>5.1647859739235145</v>
      </c>
      <c r="V69" s="9">
        <f t="shared" si="31"/>
        <v>5.1929568508902104</v>
      </c>
      <c r="W69">
        <f t="shared" si="32"/>
        <v>1</v>
      </c>
      <c r="X69">
        <f t="shared" si="33"/>
        <v>1</v>
      </c>
      <c r="Y69">
        <f t="shared" si="34"/>
        <v>0.87295082150734837</v>
      </c>
      <c r="Z69">
        <f t="shared" si="35"/>
        <v>2.3939646034672117</v>
      </c>
      <c r="AA69">
        <f t="shared" si="36"/>
        <v>0.70535933139125306</v>
      </c>
      <c r="AB69">
        <f t="shared" si="37"/>
        <v>-0.34904791610098346</v>
      </c>
      <c r="AC69">
        <f t="shared" si="38"/>
        <v>0</v>
      </c>
      <c r="AD69">
        <f t="shared" si="39"/>
        <v>-2</v>
      </c>
      <c r="AE69">
        <f t="shared" si="40"/>
        <v>1</v>
      </c>
    </row>
    <row r="70" spans="1:31">
      <c r="A70" t="s">
        <v>169</v>
      </c>
      <c r="B70" t="s">
        <v>14</v>
      </c>
      <c r="C70" t="s">
        <v>20</v>
      </c>
      <c r="D70">
        <v>2</v>
      </c>
      <c r="E70" t="s">
        <v>16</v>
      </c>
      <c r="F70" t="s">
        <v>15</v>
      </c>
      <c r="G70">
        <v>11757</v>
      </c>
      <c r="H70">
        <v>0</v>
      </c>
      <c r="I70">
        <v>187</v>
      </c>
      <c r="J70">
        <v>180</v>
      </c>
      <c r="K70">
        <v>1</v>
      </c>
      <c r="L70" t="s">
        <v>17</v>
      </c>
      <c r="M70" t="s">
        <v>18</v>
      </c>
      <c r="N70">
        <f t="shared" si="23"/>
        <v>1</v>
      </c>
      <c r="O70">
        <f t="shared" si="24"/>
        <v>1</v>
      </c>
      <c r="P70">
        <f t="shared" si="25"/>
        <v>2</v>
      </c>
      <c r="Q70">
        <f t="shared" si="26"/>
        <v>1</v>
      </c>
      <c r="R70">
        <f t="shared" si="27"/>
        <v>0</v>
      </c>
      <c r="S70" s="9">
        <f t="shared" si="28"/>
        <v>9.3722040868677414</v>
      </c>
      <c r="T70" s="9">
        <f t="shared" si="29"/>
        <v>0</v>
      </c>
      <c r="U70" s="9">
        <f t="shared" si="30"/>
        <v>5.2311086168545868</v>
      </c>
      <c r="V70" s="9">
        <f t="shared" si="31"/>
        <v>5.1929568508902104</v>
      </c>
      <c r="W70">
        <f t="shared" si="32"/>
        <v>2</v>
      </c>
      <c r="X70">
        <f t="shared" si="33"/>
        <v>1</v>
      </c>
      <c r="Y70">
        <f t="shared" si="34"/>
        <v>1.7300711507411379</v>
      </c>
      <c r="Z70">
        <f t="shared" si="35"/>
        <v>5.6410552594124486</v>
      </c>
      <c r="AA70">
        <f t="shared" si="36"/>
        <v>0.84942152098754364</v>
      </c>
      <c r="AB70">
        <f t="shared" si="37"/>
        <v>-0.16319972473033509</v>
      </c>
      <c r="AC70">
        <f t="shared" si="38"/>
        <v>0</v>
      </c>
      <c r="AD70">
        <f t="shared" si="39"/>
        <v>-2</v>
      </c>
      <c r="AE70">
        <f t="shared" si="40"/>
        <v>1</v>
      </c>
    </row>
    <row r="71" spans="1:31">
      <c r="A71" t="s">
        <v>170</v>
      </c>
      <c r="B71" t="s">
        <v>42</v>
      </c>
      <c r="C71" t="s">
        <v>20</v>
      </c>
      <c r="D71">
        <v>0</v>
      </c>
      <c r="E71" t="s">
        <v>16</v>
      </c>
      <c r="F71" t="s">
        <v>15</v>
      </c>
      <c r="G71">
        <v>2330</v>
      </c>
      <c r="H71">
        <v>4486</v>
      </c>
      <c r="I71">
        <v>100</v>
      </c>
      <c r="J71">
        <v>360</v>
      </c>
      <c r="K71">
        <v>1</v>
      </c>
      <c r="L71" t="s">
        <v>31</v>
      </c>
      <c r="M71" t="s">
        <v>18</v>
      </c>
      <c r="N71">
        <f t="shared" si="23"/>
        <v>1</v>
      </c>
      <c r="O71">
        <f t="shared" si="24"/>
        <v>0</v>
      </c>
      <c r="P71">
        <f t="shared" si="25"/>
        <v>0</v>
      </c>
      <c r="Q71">
        <f t="shared" si="26"/>
        <v>1</v>
      </c>
      <c r="R71">
        <f t="shared" si="27"/>
        <v>0</v>
      </c>
      <c r="S71" s="9">
        <f t="shared" si="28"/>
        <v>7.7536235465597461</v>
      </c>
      <c r="T71" s="9">
        <f t="shared" si="29"/>
        <v>8.4087167150801534</v>
      </c>
      <c r="U71" s="9">
        <f t="shared" si="30"/>
        <v>4.6051701859880918</v>
      </c>
      <c r="V71" s="9">
        <f t="shared" si="31"/>
        <v>5.8861040314501558</v>
      </c>
      <c r="W71">
        <f t="shared" si="32"/>
        <v>1</v>
      </c>
      <c r="X71">
        <f t="shared" si="33"/>
        <v>1</v>
      </c>
      <c r="Y71">
        <f t="shared" si="34"/>
        <v>2.1734653864531452</v>
      </c>
      <c r="Z71">
        <f t="shared" si="35"/>
        <v>8.7886875291007218</v>
      </c>
      <c r="AA71">
        <f t="shared" si="36"/>
        <v>0.89784125838861373</v>
      </c>
      <c r="AB71">
        <f t="shared" si="37"/>
        <v>-0.10776199870177203</v>
      </c>
      <c r="AC71">
        <f t="shared" si="38"/>
        <v>0</v>
      </c>
      <c r="AD71">
        <f t="shared" si="39"/>
        <v>-2</v>
      </c>
      <c r="AE71">
        <f t="shared" si="40"/>
        <v>1</v>
      </c>
    </row>
    <row r="72" spans="1:31">
      <c r="A72" t="s">
        <v>171</v>
      </c>
      <c r="B72" t="s">
        <v>42</v>
      </c>
      <c r="C72" t="s">
        <v>20</v>
      </c>
      <c r="D72">
        <v>2</v>
      </c>
      <c r="E72" t="s">
        <v>16</v>
      </c>
      <c r="F72" t="s">
        <v>15</v>
      </c>
      <c r="G72">
        <v>14866</v>
      </c>
      <c r="H72">
        <v>0</v>
      </c>
      <c r="I72">
        <v>70</v>
      </c>
      <c r="J72">
        <v>360</v>
      </c>
      <c r="K72">
        <v>1</v>
      </c>
      <c r="L72" t="s">
        <v>17</v>
      </c>
      <c r="M72" t="s">
        <v>18</v>
      </c>
      <c r="N72">
        <f t="shared" si="23"/>
        <v>1</v>
      </c>
      <c r="O72">
        <f t="shared" si="24"/>
        <v>0</v>
      </c>
      <c r="P72">
        <f t="shared" si="25"/>
        <v>2</v>
      </c>
      <c r="Q72">
        <f t="shared" si="26"/>
        <v>1</v>
      </c>
      <c r="R72">
        <f t="shared" si="27"/>
        <v>0</v>
      </c>
      <c r="S72" s="9">
        <f t="shared" si="28"/>
        <v>9.6068320052852396</v>
      </c>
      <c r="T72" s="9">
        <f t="shared" si="29"/>
        <v>0</v>
      </c>
      <c r="U72" s="9">
        <f t="shared" si="30"/>
        <v>4.2484952420493594</v>
      </c>
      <c r="V72" s="9">
        <f t="shared" si="31"/>
        <v>5.8861040314501558</v>
      </c>
      <c r="W72">
        <f t="shared" si="32"/>
        <v>2</v>
      </c>
      <c r="X72">
        <f t="shared" si="33"/>
        <v>1</v>
      </c>
      <c r="Y72">
        <f t="shared" si="34"/>
        <v>2.1247773015462577</v>
      </c>
      <c r="Z72">
        <f t="shared" si="35"/>
        <v>8.3710330644131599</v>
      </c>
      <c r="AA72">
        <f t="shared" si="36"/>
        <v>0.89328817931530557</v>
      </c>
      <c r="AB72">
        <f t="shared" si="37"/>
        <v>-0.11284604096538176</v>
      </c>
      <c r="AC72">
        <f t="shared" si="38"/>
        <v>0</v>
      </c>
      <c r="AD72">
        <f t="shared" si="39"/>
        <v>-2</v>
      </c>
      <c r="AE72">
        <f t="shared" si="40"/>
        <v>1</v>
      </c>
    </row>
    <row r="73" spans="1:31">
      <c r="A73" t="s">
        <v>177</v>
      </c>
      <c r="B73" t="s">
        <v>14</v>
      </c>
      <c r="C73" t="s">
        <v>15</v>
      </c>
      <c r="D73">
        <v>0</v>
      </c>
      <c r="E73" t="s">
        <v>16</v>
      </c>
      <c r="F73" t="s">
        <v>15</v>
      </c>
      <c r="G73">
        <v>9166</v>
      </c>
      <c r="H73">
        <v>0</v>
      </c>
      <c r="I73">
        <v>244</v>
      </c>
      <c r="J73">
        <v>360</v>
      </c>
      <c r="K73">
        <v>1</v>
      </c>
      <c r="L73" t="s">
        <v>17</v>
      </c>
      <c r="M73" t="s">
        <v>22</v>
      </c>
      <c r="N73">
        <f t="shared" si="23"/>
        <v>0</v>
      </c>
      <c r="O73">
        <f t="shared" si="24"/>
        <v>1</v>
      </c>
      <c r="P73">
        <f t="shared" si="25"/>
        <v>0</v>
      </c>
      <c r="Q73">
        <f t="shared" si="26"/>
        <v>1</v>
      </c>
      <c r="R73">
        <f t="shared" si="27"/>
        <v>0</v>
      </c>
      <c r="S73" s="9">
        <f t="shared" si="28"/>
        <v>9.1232562650690685</v>
      </c>
      <c r="T73" s="9">
        <f t="shared" si="29"/>
        <v>0</v>
      </c>
      <c r="U73" s="9">
        <f t="shared" si="30"/>
        <v>5.4971682252932021</v>
      </c>
      <c r="V73" s="9">
        <f t="shared" si="31"/>
        <v>5.8861040314501558</v>
      </c>
      <c r="W73">
        <f t="shared" si="32"/>
        <v>2</v>
      </c>
      <c r="X73">
        <f t="shared" si="33"/>
        <v>1</v>
      </c>
      <c r="Y73">
        <f t="shared" si="34"/>
        <v>1.0658634461101175</v>
      </c>
      <c r="Z73">
        <f t="shared" si="35"/>
        <v>2.9033447838523583</v>
      </c>
      <c r="AA73">
        <f t="shared" si="36"/>
        <v>0.74380946204473841</v>
      </c>
      <c r="AB73">
        <f t="shared" si="37"/>
        <v>-1.361833822460448</v>
      </c>
      <c r="AC73">
        <f t="shared" si="38"/>
        <v>0</v>
      </c>
      <c r="AD73">
        <f t="shared" si="39"/>
        <v>2</v>
      </c>
      <c r="AE73">
        <f t="shared" si="40"/>
        <v>0</v>
      </c>
    </row>
    <row r="74" spans="1:31">
      <c r="A74" t="s">
        <v>179</v>
      </c>
      <c r="B74" t="s">
        <v>14</v>
      </c>
      <c r="C74" t="s">
        <v>15</v>
      </c>
      <c r="D74">
        <v>0</v>
      </c>
      <c r="E74" t="s">
        <v>16</v>
      </c>
      <c r="F74" t="s">
        <v>15</v>
      </c>
      <c r="G74">
        <v>3254</v>
      </c>
      <c r="H74">
        <v>0</v>
      </c>
      <c r="I74">
        <v>50</v>
      </c>
      <c r="J74">
        <v>360</v>
      </c>
      <c r="K74">
        <v>1</v>
      </c>
      <c r="L74" t="s">
        <v>17</v>
      </c>
      <c r="M74" t="s">
        <v>18</v>
      </c>
      <c r="N74">
        <f t="shared" si="23"/>
        <v>0</v>
      </c>
      <c r="O74">
        <f t="shared" si="24"/>
        <v>1</v>
      </c>
      <c r="P74">
        <f t="shared" si="25"/>
        <v>0</v>
      </c>
      <c r="Q74">
        <f t="shared" si="26"/>
        <v>1</v>
      </c>
      <c r="R74">
        <f t="shared" si="27"/>
        <v>0</v>
      </c>
      <c r="S74" s="9">
        <f t="shared" si="28"/>
        <v>8.0876402877789833</v>
      </c>
      <c r="T74" s="9">
        <f t="shared" si="29"/>
        <v>0</v>
      </c>
      <c r="U74" s="9">
        <f t="shared" si="30"/>
        <v>3.912023005428146</v>
      </c>
      <c r="V74" s="9">
        <f t="shared" si="31"/>
        <v>5.8861040314501558</v>
      </c>
      <c r="W74">
        <f t="shared" si="32"/>
        <v>2</v>
      </c>
      <c r="X74">
        <f t="shared" si="33"/>
        <v>1</v>
      </c>
      <c r="Y74">
        <f t="shared" si="34"/>
        <v>1.3410182045694889</v>
      </c>
      <c r="Z74">
        <f t="shared" si="35"/>
        <v>3.8229340532652771</v>
      </c>
      <c r="AA74">
        <f t="shared" si="36"/>
        <v>0.79265733494262303</v>
      </c>
      <c r="AB74">
        <f t="shared" si="37"/>
        <v>-0.23236426303909899</v>
      </c>
      <c r="AC74">
        <f t="shared" si="38"/>
        <v>0</v>
      </c>
      <c r="AD74">
        <f t="shared" si="39"/>
        <v>-2</v>
      </c>
      <c r="AE74">
        <f t="shared" si="40"/>
        <v>1</v>
      </c>
    </row>
    <row r="75" spans="1:31">
      <c r="A75" t="s">
        <v>180</v>
      </c>
      <c r="B75" t="s">
        <v>14</v>
      </c>
      <c r="C75" t="s">
        <v>20</v>
      </c>
      <c r="D75">
        <v>3</v>
      </c>
      <c r="E75" t="s">
        <v>16</v>
      </c>
      <c r="F75" t="s">
        <v>15</v>
      </c>
      <c r="G75">
        <v>39999</v>
      </c>
      <c r="H75">
        <v>0</v>
      </c>
      <c r="I75">
        <v>600</v>
      </c>
      <c r="J75">
        <v>180</v>
      </c>
      <c r="K75">
        <v>0</v>
      </c>
      <c r="L75" t="s">
        <v>31</v>
      </c>
      <c r="M75" t="s">
        <v>18</v>
      </c>
      <c r="N75">
        <f t="shared" si="23"/>
        <v>1</v>
      </c>
      <c r="O75">
        <f t="shared" si="24"/>
        <v>1</v>
      </c>
      <c r="P75">
        <f t="shared" si="25"/>
        <v>3</v>
      </c>
      <c r="Q75">
        <f t="shared" si="26"/>
        <v>1</v>
      </c>
      <c r="R75">
        <f t="shared" si="27"/>
        <v>0</v>
      </c>
      <c r="S75" s="9">
        <f t="shared" si="28"/>
        <v>10.596609732783568</v>
      </c>
      <c r="T75" s="9">
        <f t="shared" si="29"/>
        <v>0</v>
      </c>
      <c r="U75" s="9">
        <f t="shared" si="30"/>
        <v>6.3969296552161463</v>
      </c>
      <c r="V75" s="9">
        <f t="shared" si="31"/>
        <v>5.1929568508902104</v>
      </c>
      <c r="W75">
        <f t="shared" si="32"/>
        <v>1</v>
      </c>
      <c r="X75">
        <f t="shared" si="33"/>
        <v>0</v>
      </c>
      <c r="Y75">
        <f t="shared" si="34"/>
        <v>-0.86580184252192038</v>
      </c>
      <c r="Z75">
        <f t="shared" si="35"/>
        <v>0.42071407091018159</v>
      </c>
      <c r="AA75">
        <f t="shared" si="36"/>
        <v>0.29612860147197023</v>
      </c>
      <c r="AB75">
        <f t="shared" si="37"/>
        <v>-1.2169614545780887</v>
      </c>
      <c r="AC75">
        <f t="shared" si="38"/>
        <v>0</v>
      </c>
      <c r="AD75">
        <f t="shared" si="39"/>
        <v>-2</v>
      </c>
      <c r="AE75">
        <f t="shared" si="40"/>
        <v>1</v>
      </c>
    </row>
    <row r="76" spans="1:31">
      <c r="A76" t="s">
        <v>181</v>
      </c>
      <c r="B76" t="s">
        <v>14</v>
      </c>
      <c r="C76" t="s">
        <v>20</v>
      </c>
      <c r="D76">
        <v>1</v>
      </c>
      <c r="E76" t="s">
        <v>16</v>
      </c>
      <c r="F76" t="s">
        <v>15</v>
      </c>
      <c r="G76">
        <v>6000</v>
      </c>
      <c r="H76">
        <v>0</v>
      </c>
      <c r="I76">
        <v>160</v>
      </c>
      <c r="J76">
        <v>360</v>
      </c>
      <c r="L76" t="s">
        <v>21</v>
      </c>
      <c r="M76" t="s">
        <v>18</v>
      </c>
      <c r="N76">
        <f t="shared" si="23"/>
        <v>1</v>
      </c>
      <c r="O76">
        <f t="shared" si="24"/>
        <v>1</v>
      </c>
      <c r="P76">
        <f t="shared" si="25"/>
        <v>1</v>
      </c>
      <c r="Q76">
        <f t="shared" si="26"/>
        <v>1</v>
      </c>
      <c r="R76">
        <f t="shared" si="27"/>
        <v>0</v>
      </c>
      <c r="S76" s="9">
        <f t="shared" si="28"/>
        <v>8.6995147482101913</v>
      </c>
      <c r="T76" s="9">
        <f t="shared" si="29"/>
        <v>0</v>
      </c>
      <c r="U76" s="9">
        <f t="shared" si="30"/>
        <v>5.0751738152338266</v>
      </c>
      <c r="V76" s="9">
        <f t="shared" si="31"/>
        <v>5.8861040314501558</v>
      </c>
      <c r="W76">
        <f t="shared" si="32"/>
        <v>0</v>
      </c>
      <c r="X76">
        <f t="shared" si="33"/>
        <v>0</v>
      </c>
      <c r="Y76">
        <f t="shared" si="34"/>
        <v>-0.59069482941398166</v>
      </c>
      <c r="Z76">
        <f t="shared" si="35"/>
        <v>0.5539422556123712</v>
      </c>
      <c r="AA76">
        <f t="shared" si="36"/>
        <v>0.35647544405958376</v>
      </c>
      <c r="AB76">
        <f t="shared" si="37"/>
        <v>-1.0314899221184435</v>
      </c>
      <c r="AC76">
        <f t="shared" si="38"/>
        <v>0</v>
      </c>
      <c r="AD76">
        <f t="shared" si="39"/>
        <v>-2</v>
      </c>
      <c r="AE76">
        <f t="shared" si="40"/>
        <v>1</v>
      </c>
    </row>
    <row r="77" spans="1:31">
      <c r="A77" t="s">
        <v>182</v>
      </c>
      <c r="B77" t="s">
        <v>14</v>
      </c>
      <c r="C77" t="s">
        <v>20</v>
      </c>
      <c r="D77">
        <v>1</v>
      </c>
      <c r="E77" t="s">
        <v>16</v>
      </c>
      <c r="F77" t="s">
        <v>15</v>
      </c>
      <c r="G77">
        <v>9538</v>
      </c>
      <c r="H77">
        <v>0</v>
      </c>
      <c r="I77">
        <v>187</v>
      </c>
      <c r="J77">
        <v>360</v>
      </c>
      <c r="K77">
        <v>1</v>
      </c>
      <c r="L77" t="s">
        <v>17</v>
      </c>
      <c r="M77" t="s">
        <v>18</v>
      </c>
      <c r="N77">
        <f t="shared" si="23"/>
        <v>1</v>
      </c>
      <c r="O77">
        <f t="shared" si="24"/>
        <v>1</v>
      </c>
      <c r="P77">
        <f t="shared" si="25"/>
        <v>1</v>
      </c>
      <c r="Q77">
        <f t="shared" si="26"/>
        <v>1</v>
      </c>
      <c r="R77">
        <f t="shared" si="27"/>
        <v>0</v>
      </c>
      <c r="S77" s="9">
        <f t="shared" si="28"/>
        <v>9.1630390988581691</v>
      </c>
      <c r="T77" s="9">
        <f t="shared" si="29"/>
        <v>0</v>
      </c>
      <c r="U77" s="9">
        <f t="shared" si="30"/>
        <v>5.2311086168545868</v>
      </c>
      <c r="V77" s="9">
        <f t="shared" si="31"/>
        <v>5.8861040314501558</v>
      </c>
      <c r="W77">
        <f t="shared" si="32"/>
        <v>2</v>
      </c>
      <c r="X77">
        <f t="shared" si="33"/>
        <v>1</v>
      </c>
      <c r="Y77">
        <f t="shared" si="34"/>
        <v>1.7105676555904115</v>
      </c>
      <c r="Z77">
        <f t="shared" si="35"/>
        <v>5.5321009144910889</v>
      </c>
      <c r="AA77">
        <f t="shared" si="36"/>
        <v>0.84690989727645549</v>
      </c>
      <c r="AB77">
        <f t="shared" si="37"/>
        <v>-0.1661609686469514</v>
      </c>
      <c r="AC77">
        <f t="shared" si="38"/>
        <v>0</v>
      </c>
      <c r="AD77">
        <f t="shared" si="39"/>
        <v>-2</v>
      </c>
      <c r="AE77">
        <f t="shared" si="40"/>
        <v>1</v>
      </c>
    </row>
    <row r="78" spans="1:31">
      <c r="A78" t="s">
        <v>185</v>
      </c>
      <c r="B78" t="s">
        <v>14</v>
      </c>
      <c r="C78" t="s">
        <v>20</v>
      </c>
      <c r="D78">
        <v>0</v>
      </c>
      <c r="E78" t="s">
        <v>25</v>
      </c>
      <c r="F78" t="s">
        <v>15</v>
      </c>
      <c r="G78">
        <v>1863</v>
      </c>
      <c r="H78">
        <v>1041</v>
      </c>
      <c r="I78">
        <v>98</v>
      </c>
      <c r="J78">
        <v>360</v>
      </c>
      <c r="K78">
        <v>1</v>
      </c>
      <c r="L78" t="s">
        <v>31</v>
      </c>
      <c r="M78" t="s">
        <v>18</v>
      </c>
      <c r="N78">
        <f t="shared" si="23"/>
        <v>1</v>
      </c>
      <c r="O78">
        <f t="shared" si="24"/>
        <v>1</v>
      </c>
      <c r="P78">
        <f t="shared" si="25"/>
        <v>0</v>
      </c>
      <c r="Q78">
        <f t="shared" si="26"/>
        <v>0</v>
      </c>
      <c r="R78">
        <f t="shared" si="27"/>
        <v>0</v>
      </c>
      <c r="S78" s="9">
        <f t="shared" si="28"/>
        <v>7.5299433706015888</v>
      </c>
      <c r="T78" s="9">
        <f t="shared" si="29"/>
        <v>6.9479370686149693</v>
      </c>
      <c r="U78" s="9">
        <f t="shared" si="30"/>
        <v>4.5849674786705723</v>
      </c>
      <c r="V78" s="9">
        <f t="shared" si="31"/>
        <v>5.8861040314501558</v>
      </c>
      <c r="W78">
        <f t="shared" si="32"/>
        <v>1</v>
      </c>
      <c r="X78">
        <f t="shared" si="33"/>
        <v>1</v>
      </c>
      <c r="Y78">
        <f t="shared" si="34"/>
        <v>1.1679038836343989</v>
      </c>
      <c r="Z78">
        <f t="shared" si="35"/>
        <v>3.215246040326698</v>
      </c>
      <c r="AA78">
        <f t="shared" si="36"/>
        <v>0.76276592387890696</v>
      </c>
      <c r="AB78">
        <f t="shared" si="37"/>
        <v>-0.27080407867255774</v>
      </c>
      <c r="AC78">
        <f t="shared" si="38"/>
        <v>0</v>
      </c>
      <c r="AD78">
        <f t="shared" si="39"/>
        <v>-2</v>
      </c>
      <c r="AE78">
        <f t="shared" si="40"/>
        <v>1</v>
      </c>
    </row>
    <row r="79" spans="1:31">
      <c r="A79" t="s">
        <v>187</v>
      </c>
      <c r="B79" t="s">
        <v>14</v>
      </c>
      <c r="C79" t="s">
        <v>20</v>
      </c>
      <c r="D79">
        <v>1</v>
      </c>
      <c r="E79" t="s">
        <v>16</v>
      </c>
      <c r="F79" t="s">
        <v>15</v>
      </c>
      <c r="G79">
        <v>3089</v>
      </c>
      <c r="H79">
        <v>1280</v>
      </c>
      <c r="I79">
        <v>121</v>
      </c>
      <c r="J79">
        <v>360</v>
      </c>
      <c r="K79">
        <v>0</v>
      </c>
      <c r="L79" t="s">
        <v>31</v>
      </c>
      <c r="M79" t="s">
        <v>22</v>
      </c>
      <c r="N79">
        <f t="shared" si="23"/>
        <v>1</v>
      </c>
      <c r="O79">
        <f t="shared" si="24"/>
        <v>1</v>
      </c>
      <c r="P79">
        <f t="shared" si="25"/>
        <v>1</v>
      </c>
      <c r="Q79">
        <f t="shared" si="26"/>
        <v>1</v>
      </c>
      <c r="R79">
        <f t="shared" si="27"/>
        <v>0</v>
      </c>
      <c r="S79" s="9">
        <f t="shared" si="28"/>
        <v>8.035602692918582</v>
      </c>
      <c r="T79" s="9">
        <f t="shared" si="29"/>
        <v>7.1546153569136628</v>
      </c>
      <c r="U79" s="9">
        <f t="shared" si="30"/>
        <v>4.7957905455967413</v>
      </c>
      <c r="V79" s="9">
        <f t="shared" si="31"/>
        <v>5.8861040314501558</v>
      </c>
      <c r="W79">
        <f t="shared" si="32"/>
        <v>1</v>
      </c>
      <c r="X79">
        <f t="shared" si="33"/>
        <v>0</v>
      </c>
      <c r="Y79">
        <f t="shared" si="34"/>
        <v>-0.52508845283008976</v>
      </c>
      <c r="Z79">
        <f t="shared" si="35"/>
        <v>0.59150304193474978</v>
      </c>
      <c r="AA79">
        <f t="shared" si="36"/>
        <v>0.37166315511133086</v>
      </c>
      <c r="AB79">
        <f t="shared" si="37"/>
        <v>-0.46467887910152017</v>
      </c>
      <c r="AC79">
        <f t="shared" si="38"/>
        <v>0</v>
      </c>
      <c r="AD79">
        <f t="shared" si="39"/>
        <v>2</v>
      </c>
      <c r="AE79">
        <f t="shared" si="40"/>
        <v>0</v>
      </c>
    </row>
    <row r="80" spans="1:31">
      <c r="A80" t="s">
        <v>190</v>
      </c>
      <c r="B80" t="s">
        <v>14</v>
      </c>
      <c r="C80" t="s">
        <v>20</v>
      </c>
      <c r="D80">
        <v>0</v>
      </c>
      <c r="E80" t="s">
        <v>16</v>
      </c>
      <c r="F80" t="s">
        <v>15</v>
      </c>
      <c r="G80">
        <v>3707</v>
      </c>
      <c r="H80">
        <v>3166</v>
      </c>
      <c r="I80">
        <v>182</v>
      </c>
      <c r="J80">
        <v>342</v>
      </c>
      <c r="K80">
        <v>1</v>
      </c>
      <c r="L80" t="s">
        <v>21</v>
      </c>
      <c r="M80" t="s">
        <v>18</v>
      </c>
      <c r="N80">
        <f t="shared" si="23"/>
        <v>1</v>
      </c>
      <c r="O80">
        <f t="shared" si="24"/>
        <v>1</v>
      </c>
      <c r="P80">
        <f t="shared" si="25"/>
        <v>0</v>
      </c>
      <c r="Q80">
        <f t="shared" si="26"/>
        <v>1</v>
      </c>
      <c r="R80">
        <f t="shared" si="27"/>
        <v>0</v>
      </c>
      <c r="S80" s="9">
        <f t="shared" si="28"/>
        <v>8.2179782031507322</v>
      </c>
      <c r="T80" s="9">
        <f t="shared" si="29"/>
        <v>8.0602242404409576</v>
      </c>
      <c r="U80" s="9">
        <f t="shared" si="30"/>
        <v>5.2040066870767951</v>
      </c>
      <c r="V80" s="9">
        <f t="shared" si="31"/>
        <v>5.8348107370626048</v>
      </c>
      <c r="W80">
        <f t="shared" si="32"/>
        <v>0</v>
      </c>
      <c r="X80">
        <f t="shared" si="33"/>
        <v>1</v>
      </c>
      <c r="Y80">
        <f t="shared" si="34"/>
        <v>1.5574239351019354</v>
      </c>
      <c r="Z80">
        <f t="shared" si="35"/>
        <v>4.7465779892535833</v>
      </c>
      <c r="AA80">
        <f t="shared" si="36"/>
        <v>0.82598339361789663</v>
      </c>
      <c r="AB80">
        <f t="shared" si="37"/>
        <v>-0.19118061024207639</v>
      </c>
      <c r="AC80">
        <f t="shared" si="38"/>
        <v>0</v>
      </c>
      <c r="AD80">
        <f t="shared" si="39"/>
        <v>-2</v>
      </c>
      <c r="AE80">
        <f t="shared" si="40"/>
        <v>1</v>
      </c>
    </row>
    <row r="81" spans="1:31">
      <c r="A81" t="s">
        <v>191</v>
      </c>
      <c r="B81" t="s">
        <v>42</v>
      </c>
      <c r="C81" t="s">
        <v>20</v>
      </c>
      <c r="D81">
        <v>0</v>
      </c>
      <c r="E81" t="s">
        <v>16</v>
      </c>
      <c r="F81" t="s">
        <v>15</v>
      </c>
      <c r="G81">
        <v>4583</v>
      </c>
      <c r="H81">
        <v>0</v>
      </c>
      <c r="I81">
        <v>112</v>
      </c>
      <c r="J81">
        <v>360</v>
      </c>
      <c r="K81">
        <v>1</v>
      </c>
      <c r="L81" t="s">
        <v>21</v>
      </c>
      <c r="M81" t="s">
        <v>22</v>
      </c>
      <c r="N81">
        <f t="shared" si="23"/>
        <v>1</v>
      </c>
      <c r="O81">
        <f t="shared" si="24"/>
        <v>0</v>
      </c>
      <c r="P81">
        <f t="shared" si="25"/>
        <v>0</v>
      </c>
      <c r="Q81">
        <f t="shared" si="26"/>
        <v>1</v>
      </c>
      <c r="R81">
        <f t="shared" si="27"/>
        <v>0</v>
      </c>
      <c r="S81" s="9">
        <f t="shared" si="28"/>
        <v>8.4301090845091249</v>
      </c>
      <c r="T81" s="9">
        <f t="shared" si="29"/>
        <v>0</v>
      </c>
      <c r="U81" s="9">
        <f t="shared" si="30"/>
        <v>4.7184988712950942</v>
      </c>
      <c r="V81" s="9">
        <f t="shared" si="31"/>
        <v>5.8861040314501558</v>
      </c>
      <c r="W81">
        <f t="shared" si="32"/>
        <v>0</v>
      </c>
      <c r="X81">
        <f t="shared" si="33"/>
        <v>1</v>
      </c>
      <c r="Y81">
        <f t="shared" si="34"/>
        <v>2.1381690895671763</v>
      </c>
      <c r="Z81">
        <f t="shared" si="35"/>
        <v>8.4838901572155336</v>
      </c>
      <c r="AA81">
        <f t="shared" si="36"/>
        <v>0.89455803647839804</v>
      </c>
      <c r="AB81">
        <f t="shared" si="37"/>
        <v>-2.2495945862313573</v>
      </c>
      <c r="AC81">
        <f t="shared" si="38"/>
        <v>0</v>
      </c>
      <c r="AD81">
        <f t="shared" si="39"/>
        <v>2</v>
      </c>
      <c r="AE81">
        <f t="shared" si="40"/>
        <v>0</v>
      </c>
    </row>
    <row r="82" spans="1:31">
      <c r="A82" t="s">
        <v>195</v>
      </c>
      <c r="B82" t="s">
        <v>14</v>
      </c>
      <c r="C82" t="s">
        <v>20</v>
      </c>
      <c r="D82">
        <v>0</v>
      </c>
      <c r="E82" t="s">
        <v>25</v>
      </c>
      <c r="G82">
        <v>1820</v>
      </c>
      <c r="H82">
        <v>1769</v>
      </c>
      <c r="I82">
        <v>95</v>
      </c>
      <c r="J82">
        <v>360</v>
      </c>
      <c r="K82">
        <v>1</v>
      </c>
      <c r="L82" t="s">
        <v>21</v>
      </c>
      <c r="M82" t="s">
        <v>18</v>
      </c>
      <c r="N82">
        <f t="shared" si="23"/>
        <v>1</v>
      </c>
      <c r="O82">
        <f t="shared" si="24"/>
        <v>1</v>
      </c>
      <c r="P82">
        <f t="shared" si="25"/>
        <v>0</v>
      </c>
      <c r="Q82">
        <f t="shared" si="26"/>
        <v>0</v>
      </c>
      <c r="R82">
        <f t="shared" si="27"/>
        <v>0</v>
      </c>
      <c r="S82" s="9">
        <f t="shared" si="28"/>
        <v>7.506591780070841</v>
      </c>
      <c r="T82" s="9">
        <f t="shared" si="29"/>
        <v>7.4781696941597851</v>
      </c>
      <c r="U82" s="9">
        <f t="shared" si="30"/>
        <v>4.5538768916005408</v>
      </c>
      <c r="V82" s="9">
        <f t="shared" si="31"/>
        <v>5.8861040314501558</v>
      </c>
      <c r="W82">
        <f t="shared" si="32"/>
        <v>0</v>
      </c>
      <c r="X82">
        <f t="shared" si="33"/>
        <v>1</v>
      </c>
      <c r="Y82">
        <f t="shared" si="34"/>
        <v>1.0918978131063919</v>
      </c>
      <c r="Z82">
        <f t="shared" si="35"/>
        <v>2.9799240484833627</v>
      </c>
      <c r="AA82">
        <f t="shared" si="36"/>
        <v>0.74873892370356365</v>
      </c>
      <c r="AB82">
        <f t="shared" si="37"/>
        <v>-0.28936492271222852</v>
      </c>
      <c r="AC82">
        <f t="shared" si="38"/>
        <v>0</v>
      </c>
      <c r="AD82">
        <f t="shared" si="39"/>
        <v>-2</v>
      </c>
      <c r="AE82">
        <f t="shared" si="40"/>
        <v>1</v>
      </c>
    </row>
    <row r="83" spans="1:31">
      <c r="A83" t="s">
        <v>197</v>
      </c>
      <c r="B83" t="s">
        <v>14</v>
      </c>
      <c r="C83" t="s">
        <v>20</v>
      </c>
      <c r="D83">
        <v>3</v>
      </c>
      <c r="E83" t="s">
        <v>25</v>
      </c>
      <c r="F83" t="s">
        <v>15</v>
      </c>
      <c r="G83">
        <v>3522</v>
      </c>
      <c r="H83">
        <v>0</v>
      </c>
      <c r="I83">
        <v>81</v>
      </c>
      <c r="J83">
        <v>180</v>
      </c>
      <c r="K83">
        <v>1</v>
      </c>
      <c r="L83" t="s">
        <v>21</v>
      </c>
      <c r="M83" t="s">
        <v>22</v>
      </c>
      <c r="N83">
        <f t="shared" si="23"/>
        <v>1</v>
      </c>
      <c r="O83">
        <f t="shared" si="24"/>
        <v>1</v>
      </c>
      <c r="P83">
        <f t="shared" si="25"/>
        <v>3</v>
      </c>
      <c r="Q83">
        <f t="shared" si="26"/>
        <v>0</v>
      </c>
      <c r="R83">
        <f t="shared" si="27"/>
        <v>0</v>
      </c>
      <c r="S83" s="9">
        <f t="shared" si="28"/>
        <v>8.1667842890561513</v>
      </c>
      <c r="T83" s="9">
        <f t="shared" si="29"/>
        <v>0</v>
      </c>
      <c r="U83" s="9">
        <f t="shared" si="30"/>
        <v>4.3944491546724391</v>
      </c>
      <c r="V83" s="9">
        <f t="shared" si="31"/>
        <v>5.1929568508902104</v>
      </c>
      <c r="W83">
        <f t="shared" si="32"/>
        <v>0</v>
      </c>
      <c r="X83">
        <f t="shared" si="33"/>
        <v>1</v>
      </c>
      <c r="Y83">
        <f t="shared" si="34"/>
        <v>1.2659117589751427</v>
      </c>
      <c r="Z83">
        <f t="shared" si="35"/>
        <v>3.5463246558529167</v>
      </c>
      <c r="AA83">
        <f t="shared" si="36"/>
        <v>0.7800421052833072</v>
      </c>
      <c r="AB83">
        <f t="shared" si="37"/>
        <v>-1.5143191385981256</v>
      </c>
      <c r="AC83">
        <f t="shared" si="38"/>
        <v>0</v>
      </c>
      <c r="AD83">
        <f t="shared" si="39"/>
        <v>2</v>
      </c>
      <c r="AE83">
        <f t="shared" si="40"/>
        <v>0</v>
      </c>
    </row>
    <row r="84" spans="1:31">
      <c r="A84" t="s">
        <v>199</v>
      </c>
      <c r="B84" t="s">
        <v>14</v>
      </c>
      <c r="C84" t="s">
        <v>20</v>
      </c>
      <c r="D84">
        <v>0</v>
      </c>
      <c r="E84" t="s">
        <v>25</v>
      </c>
      <c r="F84" t="s">
        <v>20</v>
      </c>
      <c r="G84">
        <v>4344</v>
      </c>
      <c r="H84">
        <v>736</v>
      </c>
      <c r="I84">
        <v>87</v>
      </c>
      <c r="J84">
        <v>360</v>
      </c>
      <c r="K84">
        <v>1</v>
      </c>
      <c r="L84" t="s">
        <v>31</v>
      </c>
      <c r="M84" t="s">
        <v>22</v>
      </c>
      <c r="N84">
        <f t="shared" si="23"/>
        <v>1</v>
      </c>
      <c r="O84">
        <f t="shared" si="24"/>
        <v>1</v>
      </c>
      <c r="P84">
        <f t="shared" si="25"/>
        <v>0</v>
      </c>
      <c r="Q84">
        <f t="shared" si="26"/>
        <v>0</v>
      </c>
      <c r="R84">
        <f t="shared" si="27"/>
        <v>1</v>
      </c>
      <c r="S84" s="9">
        <f t="shared" si="28"/>
        <v>8.3765508616137705</v>
      </c>
      <c r="T84" s="9">
        <f t="shared" si="29"/>
        <v>6.6012301187288767</v>
      </c>
      <c r="U84" s="9">
        <f t="shared" si="30"/>
        <v>4.4659081186545837</v>
      </c>
      <c r="V84" s="9">
        <f t="shared" si="31"/>
        <v>5.8861040314501558</v>
      </c>
      <c r="W84">
        <f t="shared" si="32"/>
        <v>1</v>
      </c>
      <c r="X84">
        <f t="shared" si="33"/>
        <v>1</v>
      </c>
      <c r="Y84">
        <f t="shared" si="34"/>
        <v>0.78180613489869011</v>
      </c>
      <c r="Z84">
        <f t="shared" si="35"/>
        <v>2.185415858946278</v>
      </c>
      <c r="AA84">
        <f t="shared" si="36"/>
        <v>0.6860692467542383</v>
      </c>
      <c r="AB84">
        <f t="shared" si="37"/>
        <v>-1.1585828484588878</v>
      </c>
      <c r="AC84">
        <f t="shared" si="38"/>
        <v>0</v>
      </c>
      <c r="AD84">
        <f t="shared" si="39"/>
        <v>2</v>
      </c>
      <c r="AE84">
        <f t="shared" si="40"/>
        <v>0</v>
      </c>
    </row>
    <row r="85" spans="1:31">
      <c r="A85" t="s">
        <v>200</v>
      </c>
      <c r="B85" t="s">
        <v>14</v>
      </c>
      <c r="C85" t="s">
        <v>20</v>
      </c>
      <c r="D85">
        <v>0</v>
      </c>
      <c r="E85" t="s">
        <v>16</v>
      </c>
      <c r="F85" t="s">
        <v>15</v>
      </c>
      <c r="G85">
        <v>3497</v>
      </c>
      <c r="H85">
        <v>1964</v>
      </c>
      <c r="I85">
        <v>116</v>
      </c>
      <c r="J85">
        <v>360</v>
      </c>
      <c r="K85">
        <v>1</v>
      </c>
      <c r="L85" t="s">
        <v>21</v>
      </c>
      <c r="M85" t="s">
        <v>18</v>
      </c>
      <c r="N85">
        <f t="shared" si="23"/>
        <v>1</v>
      </c>
      <c r="O85">
        <f t="shared" si="24"/>
        <v>1</v>
      </c>
      <c r="P85">
        <f t="shared" si="25"/>
        <v>0</v>
      </c>
      <c r="Q85">
        <f t="shared" si="26"/>
        <v>1</v>
      </c>
      <c r="R85">
        <f t="shared" si="27"/>
        <v>0</v>
      </c>
      <c r="S85" s="9">
        <f t="shared" si="28"/>
        <v>8.1596607370633762</v>
      </c>
      <c r="T85" s="9">
        <f t="shared" si="29"/>
        <v>7.5827384889144112</v>
      </c>
      <c r="U85" s="9">
        <f t="shared" si="30"/>
        <v>4.7535901911063645</v>
      </c>
      <c r="V85" s="9">
        <f t="shared" si="31"/>
        <v>5.8861040314501558</v>
      </c>
      <c r="W85">
        <f t="shared" si="32"/>
        <v>0</v>
      </c>
      <c r="X85">
        <f t="shared" si="33"/>
        <v>1</v>
      </c>
      <c r="Y85">
        <f t="shared" si="34"/>
        <v>1.5937504901837629</v>
      </c>
      <c r="Z85">
        <f t="shared" si="35"/>
        <v>4.9221749222019247</v>
      </c>
      <c r="AA85">
        <f t="shared" si="36"/>
        <v>0.83114311665279383</v>
      </c>
      <c r="AB85">
        <f t="shared" si="37"/>
        <v>-0.1849532767497023</v>
      </c>
      <c r="AC85">
        <f t="shared" si="38"/>
        <v>0</v>
      </c>
      <c r="AD85">
        <f t="shared" si="39"/>
        <v>-2</v>
      </c>
      <c r="AE85">
        <f t="shared" si="40"/>
        <v>1</v>
      </c>
    </row>
    <row r="86" spans="1:31">
      <c r="A86" t="s">
        <v>201</v>
      </c>
      <c r="B86" t="s">
        <v>14</v>
      </c>
      <c r="C86" t="s">
        <v>20</v>
      </c>
      <c r="D86">
        <v>2</v>
      </c>
      <c r="E86" t="s">
        <v>16</v>
      </c>
      <c r="F86" t="s">
        <v>15</v>
      </c>
      <c r="G86">
        <v>2045</v>
      </c>
      <c r="H86">
        <v>1619</v>
      </c>
      <c r="I86">
        <v>101</v>
      </c>
      <c r="J86">
        <v>360</v>
      </c>
      <c r="K86">
        <v>1</v>
      </c>
      <c r="L86" t="s">
        <v>21</v>
      </c>
      <c r="M86" t="s">
        <v>18</v>
      </c>
      <c r="N86">
        <f t="shared" si="23"/>
        <v>1</v>
      </c>
      <c r="O86">
        <f t="shared" si="24"/>
        <v>1</v>
      </c>
      <c r="P86">
        <f t="shared" si="25"/>
        <v>2</v>
      </c>
      <c r="Q86">
        <f t="shared" si="26"/>
        <v>1</v>
      </c>
      <c r="R86">
        <f t="shared" si="27"/>
        <v>0</v>
      </c>
      <c r="S86" s="9">
        <f t="shared" si="28"/>
        <v>7.6231530684769018</v>
      </c>
      <c r="T86" s="9">
        <f t="shared" si="29"/>
        <v>7.3895639536776354</v>
      </c>
      <c r="U86" s="9">
        <f t="shared" si="30"/>
        <v>4.6151205168412597</v>
      </c>
      <c r="V86" s="9">
        <f t="shared" si="31"/>
        <v>5.8861040314501558</v>
      </c>
      <c r="W86">
        <f t="shared" si="32"/>
        <v>0</v>
      </c>
      <c r="X86">
        <f t="shared" si="33"/>
        <v>1</v>
      </c>
      <c r="Y86">
        <f t="shared" si="34"/>
        <v>1.7998803596626782</v>
      </c>
      <c r="Z86">
        <f t="shared" si="35"/>
        <v>6.0489237258446522</v>
      </c>
      <c r="AA86">
        <f t="shared" si="36"/>
        <v>0.85813437073612642</v>
      </c>
      <c r="AB86">
        <f t="shared" si="37"/>
        <v>-0.15299458250655851</v>
      </c>
      <c r="AC86">
        <f t="shared" si="38"/>
        <v>0</v>
      </c>
      <c r="AD86">
        <f t="shared" si="39"/>
        <v>-2</v>
      </c>
      <c r="AE86">
        <f t="shared" si="40"/>
        <v>1</v>
      </c>
    </row>
    <row r="87" spans="1:31">
      <c r="A87" t="s">
        <v>202</v>
      </c>
      <c r="B87" t="s">
        <v>14</v>
      </c>
      <c r="C87" t="s">
        <v>20</v>
      </c>
      <c r="D87">
        <v>3</v>
      </c>
      <c r="E87" t="s">
        <v>16</v>
      </c>
      <c r="F87" t="s">
        <v>15</v>
      </c>
      <c r="G87">
        <v>5516</v>
      </c>
      <c r="H87">
        <v>11300</v>
      </c>
      <c r="I87">
        <v>495</v>
      </c>
      <c r="J87">
        <v>360</v>
      </c>
      <c r="K87">
        <v>0</v>
      </c>
      <c r="L87" t="s">
        <v>31</v>
      </c>
      <c r="M87" t="s">
        <v>22</v>
      </c>
      <c r="N87">
        <f t="shared" si="23"/>
        <v>1</v>
      </c>
      <c r="O87">
        <f t="shared" si="24"/>
        <v>1</v>
      </c>
      <c r="P87">
        <f t="shared" si="25"/>
        <v>3</v>
      </c>
      <c r="Q87">
        <f t="shared" si="26"/>
        <v>1</v>
      </c>
      <c r="R87">
        <f t="shared" si="27"/>
        <v>0</v>
      </c>
      <c r="S87" s="9">
        <f t="shared" si="28"/>
        <v>8.6154082389131919</v>
      </c>
      <c r="T87" s="9">
        <f t="shared" si="29"/>
        <v>9.3325580047004326</v>
      </c>
      <c r="U87" s="9">
        <f t="shared" si="30"/>
        <v>6.2045577625686903</v>
      </c>
      <c r="V87" s="9">
        <f t="shared" si="31"/>
        <v>5.8861040314501558</v>
      </c>
      <c r="W87">
        <f t="shared" si="32"/>
        <v>1</v>
      </c>
      <c r="X87">
        <f t="shared" si="33"/>
        <v>0</v>
      </c>
      <c r="Y87">
        <f t="shared" si="34"/>
        <v>-0.66202629528315493</v>
      </c>
      <c r="Z87">
        <f t="shared" si="35"/>
        <v>0.51580510141707347</v>
      </c>
      <c r="AA87">
        <f t="shared" si="36"/>
        <v>0.34028457941912532</v>
      </c>
      <c r="AB87">
        <f t="shared" si="37"/>
        <v>-0.41594671788496518</v>
      </c>
      <c r="AC87">
        <f t="shared" si="38"/>
        <v>0</v>
      </c>
      <c r="AD87">
        <f t="shared" si="39"/>
        <v>2</v>
      </c>
      <c r="AE87">
        <f t="shared" si="40"/>
        <v>0</v>
      </c>
    </row>
    <row r="88" spans="1:31">
      <c r="A88" t="s">
        <v>206</v>
      </c>
      <c r="B88" t="s">
        <v>14</v>
      </c>
      <c r="C88" t="s">
        <v>15</v>
      </c>
      <c r="D88">
        <v>0</v>
      </c>
      <c r="E88" t="s">
        <v>16</v>
      </c>
      <c r="F88" t="s">
        <v>15</v>
      </c>
      <c r="G88">
        <v>1916</v>
      </c>
      <c r="H88">
        <v>5063</v>
      </c>
      <c r="I88">
        <v>67</v>
      </c>
      <c r="J88">
        <v>360</v>
      </c>
      <c r="L88" t="s">
        <v>21</v>
      </c>
      <c r="M88" t="s">
        <v>22</v>
      </c>
      <c r="N88">
        <f t="shared" si="23"/>
        <v>0</v>
      </c>
      <c r="O88">
        <f t="shared" si="24"/>
        <v>1</v>
      </c>
      <c r="P88">
        <f t="shared" si="25"/>
        <v>0</v>
      </c>
      <c r="Q88">
        <f t="shared" si="26"/>
        <v>1</v>
      </c>
      <c r="R88">
        <f t="shared" si="27"/>
        <v>0</v>
      </c>
      <c r="S88" s="9">
        <f t="shared" si="28"/>
        <v>7.5579949585308057</v>
      </c>
      <c r="T88" s="9">
        <f t="shared" si="29"/>
        <v>8.5297144719699087</v>
      </c>
      <c r="U88" s="9">
        <f t="shared" si="30"/>
        <v>4.2046926193909657</v>
      </c>
      <c r="V88" s="9">
        <f t="shared" si="31"/>
        <v>5.8861040314501558</v>
      </c>
      <c r="W88">
        <f t="shared" si="32"/>
        <v>0</v>
      </c>
      <c r="X88">
        <f t="shared" si="33"/>
        <v>0</v>
      </c>
      <c r="Y88">
        <f t="shared" si="34"/>
        <v>-1.147739887128874</v>
      </c>
      <c r="Z88">
        <f t="shared" si="35"/>
        <v>0.31735321353435403</v>
      </c>
      <c r="AA88">
        <f t="shared" si="36"/>
        <v>0.24090214399137538</v>
      </c>
      <c r="AB88">
        <f t="shared" si="37"/>
        <v>-0.27562458234935416</v>
      </c>
      <c r="AC88">
        <f t="shared" si="38"/>
        <v>0</v>
      </c>
      <c r="AD88">
        <f t="shared" si="39"/>
        <v>2</v>
      </c>
      <c r="AE88">
        <f t="shared" si="40"/>
        <v>0</v>
      </c>
    </row>
    <row r="89" spans="1:31">
      <c r="A89" t="s">
        <v>207</v>
      </c>
      <c r="B89" t="s">
        <v>14</v>
      </c>
      <c r="C89" t="s">
        <v>20</v>
      </c>
      <c r="D89">
        <v>0</v>
      </c>
      <c r="E89" t="s">
        <v>16</v>
      </c>
      <c r="F89" t="s">
        <v>15</v>
      </c>
      <c r="G89">
        <v>4600</v>
      </c>
      <c r="H89">
        <v>0</v>
      </c>
      <c r="I89">
        <v>73</v>
      </c>
      <c r="J89">
        <v>180</v>
      </c>
      <c r="K89">
        <v>1</v>
      </c>
      <c r="L89" t="s">
        <v>31</v>
      </c>
      <c r="M89" t="s">
        <v>18</v>
      </c>
      <c r="N89">
        <f t="shared" si="23"/>
        <v>1</v>
      </c>
      <c r="O89">
        <f t="shared" si="24"/>
        <v>1</v>
      </c>
      <c r="P89">
        <f t="shared" si="25"/>
        <v>0</v>
      </c>
      <c r="Q89">
        <f t="shared" si="26"/>
        <v>1</v>
      </c>
      <c r="R89">
        <f t="shared" si="27"/>
        <v>0</v>
      </c>
      <c r="S89" s="9">
        <f t="shared" si="28"/>
        <v>8.4338115824771869</v>
      </c>
      <c r="T89" s="9">
        <f t="shared" si="29"/>
        <v>0</v>
      </c>
      <c r="U89" s="9">
        <f t="shared" si="30"/>
        <v>4.290459441148391</v>
      </c>
      <c r="V89" s="9">
        <f t="shared" si="31"/>
        <v>5.1929568508902104</v>
      </c>
      <c r="W89">
        <f t="shared" si="32"/>
        <v>1</v>
      </c>
      <c r="X89">
        <f t="shared" si="33"/>
        <v>1</v>
      </c>
      <c r="Y89">
        <f t="shared" si="34"/>
        <v>1.8100930042092469</v>
      </c>
      <c r="Z89">
        <f t="shared" si="35"/>
        <v>6.1110157559900307</v>
      </c>
      <c r="AA89">
        <f t="shared" si="36"/>
        <v>0.85937311428994645</v>
      </c>
      <c r="AB89">
        <f t="shared" si="37"/>
        <v>-0.15155209241039796</v>
      </c>
      <c r="AC89">
        <f t="shared" si="38"/>
        <v>0</v>
      </c>
      <c r="AD89">
        <f t="shared" si="39"/>
        <v>-2</v>
      </c>
      <c r="AE89">
        <f t="shared" si="40"/>
        <v>1</v>
      </c>
    </row>
    <row r="90" spans="1:31">
      <c r="A90" t="s">
        <v>209</v>
      </c>
      <c r="B90" t="s">
        <v>42</v>
      </c>
      <c r="C90" t="s">
        <v>20</v>
      </c>
      <c r="D90">
        <v>0</v>
      </c>
      <c r="E90" t="s">
        <v>16</v>
      </c>
      <c r="F90" t="s">
        <v>15</v>
      </c>
      <c r="G90">
        <v>3625</v>
      </c>
      <c r="H90">
        <v>0</v>
      </c>
      <c r="I90">
        <v>108</v>
      </c>
      <c r="J90">
        <v>360</v>
      </c>
      <c r="K90">
        <v>1</v>
      </c>
      <c r="L90" t="s">
        <v>31</v>
      </c>
      <c r="M90" t="s">
        <v>18</v>
      </c>
      <c r="N90">
        <f t="shared" si="23"/>
        <v>1</v>
      </c>
      <c r="O90">
        <f t="shared" si="24"/>
        <v>0</v>
      </c>
      <c r="P90">
        <f t="shared" si="25"/>
        <v>0</v>
      </c>
      <c r="Q90">
        <f t="shared" si="26"/>
        <v>1</v>
      </c>
      <c r="R90">
        <f t="shared" si="27"/>
        <v>0</v>
      </c>
      <c r="S90" s="9">
        <f t="shared" si="28"/>
        <v>8.1956095672887752</v>
      </c>
      <c r="T90" s="9">
        <f t="shared" si="29"/>
        <v>0</v>
      </c>
      <c r="U90" s="9">
        <f t="shared" si="30"/>
        <v>4.6821312271242199</v>
      </c>
      <c r="V90" s="9">
        <f t="shared" si="31"/>
        <v>5.8861040314501558</v>
      </c>
      <c r="W90">
        <f t="shared" si="32"/>
        <v>1</v>
      </c>
      <c r="X90">
        <f t="shared" si="33"/>
        <v>1</v>
      </c>
      <c r="Y90">
        <f t="shared" si="34"/>
        <v>2.26011624947839</v>
      </c>
      <c r="Z90">
        <f t="shared" si="35"/>
        <v>9.5842032606365404</v>
      </c>
      <c r="AA90">
        <f t="shared" si="36"/>
        <v>0.90551957711176279</v>
      </c>
      <c r="AB90">
        <f t="shared" si="37"/>
        <v>-9.9246381669563427E-2</v>
      </c>
      <c r="AC90">
        <f t="shared" si="38"/>
        <v>0</v>
      </c>
      <c r="AD90">
        <f t="shared" si="39"/>
        <v>-2</v>
      </c>
      <c r="AE90">
        <f t="shared" si="40"/>
        <v>1</v>
      </c>
    </row>
    <row r="91" spans="1:31">
      <c r="A91" t="s">
        <v>210</v>
      </c>
      <c r="B91" t="s">
        <v>14</v>
      </c>
      <c r="C91" t="s">
        <v>20</v>
      </c>
      <c r="D91">
        <v>0</v>
      </c>
      <c r="E91" t="s">
        <v>16</v>
      </c>
      <c r="F91" t="s">
        <v>20</v>
      </c>
      <c r="G91">
        <v>39147</v>
      </c>
      <c r="H91">
        <v>4750</v>
      </c>
      <c r="I91">
        <v>120</v>
      </c>
      <c r="J91">
        <v>360</v>
      </c>
      <c r="K91">
        <v>1</v>
      </c>
      <c r="L91" t="s">
        <v>31</v>
      </c>
      <c r="M91" t="s">
        <v>18</v>
      </c>
      <c r="N91">
        <f t="shared" si="23"/>
        <v>1</v>
      </c>
      <c r="O91">
        <f t="shared" si="24"/>
        <v>1</v>
      </c>
      <c r="P91">
        <f t="shared" si="25"/>
        <v>0</v>
      </c>
      <c r="Q91">
        <f t="shared" si="26"/>
        <v>1</v>
      </c>
      <c r="R91">
        <f t="shared" si="27"/>
        <v>1</v>
      </c>
      <c r="S91" s="9">
        <f t="shared" si="28"/>
        <v>10.575079070130357</v>
      </c>
      <c r="T91" s="9">
        <f t="shared" si="29"/>
        <v>8.4658998970286863</v>
      </c>
      <c r="U91" s="9">
        <f t="shared" si="30"/>
        <v>4.7874917427820458</v>
      </c>
      <c r="V91" s="9">
        <f t="shared" si="31"/>
        <v>5.8861040314501558</v>
      </c>
      <c r="W91">
        <f t="shared" si="32"/>
        <v>1</v>
      </c>
      <c r="X91">
        <f t="shared" si="33"/>
        <v>1</v>
      </c>
      <c r="Y91">
        <f t="shared" si="34"/>
        <v>0.90972113017737055</v>
      </c>
      <c r="Z91">
        <f t="shared" si="35"/>
        <v>2.4836298273924649</v>
      </c>
      <c r="AA91">
        <f t="shared" si="36"/>
        <v>0.71294309397146516</v>
      </c>
      <c r="AB91">
        <f t="shared" si="37"/>
        <v>-0.33835367385472825</v>
      </c>
      <c r="AC91">
        <f t="shared" si="38"/>
        <v>0</v>
      </c>
      <c r="AD91">
        <f t="shared" si="39"/>
        <v>-2</v>
      </c>
      <c r="AE91">
        <f t="shared" si="40"/>
        <v>1</v>
      </c>
    </row>
    <row r="92" spans="1:31">
      <c r="A92" t="s">
        <v>211</v>
      </c>
      <c r="B92" t="s">
        <v>14</v>
      </c>
      <c r="C92" t="s">
        <v>20</v>
      </c>
      <c r="D92">
        <v>1</v>
      </c>
      <c r="E92" t="s">
        <v>16</v>
      </c>
      <c r="F92" t="s">
        <v>20</v>
      </c>
      <c r="G92">
        <v>2178</v>
      </c>
      <c r="H92">
        <v>0</v>
      </c>
      <c r="I92">
        <v>66</v>
      </c>
      <c r="J92">
        <v>300</v>
      </c>
      <c r="K92">
        <v>0</v>
      </c>
      <c r="L92" t="s">
        <v>21</v>
      </c>
      <c r="M92" t="s">
        <v>22</v>
      </c>
      <c r="N92">
        <f t="shared" si="23"/>
        <v>1</v>
      </c>
      <c r="O92">
        <f t="shared" si="24"/>
        <v>1</v>
      </c>
      <c r="P92">
        <f t="shared" si="25"/>
        <v>1</v>
      </c>
      <c r="Q92">
        <f t="shared" si="26"/>
        <v>1</v>
      </c>
      <c r="R92">
        <f t="shared" si="27"/>
        <v>1</v>
      </c>
      <c r="S92" s="9">
        <f t="shared" si="28"/>
        <v>7.6861623034929059</v>
      </c>
      <c r="T92" s="9">
        <f t="shared" si="29"/>
        <v>0</v>
      </c>
      <c r="U92" s="9">
        <f t="shared" si="30"/>
        <v>4.1896547420264252</v>
      </c>
      <c r="V92" s="9">
        <f t="shared" si="31"/>
        <v>5.7037824746562009</v>
      </c>
      <c r="W92">
        <f t="shared" si="32"/>
        <v>0</v>
      </c>
      <c r="X92">
        <f t="shared" si="33"/>
        <v>0</v>
      </c>
      <c r="Y92">
        <f t="shared" si="34"/>
        <v>-0.55381397223961171</v>
      </c>
      <c r="Z92">
        <f t="shared" si="35"/>
        <v>0.57475353075712987</v>
      </c>
      <c r="AA92">
        <f t="shared" si="36"/>
        <v>0.36497999180912621</v>
      </c>
      <c r="AB92">
        <f t="shared" si="37"/>
        <v>-0.45409877162383638</v>
      </c>
      <c r="AC92">
        <f t="shared" si="38"/>
        <v>0</v>
      </c>
      <c r="AD92">
        <f t="shared" si="39"/>
        <v>2</v>
      </c>
      <c r="AE92">
        <f t="shared" si="40"/>
        <v>0</v>
      </c>
    </row>
    <row r="93" spans="1:31">
      <c r="A93" t="s">
        <v>212</v>
      </c>
      <c r="B93" t="s">
        <v>14</v>
      </c>
      <c r="C93" t="s">
        <v>20</v>
      </c>
      <c r="D93">
        <v>0</v>
      </c>
      <c r="E93" t="s">
        <v>16</v>
      </c>
      <c r="F93" t="s">
        <v>15</v>
      </c>
      <c r="G93">
        <v>2383</v>
      </c>
      <c r="H93">
        <v>2138</v>
      </c>
      <c r="I93">
        <v>58</v>
      </c>
      <c r="J93">
        <v>360</v>
      </c>
      <c r="L93" t="s">
        <v>21</v>
      </c>
      <c r="M93" t="s">
        <v>18</v>
      </c>
      <c r="N93">
        <f t="shared" si="23"/>
        <v>1</v>
      </c>
      <c r="O93">
        <f t="shared" si="24"/>
        <v>1</v>
      </c>
      <c r="P93">
        <f t="shared" si="25"/>
        <v>0</v>
      </c>
      <c r="Q93">
        <f t="shared" si="26"/>
        <v>1</v>
      </c>
      <c r="R93">
        <f t="shared" si="27"/>
        <v>0</v>
      </c>
      <c r="S93" s="9">
        <f t="shared" si="28"/>
        <v>7.7761154770987417</v>
      </c>
      <c r="T93" s="9">
        <f t="shared" si="29"/>
        <v>7.6676260915849905</v>
      </c>
      <c r="U93" s="9">
        <f t="shared" si="30"/>
        <v>4.0604430105464191</v>
      </c>
      <c r="V93" s="9">
        <f t="shared" si="31"/>
        <v>5.8861040314501558</v>
      </c>
      <c r="W93">
        <f t="shared" si="32"/>
        <v>0</v>
      </c>
      <c r="X93">
        <f t="shared" si="33"/>
        <v>0</v>
      </c>
      <c r="Y93">
        <f t="shared" si="34"/>
        <v>-0.56760816605563569</v>
      </c>
      <c r="Z93">
        <f t="shared" si="35"/>
        <v>0.56687970057935744</v>
      </c>
      <c r="AA93">
        <f t="shared" si="36"/>
        <v>0.36178891102472793</v>
      </c>
      <c r="AB93">
        <f t="shared" si="37"/>
        <v>-1.0166943559524269</v>
      </c>
      <c r="AC93">
        <f t="shared" si="38"/>
        <v>0</v>
      </c>
      <c r="AD93">
        <f t="shared" si="39"/>
        <v>-2</v>
      </c>
      <c r="AE93">
        <f t="shared" si="40"/>
        <v>1</v>
      </c>
    </row>
    <row r="94" spans="1:31">
      <c r="A94" t="s">
        <v>214</v>
      </c>
      <c r="B94" t="s">
        <v>14</v>
      </c>
      <c r="C94" t="s">
        <v>20</v>
      </c>
      <c r="D94">
        <v>0</v>
      </c>
      <c r="E94" t="s">
        <v>16</v>
      </c>
      <c r="F94" t="s">
        <v>15</v>
      </c>
      <c r="G94">
        <v>9328</v>
      </c>
      <c r="H94">
        <v>0</v>
      </c>
      <c r="I94">
        <v>188</v>
      </c>
      <c r="J94">
        <v>180</v>
      </c>
      <c r="K94">
        <v>1</v>
      </c>
      <c r="L94" t="s">
        <v>21</v>
      </c>
      <c r="M94" t="s">
        <v>18</v>
      </c>
      <c r="N94">
        <f t="shared" si="23"/>
        <v>1</v>
      </c>
      <c r="O94">
        <f t="shared" si="24"/>
        <v>1</v>
      </c>
      <c r="P94">
        <f t="shared" si="25"/>
        <v>0</v>
      </c>
      <c r="Q94">
        <f t="shared" si="26"/>
        <v>1</v>
      </c>
      <c r="R94">
        <f t="shared" si="27"/>
        <v>0</v>
      </c>
      <c r="S94" s="9">
        <f t="shared" si="28"/>
        <v>9.1407759085902729</v>
      </c>
      <c r="T94" s="9">
        <f t="shared" si="29"/>
        <v>0</v>
      </c>
      <c r="U94" s="9">
        <f t="shared" si="30"/>
        <v>5.2364419628299492</v>
      </c>
      <c r="V94" s="9">
        <f t="shared" si="31"/>
        <v>5.1929568508902104</v>
      </c>
      <c r="W94">
        <f t="shared" si="32"/>
        <v>0</v>
      </c>
      <c r="X94">
        <f t="shared" si="33"/>
        <v>1</v>
      </c>
      <c r="Y94">
        <f t="shared" si="34"/>
        <v>1.5563674827238967</v>
      </c>
      <c r="Z94">
        <f t="shared" si="35"/>
        <v>4.7415661035247325</v>
      </c>
      <c r="AA94">
        <f t="shared" si="36"/>
        <v>0.82583149231947317</v>
      </c>
      <c r="AB94">
        <f t="shared" si="37"/>
        <v>-0.19136453072874213</v>
      </c>
      <c r="AC94">
        <f t="shared" si="38"/>
        <v>0</v>
      </c>
      <c r="AD94">
        <f t="shared" si="39"/>
        <v>-2</v>
      </c>
      <c r="AE94">
        <f t="shared" si="40"/>
        <v>1</v>
      </c>
    </row>
    <row r="95" spans="1:31">
      <c r="A95" t="s">
        <v>215</v>
      </c>
      <c r="B95" t="s">
        <v>14</v>
      </c>
      <c r="C95" t="s">
        <v>15</v>
      </c>
      <c r="D95">
        <v>0</v>
      </c>
      <c r="E95" t="s">
        <v>25</v>
      </c>
      <c r="F95" t="s">
        <v>15</v>
      </c>
      <c r="G95">
        <v>4885</v>
      </c>
      <c r="H95">
        <v>0</v>
      </c>
      <c r="I95">
        <v>48</v>
      </c>
      <c r="J95">
        <v>360</v>
      </c>
      <c r="K95">
        <v>1</v>
      </c>
      <c r="L95" t="s">
        <v>21</v>
      </c>
      <c r="M95" t="s">
        <v>18</v>
      </c>
      <c r="N95">
        <f t="shared" si="23"/>
        <v>0</v>
      </c>
      <c r="O95">
        <f t="shared" si="24"/>
        <v>1</v>
      </c>
      <c r="P95">
        <f t="shared" si="25"/>
        <v>0</v>
      </c>
      <c r="Q95">
        <f t="shared" si="26"/>
        <v>0</v>
      </c>
      <c r="R95">
        <f t="shared" si="27"/>
        <v>0</v>
      </c>
      <c r="S95" s="9">
        <f t="shared" si="28"/>
        <v>8.4939245644768828</v>
      </c>
      <c r="T95" s="9">
        <f t="shared" si="29"/>
        <v>0</v>
      </c>
      <c r="U95" s="9">
        <f t="shared" si="30"/>
        <v>3.8712010109078911</v>
      </c>
      <c r="V95" s="9">
        <f t="shared" si="31"/>
        <v>5.8861040314501558</v>
      </c>
      <c r="W95">
        <f t="shared" si="32"/>
        <v>0</v>
      </c>
      <c r="X95">
        <f t="shared" si="33"/>
        <v>1</v>
      </c>
      <c r="Y95">
        <f t="shared" si="34"/>
        <v>0.46352601715461506</v>
      </c>
      <c r="Z95">
        <f t="shared" si="35"/>
        <v>1.5896693158589255</v>
      </c>
      <c r="AA95">
        <f t="shared" si="36"/>
        <v>0.6138503113598015</v>
      </c>
      <c r="AB95">
        <f t="shared" si="37"/>
        <v>-0.48800417313084804</v>
      </c>
      <c r="AC95">
        <f t="shared" si="38"/>
        <v>0</v>
      </c>
      <c r="AD95">
        <f t="shared" si="39"/>
        <v>-2</v>
      </c>
      <c r="AE95">
        <f t="shared" si="40"/>
        <v>1</v>
      </c>
    </row>
    <row r="96" spans="1:31">
      <c r="A96" t="s">
        <v>216</v>
      </c>
      <c r="B96" t="s">
        <v>14</v>
      </c>
      <c r="C96" t="s">
        <v>15</v>
      </c>
      <c r="D96">
        <v>0</v>
      </c>
      <c r="E96" t="s">
        <v>16</v>
      </c>
      <c r="F96" t="s">
        <v>15</v>
      </c>
      <c r="G96">
        <v>12000</v>
      </c>
      <c r="H96">
        <v>0</v>
      </c>
      <c r="I96">
        <v>164</v>
      </c>
      <c r="J96">
        <v>360</v>
      </c>
      <c r="K96">
        <v>1</v>
      </c>
      <c r="L96" t="s">
        <v>31</v>
      </c>
      <c r="M96" t="s">
        <v>22</v>
      </c>
      <c r="N96">
        <f t="shared" si="23"/>
        <v>0</v>
      </c>
      <c r="O96">
        <f t="shared" si="24"/>
        <v>1</v>
      </c>
      <c r="P96">
        <f t="shared" si="25"/>
        <v>0</v>
      </c>
      <c r="Q96">
        <f t="shared" si="26"/>
        <v>1</v>
      </c>
      <c r="R96">
        <f t="shared" si="27"/>
        <v>0</v>
      </c>
      <c r="S96" s="9">
        <f t="shared" si="28"/>
        <v>9.3926619287701367</v>
      </c>
      <c r="T96" s="9">
        <f t="shared" si="29"/>
        <v>0</v>
      </c>
      <c r="U96" s="9">
        <f t="shared" si="30"/>
        <v>5.0998664278241987</v>
      </c>
      <c r="V96" s="9">
        <f t="shared" si="31"/>
        <v>5.8861040314501558</v>
      </c>
      <c r="W96">
        <f t="shared" si="32"/>
        <v>1</v>
      </c>
      <c r="X96">
        <f t="shared" si="33"/>
        <v>1</v>
      </c>
      <c r="Y96">
        <f t="shared" si="34"/>
        <v>0.9509659473893165</v>
      </c>
      <c r="Z96">
        <f t="shared" si="35"/>
        <v>2.5882085255031297</v>
      </c>
      <c r="AA96">
        <f t="shared" si="36"/>
        <v>0.72130939634847935</v>
      </c>
      <c r="AB96">
        <f t="shared" si="37"/>
        <v>-1.2776530599835831</v>
      </c>
      <c r="AC96">
        <f t="shared" si="38"/>
        <v>0</v>
      </c>
      <c r="AD96">
        <f t="shared" si="39"/>
        <v>2</v>
      </c>
      <c r="AE96">
        <f t="shared" si="40"/>
        <v>0</v>
      </c>
    </row>
    <row r="97" spans="1:31">
      <c r="A97" t="s">
        <v>217</v>
      </c>
      <c r="B97" t="s">
        <v>14</v>
      </c>
      <c r="C97" t="s">
        <v>20</v>
      </c>
      <c r="D97">
        <v>0</v>
      </c>
      <c r="E97" t="s">
        <v>25</v>
      </c>
      <c r="F97" t="s">
        <v>15</v>
      </c>
      <c r="G97">
        <v>6033</v>
      </c>
      <c r="H97">
        <v>0</v>
      </c>
      <c r="I97">
        <v>160</v>
      </c>
      <c r="J97">
        <v>360</v>
      </c>
      <c r="K97">
        <v>1</v>
      </c>
      <c r="L97" t="s">
        <v>17</v>
      </c>
      <c r="M97" t="s">
        <v>22</v>
      </c>
      <c r="N97">
        <f t="shared" si="23"/>
        <v>1</v>
      </c>
      <c r="O97">
        <f t="shared" si="24"/>
        <v>1</v>
      </c>
      <c r="P97">
        <f t="shared" si="25"/>
        <v>0</v>
      </c>
      <c r="Q97">
        <f t="shared" si="26"/>
        <v>0</v>
      </c>
      <c r="R97">
        <f t="shared" si="27"/>
        <v>0</v>
      </c>
      <c r="S97" s="9">
        <f t="shared" si="28"/>
        <v>8.7049996784407622</v>
      </c>
      <c r="T97" s="9">
        <f t="shared" si="29"/>
        <v>0</v>
      </c>
      <c r="U97" s="9">
        <f t="shared" si="30"/>
        <v>5.0751738152338266</v>
      </c>
      <c r="V97" s="9">
        <f t="shared" si="31"/>
        <v>5.8861040314501558</v>
      </c>
      <c r="W97">
        <f t="shared" si="32"/>
        <v>2</v>
      </c>
      <c r="X97">
        <f t="shared" si="33"/>
        <v>1</v>
      </c>
      <c r="Y97">
        <f t="shared" si="34"/>
        <v>1.1220275361031939</v>
      </c>
      <c r="Z97">
        <f t="shared" si="35"/>
        <v>3.0710746097595911</v>
      </c>
      <c r="AA97">
        <f t="shared" si="36"/>
        <v>0.75436460987408593</v>
      </c>
      <c r="AB97">
        <f t="shared" si="37"/>
        <v>-1.4039069964861834</v>
      </c>
      <c r="AC97">
        <f t="shared" si="38"/>
        <v>0</v>
      </c>
      <c r="AD97">
        <f t="shared" si="39"/>
        <v>2</v>
      </c>
      <c r="AE97">
        <f t="shared" si="40"/>
        <v>0</v>
      </c>
    </row>
    <row r="98" spans="1:31">
      <c r="A98" t="s">
        <v>218</v>
      </c>
      <c r="B98" t="s">
        <v>14</v>
      </c>
      <c r="C98" t="s">
        <v>15</v>
      </c>
      <c r="D98">
        <v>0</v>
      </c>
      <c r="E98" t="s">
        <v>16</v>
      </c>
      <c r="F98" t="s">
        <v>15</v>
      </c>
      <c r="G98">
        <v>3858</v>
      </c>
      <c r="H98">
        <v>0</v>
      </c>
      <c r="I98">
        <v>76</v>
      </c>
      <c r="J98">
        <v>360</v>
      </c>
      <c r="K98">
        <v>1</v>
      </c>
      <c r="L98" t="s">
        <v>31</v>
      </c>
      <c r="M98" t="s">
        <v>18</v>
      </c>
      <c r="N98">
        <f t="shared" si="23"/>
        <v>0</v>
      </c>
      <c r="O98">
        <f t="shared" si="24"/>
        <v>1</v>
      </c>
      <c r="P98">
        <f t="shared" si="25"/>
        <v>0</v>
      </c>
      <c r="Q98">
        <f t="shared" si="26"/>
        <v>1</v>
      </c>
      <c r="R98">
        <f t="shared" si="27"/>
        <v>0</v>
      </c>
      <c r="S98" s="9">
        <f t="shared" si="28"/>
        <v>8.2579041934656736</v>
      </c>
      <c r="T98" s="9">
        <f t="shared" si="29"/>
        <v>0</v>
      </c>
      <c r="U98" s="9">
        <f t="shared" si="30"/>
        <v>4.3307333402863311</v>
      </c>
      <c r="V98" s="9">
        <f t="shared" si="31"/>
        <v>5.8861040314501558</v>
      </c>
      <c r="W98">
        <f t="shared" si="32"/>
        <v>1</v>
      </c>
      <c r="X98">
        <f t="shared" si="33"/>
        <v>1</v>
      </c>
      <c r="Y98">
        <f t="shared" si="34"/>
        <v>1.2200296107648754</v>
      </c>
      <c r="Z98">
        <f t="shared" si="35"/>
        <v>3.387288032325857</v>
      </c>
      <c r="AA98">
        <f t="shared" si="36"/>
        <v>0.77206876032940452</v>
      </c>
      <c r="AB98">
        <f t="shared" si="37"/>
        <v>-0.25868166513945773</v>
      </c>
      <c r="AC98">
        <f t="shared" si="38"/>
        <v>0</v>
      </c>
      <c r="AD98">
        <f t="shared" si="39"/>
        <v>-2</v>
      </c>
      <c r="AE98">
        <f t="shared" si="40"/>
        <v>1</v>
      </c>
    </row>
    <row r="99" spans="1:31">
      <c r="A99" t="s">
        <v>219</v>
      </c>
      <c r="B99" t="s">
        <v>14</v>
      </c>
      <c r="C99" t="s">
        <v>15</v>
      </c>
      <c r="D99">
        <v>0</v>
      </c>
      <c r="E99" t="s">
        <v>16</v>
      </c>
      <c r="F99" t="s">
        <v>15</v>
      </c>
      <c r="G99">
        <v>4191</v>
      </c>
      <c r="H99">
        <v>0</v>
      </c>
      <c r="I99">
        <v>120</v>
      </c>
      <c r="J99">
        <v>360</v>
      </c>
      <c r="K99">
        <v>1</v>
      </c>
      <c r="L99" t="s">
        <v>21</v>
      </c>
      <c r="M99" t="s">
        <v>18</v>
      </c>
      <c r="N99">
        <f t="shared" si="23"/>
        <v>0</v>
      </c>
      <c r="O99">
        <f t="shared" si="24"/>
        <v>1</v>
      </c>
      <c r="P99">
        <f t="shared" si="25"/>
        <v>0</v>
      </c>
      <c r="Q99">
        <f t="shared" si="26"/>
        <v>1</v>
      </c>
      <c r="R99">
        <f t="shared" si="27"/>
        <v>0</v>
      </c>
      <c r="S99" s="9">
        <f t="shared" si="28"/>
        <v>8.340694647925071</v>
      </c>
      <c r="T99" s="9">
        <f t="shared" si="29"/>
        <v>0</v>
      </c>
      <c r="U99" s="9">
        <f t="shared" si="30"/>
        <v>4.7874917427820458</v>
      </c>
      <c r="V99" s="9">
        <f t="shared" si="31"/>
        <v>5.8861040314501558</v>
      </c>
      <c r="W99">
        <f t="shared" si="32"/>
        <v>0</v>
      </c>
      <c r="X99">
        <f t="shared" si="33"/>
        <v>1</v>
      </c>
      <c r="Y99">
        <f t="shared" si="34"/>
        <v>1.1165199183338843</v>
      </c>
      <c r="Z99">
        <f t="shared" si="35"/>
        <v>3.0542067980365801</v>
      </c>
      <c r="AA99">
        <f t="shared" si="36"/>
        <v>0.75334262660595119</v>
      </c>
      <c r="AB99">
        <f t="shared" si="37"/>
        <v>-0.28323513925741545</v>
      </c>
      <c r="AC99">
        <f t="shared" si="38"/>
        <v>0</v>
      </c>
      <c r="AD99">
        <f t="shared" si="39"/>
        <v>-2</v>
      </c>
      <c r="AE99">
        <f t="shared" si="40"/>
        <v>1</v>
      </c>
    </row>
    <row r="100" spans="1:31">
      <c r="A100" t="s">
        <v>222</v>
      </c>
      <c r="B100" t="s">
        <v>42</v>
      </c>
      <c r="C100" t="s">
        <v>15</v>
      </c>
      <c r="D100">
        <v>0</v>
      </c>
      <c r="E100" t="s">
        <v>25</v>
      </c>
      <c r="F100" t="s">
        <v>15</v>
      </c>
      <c r="G100">
        <v>1907</v>
      </c>
      <c r="H100">
        <v>2365</v>
      </c>
      <c r="I100">
        <v>120</v>
      </c>
      <c r="J100">
        <v>342</v>
      </c>
      <c r="K100">
        <v>1</v>
      </c>
      <c r="L100" t="s">
        <v>17</v>
      </c>
      <c r="M100" t="s">
        <v>18</v>
      </c>
      <c r="N100">
        <f t="shared" si="23"/>
        <v>0</v>
      </c>
      <c r="O100">
        <f t="shared" si="24"/>
        <v>0</v>
      </c>
      <c r="P100">
        <f t="shared" si="25"/>
        <v>0</v>
      </c>
      <c r="Q100">
        <f t="shared" si="26"/>
        <v>0</v>
      </c>
      <c r="R100">
        <f t="shared" si="27"/>
        <v>0</v>
      </c>
      <c r="S100" s="9">
        <f t="shared" si="28"/>
        <v>7.5532866056004186</v>
      </c>
      <c r="T100" s="9">
        <f t="shared" si="29"/>
        <v>7.7685333009260331</v>
      </c>
      <c r="U100" s="9">
        <f t="shared" si="30"/>
        <v>4.7874917427820458</v>
      </c>
      <c r="V100" s="9">
        <f t="shared" si="31"/>
        <v>5.8348107370626048</v>
      </c>
      <c r="W100">
        <f t="shared" si="32"/>
        <v>2</v>
      </c>
      <c r="X100">
        <f t="shared" si="33"/>
        <v>1</v>
      </c>
      <c r="Y100">
        <f t="shared" si="34"/>
        <v>1.0424382953905815</v>
      </c>
      <c r="Z100">
        <f t="shared" si="35"/>
        <v>2.8361238982462407</v>
      </c>
      <c r="AA100">
        <f t="shared" si="36"/>
        <v>0.73932020275539856</v>
      </c>
      <c r="AB100">
        <f t="shared" si="37"/>
        <v>-0.30202415992190351</v>
      </c>
      <c r="AC100">
        <f t="shared" si="38"/>
        <v>0</v>
      </c>
      <c r="AD100">
        <f t="shared" si="39"/>
        <v>-2</v>
      </c>
      <c r="AE100">
        <f t="shared" si="40"/>
        <v>1</v>
      </c>
    </row>
    <row r="101" spans="1:31">
      <c r="A101" t="s">
        <v>224</v>
      </c>
      <c r="B101" t="s">
        <v>14</v>
      </c>
      <c r="C101" t="s">
        <v>15</v>
      </c>
      <c r="D101">
        <v>0</v>
      </c>
      <c r="E101" t="s">
        <v>16</v>
      </c>
      <c r="F101" t="s">
        <v>20</v>
      </c>
      <c r="G101">
        <v>11000</v>
      </c>
      <c r="H101">
        <v>0</v>
      </c>
      <c r="I101">
        <v>83</v>
      </c>
      <c r="J101">
        <v>360</v>
      </c>
      <c r="K101">
        <v>1</v>
      </c>
      <c r="L101" t="s">
        <v>17</v>
      </c>
      <c r="M101" t="s">
        <v>22</v>
      </c>
      <c r="N101">
        <f t="shared" si="23"/>
        <v>0</v>
      </c>
      <c r="O101">
        <f t="shared" si="24"/>
        <v>1</v>
      </c>
      <c r="P101">
        <f t="shared" si="25"/>
        <v>0</v>
      </c>
      <c r="Q101">
        <f t="shared" si="26"/>
        <v>1</v>
      </c>
      <c r="R101">
        <f t="shared" si="27"/>
        <v>1</v>
      </c>
      <c r="S101" s="9">
        <f t="shared" si="28"/>
        <v>9.3056505517805075</v>
      </c>
      <c r="T101" s="9">
        <f t="shared" si="29"/>
        <v>0</v>
      </c>
      <c r="U101" s="9">
        <f t="shared" si="30"/>
        <v>4.4188406077965983</v>
      </c>
      <c r="V101" s="9">
        <f t="shared" si="31"/>
        <v>5.8861040314501558</v>
      </c>
      <c r="W101">
        <f t="shared" si="32"/>
        <v>2</v>
      </c>
      <c r="X101">
        <f t="shared" si="33"/>
        <v>1</v>
      </c>
      <c r="Y101">
        <f t="shared" si="34"/>
        <v>0.84673198292314089</v>
      </c>
      <c r="Z101">
        <f t="shared" si="35"/>
        <v>2.3320133261002507</v>
      </c>
      <c r="AA101">
        <f t="shared" si="36"/>
        <v>0.69988115228506953</v>
      </c>
      <c r="AB101">
        <f t="shared" si="37"/>
        <v>-1.2035767237264456</v>
      </c>
      <c r="AC101">
        <f t="shared" si="38"/>
        <v>0</v>
      </c>
      <c r="AD101">
        <f t="shared" si="39"/>
        <v>2</v>
      </c>
      <c r="AE101">
        <f t="shared" si="40"/>
        <v>0</v>
      </c>
    </row>
    <row r="102" spans="1:31">
      <c r="A102" t="s">
        <v>229</v>
      </c>
      <c r="B102" t="s">
        <v>14</v>
      </c>
      <c r="C102" t="s">
        <v>20</v>
      </c>
      <c r="D102">
        <v>2</v>
      </c>
      <c r="E102" t="s">
        <v>25</v>
      </c>
      <c r="F102" t="s">
        <v>15</v>
      </c>
      <c r="G102">
        <v>3917</v>
      </c>
      <c r="H102">
        <v>0</v>
      </c>
      <c r="I102">
        <v>124</v>
      </c>
      <c r="J102">
        <v>360</v>
      </c>
      <c r="K102">
        <v>1</v>
      </c>
      <c r="L102" t="s">
        <v>31</v>
      </c>
      <c r="M102" t="s">
        <v>18</v>
      </c>
      <c r="N102">
        <f t="shared" si="23"/>
        <v>1</v>
      </c>
      <c r="O102">
        <f t="shared" si="24"/>
        <v>1</v>
      </c>
      <c r="P102">
        <f t="shared" si="25"/>
        <v>2</v>
      </c>
      <c r="Q102">
        <f t="shared" si="26"/>
        <v>0</v>
      </c>
      <c r="R102">
        <f t="shared" si="27"/>
        <v>0</v>
      </c>
      <c r="S102" s="9">
        <f t="shared" si="28"/>
        <v>8.2730813336658304</v>
      </c>
      <c r="T102" s="9">
        <f t="shared" si="29"/>
        <v>0</v>
      </c>
      <c r="U102" s="9">
        <f t="shared" si="30"/>
        <v>4.8202815656050371</v>
      </c>
      <c r="V102" s="9">
        <f t="shared" si="31"/>
        <v>5.8861040314501558</v>
      </c>
      <c r="W102">
        <f t="shared" si="32"/>
        <v>1</v>
      </c>
      <c r="X102">
        <f t="shared" si="33"/>
        <v>1</v>
      </c>
      <c r="Y102">
        <f t="shared" si="34"/>
        <v>1.2349560973912865</v>
      </c>
      <c r="Z102">
        <f t="shared" si="35"/>
        <v>3.4382275702319052</v>
      </c>
      <c r="AA102">
        <f t="shared" si="36"/>
        <v>0.77468482988407272</v>
      </c>
      <c r="AB102">
        <f t="shared" si="37"/>
        <v>-0.25529900345923984</v>
      </c>
      <c r="AC102">
        <f t="shared" si="38"/>
        <v>0</v>
      </c>
      <c r="AD102">
        <f t="shared" si="39"/>
        <v>-2</v>
      </c>
      <c r="AE102">
        <f t="shared" si="40"/>
        <v>1</v>
      </c>
    </row>
    <row r="103" spans="1:31">
      <c r="A103" t="s">
        <v>236</v>
      </c>
      <c r="B103" t="s">
        <v>14</v>
      </c>
      <c r="C103" t="s">
        <v>20</v>
      </c>
      <c r="D103">
        <v>3</v>
      </c>
      <c r="E103" t="s">
        <v>16</v>
      </c>
      <c r="F103" t="s">
        <v>15</v>
      </c>
      <c r="G103">
        <v>3430</v>
      </c>
      <c r="H103">
        <v>1250</v>
      </c>
      <c r="I103">
        <v>128</v>
      </c>
      <c r="J103">
        <v>360</v>
      </c>
      <c r="K103">
        <v>0</v>
      </c>
      <c r="L103" t="s">
        <v>31</v>
      </c>
      <c r="M103" t="s">
        <v>22</v>
      </c>
      <c r="N103">
        <f t="shared" si="23"/>
        <v>1</v>
      </c>
      <c r="O103">
        <f t="shared" si="24"/>
        <v>1</v>
      </c>
      <c r="P103">
        <f t="shared" si="25"/>
        <v>3</v>
      </c>
      <c r="Q103">
        <f t="shared" si="26"/>
        <v>1</v>
      </c>
      <c r="R103">
        <f t="shared" si="27"/>
        <v>0</v>
      </c>
      <c r="S103" s="9">
        <f t="shared" si="28"/>
        <v>8.1403155401599854</v>
      </c>
      <c r="T103" s="9">
        <f t="shared" si="29"/>
        <v>7.1308988302963465</v>
      </c>
      <c r="U103" s="9">
        <f t="shared" si="30"/>
        <v>4.8520302639196169</v>
      </c>
      <c r="V103" s="9">
        <f t="shared" si="31"/>
        <v>5.8861040314501558</v>
      </c>
      <c r="W103">
        <f t="shared" si="32"/>
        <v>1</v>
      </c>
      <c r="X103">
        <f t="shared" si="33"/>
        <v>0</v>
      </c>
      <c r="Y103">
        <f t="shared" si="34"/>
        <v>-0.46666707464497137</v>
      </c>
      <c r="Z103">
        <f t="shared" si="35"/>
        <v>0.62708882943436639</v>
      </c>
      <c r="AA103">
        <f t="shared" si="36"/>
        <v>0.38540540509540872</v>
      </c>
      <c r="AB103">
        <f t="shared" si="37"/>
        <v>-0.48679242381744242</v>
      </c>
      <c r="AC103">
        <f t="shared" si="38"/>
        <v>0</v>
      </c>
      <c r="AD103">
        <f t="shared" si="39"/>
        <v>2</v>
      </c>
      <c r="AE103">
        <f t="shared" si="40"/>
        <v>0</v>
      </c>
    </row>
    <row r="104" spans="1:31">
      <c r="A104" t="s">
        <v>237</v>
      </c>
      <c r="B104" t="s">
        <v>14</v>
      </c>
      <c r="C104" t="s">
        <v>20</v>
      </c>
      <c r="D104">
        <v>1</v>
      </c>
      <c r="E104" t="s">
        <v>16</v>
      </c>
      <c r="F104" t="s">
        <v>20</v>
      </c>
      <c r="G104">
        <v>7787</v>
      </c>
      <c r="H104">
        <v>0</v>
      </c>
      <c r="I104">
        <v>240</v>
      </c>
      <c r="J104">
        <v>360</v>
      </c>
      <c r="K104">
        <v>1</v>
      </c>
      <c r="L104" t="s">
        <v>17</v>
      </c>
      <c r="M104" t="s">
        <v>18</v>
      </c>
      <c r="N104">
        <f t="shared" si="23"/>
        <v>1</v>
      </c>
      <c r="O104">
        <f t="shared" si="24"/>
        <v>1</v>
      </c>
      <c r="P104">
        <f t="shared" si="25"/>
        <v>1</v>
      </c>
      <c r="Q104">
        <f t="shared" si="26"/>
        <v>1</v>
      </c>
      <c r="R104">
        <f t="shared" si="27"/>
        <v>1</v>
      </c>
      <c r="S104" s="9">
        <f t="shared" si="28"/>
        <v>8.9602109555769864</v>
      </c>
      <c r="T104" s="9">
        <f t="shared" si="29"/>
        <v>0</v>
      </c>
      <c r="U104" s="9">
        <f t="shared" si="30"/>
        <v>5.4806389233419912</v>
      </c>
      <c r="V104" s="9">
        <f t="shared" si="31"/>
        <v>5.8861040314501558</v>
      </c>
      <c r="W104">
        <f t="shared" si="32"/>
        <v>2</v>
      </c>
      <c r="X104">
        <f t="shared" si="33"/>
        <v>1</v>
      </c>
      <c r="Y104">
        <f t="shared" si="34"/>
        <v>1.5295264533298947</v>
      </c>
      <c r="Z104">
        <f t="shared" si="35"/>
        <v>4.6159904177667741</v>
      </c>
      <c r="AA104">
        <f t="shared" si="36"/>
        <v>0.82193701811947628</v>
      </c>
      <c r="AB104">
        <f t="shared" si="37"/>
        <v>-0.19609150715404963</v>
      </c>
      <c r="AC104">
        <f t="shared" si="38"/>
        <v>0</v>
      </c>
      <c r="AD104">
        <f t="shared" si="39"/>
        <v>-2</v>
      </c>
      <c r="AE104">
        <f t="shared" si="40"/>
        <v>1</v>
      </c>
    </row>
    <row r="105" spans="1:31">
      <c r="A105" t="s">
        <v>242</v>
      </c>
      <c r="B105" t="s">
        <v>14</v>
      </c>
      <c r="C105" t="s">
        <v>20</v>
      </c>
      <c r="D105">
        <v>0</v>
      </c>
      <c r="E105" t="s">
        <v>16</v>
      </c>
      <c r="F105" t="s">
        <v>15</v>
      </c>
      <c r="G105">
        <v>3727</v>
      </c>
      <c r="H105">
        <v>1775</v>
      </c>
      <c r="I105">
        <v>131</v>
      </c>
      <c r="J105">
        <v>360</v>
      </c>
      <c r="K105">
        <v>1</v>
      </c>
      <c r="L105" t="s">
        <v>31</v>
      </c>
      <c r="M105" t="s">
        <v>18</v>
      </c>
      <c r="N105">
        <f t="shared" si="23"/>
        <v>1</v>
      </c>
      <c r="O105">
        <f t="shared" si="24"/>
        <v>1</v>
      </c>
      <c r="P105">
        <f t="shared" si="25"/>
        <v>0</v>
      </c>
      <c r="Q105">
        <f t="shared" si="26"/>
        <v>1</v>
      </c>
      <c r="R105">
        <f t="shared" si="27"/>
        <v>0</v>
      </c>
      <c r="S105" s="9">
        <f t="shared" si="28"/>
        <v>8.2233588994792584</v>
      </c>
      <c r="T105" s="9">
        <f t="shared" si="29"/>
        <v>7.4815557019095165</v>
      </c>
      <c r="U105" s="9">
        <f t="shared" si="30"/>
        <v>4.8751973232011512</v>
      </c>
      <c r="V105" s="9">
        <f t="shared" si="31"/>
        <v>5.8861040314501558</v>
      </c>
      <c r="W105">
        <f t="shared" si="32"/>
        <v>1</v>
      </c>
      <c r="X105">
        <f t="shared" si="33"/>
        <v>1</v>
      </c>
      <c r="Y105">
        <f t="shared" si="34"/>
        <v>1.6486849571609232</v>
      </c>
      <c r="Z105">
        <f t="shared" si="35"/>
        <v>5.2001369259851469</v>
      </c>
      <c r="AA105">
        <f t="shared" si="36"/>
        <v>0.83871323941106202</v>
      </c>
      <c r="AB105">
        <f t="shared" si="37"/>
        <v>-0.17588641948257022</v>
      </c>
      <c r="AC105">
        <f t="shared" si="38"/>
        <v>0</v>
      </c>
      <c r="AD105">
        <f t="shared" si="39"/>
        <v>-2</v>
      </c>
      <c r="AE105">
        <f t="shared" si="40"/>
        <v>1</v>
      </c>
    </row>
    <row r="106" spans="1:31">
      <c r="A106" t="s">
        <v>243</v>
      </c>
      <c r="B106" t="s">
        <v>14</v>
      </c>
      <c r="C106" t="s">
        <v>20</v>
      </c>
      <c r="D106">
        <v>2</v>
      </c>
      <c r="E106" t="s">
        <v>16</v>
      </c>
      <c r="G106">
        <v>5000</v>
      </c>
      <c r="H106">
        <v>0</v>
      </c>
      <c r="I106">
        <v>72</v>
      </c>
      <c r="J106">
        <v>360</v>
      </c>
      <c r="K106">
        <v>0</v>
      </c>
      <c r="L106" t="s">
        <v>31</v>
      </c>
      <c r="M106" t="s">
        <v>22</v>
      </c>
      <c r="N106">
        <f t="shared" si="23"/>
        <v>1</v>
      </c>
      <c r="O106">
        <f t="shared" si="24"/>
        <v>1</v>
      </c>
      <c r="P106">
        <f t="shared" si="25"/>
        <v>2</v>
      </c>
      <c r="Q106">
        <f t="shared" si="26"/>
        <v>1</v>
      </c>
      <c r="R106">
        <f t="shared" si="27"/>
        <v>0</v>
      </c>
      <c r="S106" s="9">
        <f t="shared" si="28"/>
        <v>8.5171931914162382</v>
      </c>
      <c r="T106" s="9">
        <f t="shared" si="29"/>
        <v>0</v>
      </c>
      <c r="U106" s="9">
        <f t="shared" si="30"/>
        <v>4.2766661190160553</v>
      </c>
      <c r="V106" s="9">
        <f t="shared" si="31"/>
        <v>5.8861040314501558</v>
      </c>
      <c r="W106">
        <f t="shared" si="32"/>
        <v>1</v>
      </c>
      <c r="X106">
        <f t="shared" si="33"/>
        <v>0</v>
      </c>
      <c r="Y106">
        <f t="shared" si="34"/>
        <v>-0.41327448209195816</v>
      </c>
      <c r="Z106">
        <f t="shared" si="35"/>
        <v>0.66148069330296444</v>
      </c>
      <c r="AA106">
        <f t="shared" si="36"/>
        <v>0.39812722228385594</v>
      </c>
      <c r="AB106">
        <f t="shared" si="37"/>
        <v>-0.5077091887046522</v>
      </c>
      <c r="AC106">
        <f t="shared" si="38"/>
        <v>0</v>
      </c>
      <c r="AD106">
        <f t="shared" si="39"/>
        <v>2</v>
      </c>
      <c r="AE106">
        <f t="shared" si="40"/>
        <v>0</v>
      </c>
    </row>
    <row r="107" spans="1:31">
      <c r="A107" t="s">
        <v>244</v>
      </c>
      <c r="B107" t="s">
        <v>42</v>
      </c>
      <c r="C107" t="s">
        <v>20</v>
      </c>
      <c r="D107">
        <v>2</v>
      </c>
      <c r="E107" t="s">
        <v>16</v>
      </c>
      <c r="F107" t="s">
        <v>15</v>
      </c>
      <c r="G107">
        <v>4283</v>
      </c>
      <c r="H107">
        <v>2383</v>
      </c>
      <c r="I107">
        <v>127</v>
      </c>
      <c r="J107">
        <v>360</v>
      </c>
      <c r="L107" t="s">
        <v>31</v>
      </c>
      <c r="M107" t="s">
        <v>18</v>
      </c>
      <c r="N107">
        <f t="shared" si="23"/>
        <v>1</v>
      </c>
      <c r="O107">
        <f t="shared" si="24"/>
        <v>0</v>
      </c>
      <c r="P107">
        <f t="shared" si="25"/>
        <v>2</v>
      </c>
      <c r="Q107">
        <f t="shared" si="26"/>
        <v>1</v>
      </c>
      <c r="R107">
        <f t="shared" si="27"/>
        <v>0</v>
      </c>
      <c r="S107" s="9">
        <f t="shared" si="28"/>
        <v>8.3624089776153703</v>
      </c>
      <c r="T107" s="9">
        <f t="shared" si="29"/>
        <v>7.7761154770987417</v>
      </c>
      <c r="U107" s="9">
        <f t="shared" si="30"/>
        <v>4.8441870864585912</v>
      </c>
      <c r="V107" s="9">
        <f t="shared" si="31"/>
        <v>5.8861040314501558</v>
      </c>
      <c r="W107">
        <f t="shared" si="32"/>
        <v>1</v>
      </c>
      <c r="X107">
        <f t="shared" si="33"/>
        <v>0</v>
      </c>
      <c r="Y107">
        <f t="shared" si="34"/>
        <v>-0.13394815200470489</v>
      </c>
      <c r="Z107">
        <f t="shared" si="35"/>
        <v>0.87463541152045199</v>
      </c>
      <c r="AA107">
        <f t="shared" si="36"/>
        <v>0.46656294133005066</v>
      </c>
      <c r="AB107">
        <f t="shared" si="37"/>
        <v>-0.76236234533068103</v>
      </c>
      <c r="AC107">
        <f t="shared" si="38"/>
        <v>0</v>
      </c>
      <c r="AD107">
        <f t="shared" si="39"/>
        <v>-2</v>
      </c>
      <c r="AE107">
        <f t="shared" si="40"/>
        <v>1</v>
      </c>
    </row>
    <row r="108" spans="1:31">
      <c r="A108" t="s">
        <v>245</v>
      </c>
      <c r="B108" t="s">
        <v>14</v>
      </c>
      <c r="C108" t="s">
        <v>20</v>
      </c>
      <c r="D108">
        <v>0</v>
      </c>
      <c r="E108" t="s">
        <v>16</v>
      </c>
      <c r="F108" t="s">
        <v>15</v>
      </c>
      <c r="G108">
        <v>2221</v>
      </c>
      <c r="H108">
        <v>0</v>
      </c>
      <c r="I108">
        <v>60</v>
      </c>
      <c r="J108">
        <v>360</v>
      </c>
      <c r="K108">
        <v>0</v>
      </c>
      <c r="L108" t="s">
        <v>17</v>
      </c>
      <c r="M108" t="s">
        <v>22</v>
      </c>
      <c r="N108">
        <f t="shared" si="23"/>
        <v>1</v>
      </c>
      <c r="O108">
        <f t="shared" si="24"/>
        <v>1</v>
      </c>
      <c r="P108">
        <f t="shared" si="25"/>
        <v>0</v>
      </c>
      <c r="Q108">
        <f t="shared" si="26"/>
        <v>1</v>
      </c>
      <c r="R108">
        <f t="shared" si="27"/>
        <v>0</v>
      </c>
      <c r="S108" s="9">
        <f t="shared" si="28"/>
        <v>7.7057128238944275</v>
      </c>
      <c r="T108" s="9">
        <f t="shared" si="29"/>
        <v>0</v>
      </c>
      <c r="U108" s="9">
        <f t="shared" si="30"/>
        <v>4.0943445622221004</v>
      </c>
      <c r="V108" s="9">
        <f t="shared" si="31"/>
        <v>5.8861040314501558</v>
      </c>
      <c r="W108">
        <f t="shared" si="32"/>
        <v>2</v>
      </c>
      <c r="X108">
        <f t="shared" si="33"/>
        <v>0</v>
      </c>
      <c r="Y108">
        <f t="shared" si="34"/>
        <v>-0.24497064119172063</v>
      </c>
      <c r="Z108">
        <f t="shared" si="35"/>
        <v>0.78272751785167116</v>
      </c>
      <c r="AA108">
        <f t="shared" si="36"/>
        <v>0.43906178034146248</v>
      </c>
      <c r="AB108">
        <f t="shared" si="37"/>
        <v>-0.57814450490953739</v>
      </c>
      <c r="AC108">
        <f t="shared" si="38"/>
        <v>0</v>
      </c>
      <c r="AD108">
        <f t="shared" si="39"/>
        <v>2</v>
      </c>
      <c r="AE108">
        <f t="shared" si="40"/>
        <v>0</v>
      </c>
    </row>
    <row r="109" spans="1:31">
      <c r="A109" t="s">
        <v>246</v>
      </c>
      <c r="B109" t="s">
        <v>14</v>
      </c>
      <c r="C109" t="s">
        <v>20</v>
      </c>
      <c r="D109">
        <v>2</v>
      </c>
      <c r="E109" t="s">
        <v>16</v>
      </c>
      <c r="F109" t="s">
        <v>15</v>
      </c>
      <c r="G109">
        <v>4009</v>
      </c>
      <c r="H109">
        <v>1717</v>
      </c>
      <c r="I109">
        <v>116</v>
      </c>
      <c r="J109">
        <v>360</v>
      </c>
      <c r="K109">
        <v>1</v>
      </c>
      <c r="L109" t="s">
        <v>31</v>
      </c>
      <c r="M109" t="s">
        <v>18</v>
      </c>
      <c r="N109">
        <f t="shared" si="23"/>
        <v>1</v>
      </c>
      <c r="O109">
        <f t="shared" si="24"/>
        <v>1</v>
      </c>
      <c r="P109">
        <f t="shared" si="25"/>
        <v>2</v>
      </c>
      <c r="Q109">
        <f t="shared" si="26"/>
        <v>1</v>
      </c>
      <c r="R109">
        <f t="shared" si="27"/>
        <v>0</v>
      </c>
      <c r="S109" s="9">
        <f t="shared" si="28"/>
        <v>8.2962971126425078</v>
      </c>
      <c r="T109" s="9">
        <f t="shared" si="29"/>
        <v>7.4483338608974758</v>
      </c>
      <c r="U109" s="9">
        <f t="shared" si="30"/>
        <v>4.7535901911063645</v>
      </c>
      <c r="V109" s="9">
        <f t="shared" si="31"/>
        <v>5.8861040314501558</v>
      </c>
      <c r="W109">
        <f t="shared" si="32"/>
        <v>1</v>
      </c>
      <c r="X109">
        <f t="shared" si="33"/>
        <v>1</v>
      </c>
      <c r="Y109">
        <f t="shared" si="34"/>
        <v>1.720086807000258</v>
      </c>
      <c r="Z109">
        <f t="shared" si="35"/>
        <v>5.5850132614814845</v>
      </c>
      <c r="AA109">
        <f t="shared" si="36"/>
        <v>0.84814001729511757</v>
      </c>
      <c r="AB109">
        <f t="shared" si="37"/>
        <v>-0.16470954208536304</v>
      </c>
      <c r="AC109">
        <f t="shared" si="38"/>
        <v>0</v>
      </c>
      <c r="AD109">
        <f t="shared" si="39"/>
        <v>-2</v>
      </c>
      <c r="AE109">
        <f t="shared" si="40"/>
        <v>1</v>
      </c>
    </row>
    <row r="110" spans="1:31">
      <c r="A110" t="s">
        <v>247</v>
      </c>
      <c r="B110" t="s">
        <v>14</v>
      </c>
      <c r="C110" t="s">
        <v>15</v>
      </c>
      <c r="D110">
        <v>0</v>
      </c>
      <c r="E110" t="s">
        <v>16</v>
      </c>
      <c r="F110" t="s">
        <v>15</v>
      </c>
      <c r="G110">
        <v>2971</v>
      </c>
      <c r="H110">
        <v>2791</v>
      </c>
      <c r="I110">
        <v>144</v>
      </c>
      <c r="J110">
        <v>360</v>
      </c>
      <c r="K110">
        <v>1</v>
      </c>
      <c r="L110" t="s">
        <v>31</v>
      </c>
      <c r="M110" t="s">
        <v>18</v>
      </c>
      <c r="N110">
        <f t="shared" si="23"/>
        <v>0</v>
      </c>
      <c r="O110">
        <f t="shared" si="24"/>
        <v>1</v>
      </c>
      <c r="P110">
        <f t="shared" si="25"/>
        <v>0</v>
      </c>
      <c r="Q110">
        <f t="shared" si="26"/>
        <v>1</v>
      </c>
      <c r="R110">
        <f t="shared" si="27"/>
        <v>0</v>
      </c>
      <c r="S110" s="9">
        <f t="shared" si="28"/>
        <v>7.9966538754626075</v>
      </c>
      <c r="T110" s="9">
        <f t="shared" si="29"/>
        <v>7.9341552335363223</v>
      </c>
      <c r="U110" s="9">
        <f t="shared" si="30"/>
        <v>4.9698132995760007</v>
      </c>
      <c r="V110" s="9">
        <f t="shared" si="31"/>
        <v>5.8861040314501558</v>
      </c>
      <c r="W110">
        <f t="shared" si="32"/>
        <v>1</v>
      </c>
      <c r="X110">
        <f t="shared" si="33"/>
        <v>1</v>
      </c>
      <c r="Y110">
        <f t="shared" si="34"/>
        <v>1.081017060136094</v>
      </c>
      <c r="Z110">
        <f t="shared" si="35"/>
        <v>2.9476759907718755</v>
      </c>
      <c r="AA110">
        <f t="shared" si="36"/>
        <v>0.74668640426985156</v>
      </c>
      <c r="AB110">
        <f t="shared" si="37"/>
        <v>-0.29210998886056111</v>
      </c>
      <c r="AC110">
        <f t="shared" si="38"/>
        <v>0</v>
      </c>
      <c r="AD110">
        <f t="shared" si="39"/>
        <v>-2</v>
      </c>
      <c r="AE110">
        <f t="shared" si="40"/>
        <v>1</v>
      </c>
    </row>
    <row r="111" spans="1:31">
      <c r="A111" t="s">
        <v>248</v>
      </c>
      <c r="B111" t="s">
        <v>14</v>
      </c>
      <c r="C111" t="s">
        <v>20</v>
      </c>
      <c r="D111">
        <v>0</v>
      </c>
      <c r="E111" t="s">
        <v>16</v>
      </c>
      <c r="F111" t="s">
        <v>15</v>
      </c>
      <c r="G111">
        <v>7578</v>
      </c>
      <c r="H111">
        <v>1010</v>
      </c>
      <c r="I111">
        <v>175</v>
      </c>
      <c r="J111">
        <v>342</v>
      </c>
      <c r="K111">
        <v>1</v>
      </c>
      <c r="L111" t="s">
        <v>31</v>
      </c>
      <c r="M111" t="s">
        <v>18</v>
      </c>
      <c r="N111">
        <f t="shared" si="23"/>
        <v>1</v>
      </c>
      <c r="O111">
        <f t="shared" si="24"/>
        <v>1</v>
      </c>
      <c r="P111">
        <f t="shared" si="25"/>
        <v>0</v>
      </c>
      <c r="Q111">
        <f t="shared" si="26"/>
        <v>1</v>
      </c>
      <c r="R111">
        <f t="shared" si="27"/>
        <v>0</v>
      </c>
      <c r="S111" s="9">
        <f t="shared" si="28"/>
        <v>8.9330045915785465</v>
      </c>
      <c r="T111" s="9">
        <f t="shared" si="29"/>
        <v>6.9177056098353047</v>
      </c>
      <c r="U111" s="9">
        <f t="shared" si="30"/>
        <v>5.1647859739235145</v>
      </c>
      <c r="V111" s="9">
        <f t="shared" si="31"/>
        <v>5.8348107370626048</v>
      </c>
      <c r="W111">
        <f t="shared" si="32"/>
        <v>1</v>
      </c>
      <c r="X111">
        <f t="shared" si="33"/>
        <v>1</v>
      </c>
      <c r="Y111">
        <f t="shared" si="34"/>
        <v>1.5008911025948213</v>
      </c>
      <c r="Z111">
        <f t="shared" si="35"/>
        <v>4.4856844950000818</v>
      </c>
      <c r="AA111">
        <f t="shared" si="36"/>
        <v>0.81770734337502482</v>
      </c>
      <c r="AB111">
        <f t="shared" si="37"/>
        <v>-0.20125077732985749</v>
      </c>
      <c r="AC111">
        <f t="shared" si="38"/>
        <v>0</v>
      </c>
      <c r="AD111">
        <f t="shared" si="39"/>
        <v>-2</v>
      </c>
      <c r="AE111">
        <f t="shared" si="40"/>
        <v>1</v>
      </c>
    </row>
    <row r="112" spans="1:31">
      <c r="A112" t="s">
        <v>249</v>
      </c>
      <c r="B112" t="s">
        <v>14</v>
      </c>
      <c r="C112" t="s">
        <v>20</v>
      </c>
      <c r="D112">
        <v>0</v>
      </c>
      <c r="E112" t="s">
        <v>16</v>
      </c>
      <c r="F112" t="s">
        <v>15</v>
      </c>
      <c r="G112">
        <v>6250</v>
      </c>
      <c r="H112">
        <v>0</v>
      </c>
      <c r="I112">
        <v>128</v>
      </c>
      <c r="J112">
        <v>360</v>
      </c>
      <c r="K112">
        <v>1</v>
      </c>
      <c r="L112" t="s">
        <v>31</v>
      </c>
      <c r="M112" t="s">
        <v>18</v>
      </c>
      <c r="N112">
        <f t="shared" si="23"/>
        <v>1</v>
      </c>
      <c r="O112">
        <f t="shared" si="24"/>
        <v>1</v>
      </c>
      <c r="P112">
        <f t="shared" si="25"/>
        <v>0</v>
      </c>
      <c r="Q112">
        <f t="shared" si="26"/>
        <v>1</v>
      </c>
      <c r="R112">
        <f t="shared" si="27"/>
        <v>0</v>
      </c>
      <c r="S112" s="9">
        <f t="shared" si="28"/>
        <v>8.740336742730447</v>
      </c>
      <c r="T112" s="9">
        <f t="shared" si="29"/>
        <v>0</v>
      </c>
      <c r="U112" s="9">
        <f t="shared" si="30"/>
        <v>4.8520302639196169</v>
      </c>
      <c r="V112" s="9">
        <f t="shared" si="31"/>
        <v>5.8861040314501558</v>
      </c>
      <c r="W112">
        <f t="shared" si="32"/>
        <v>1</v>
      </c>
      <c r="X112">
        <f t="shared" si="33"/>
        <v>1</v>
      </c>
      <c r="Y112">
        <f t="shared" si="34"/>
        <v>1.7023262893241946</v>
      </c>
      <c r="Z112">
        <f t="shared" si="35"/>
        <v>5.4866962000648334</v>
      </c>
      <c r="AA112">
        <f t="shared" si="36"/>
        <v>0.84583831751053717</v>
      </c>
      <c r="AB112">
        <f t="shared" si="37"/>
        <v>-0.16742705169427022</v>
      </c>
      <c r="AC112">
        <f t="shared" si="38"/>
        <v>0</v>
      </c>
      <c r="AD112">
        <f t="shared" si="39"/>
        <v>-2</v>
      </c>
      <c r="AE112">
        <f t="shared" si="40"/>
        <v>1</v>
      </c>
    </row>
    <row r="113" spans="1:31">
      <c r="A113" t="s">
        <v>250</v>
      </c>
      <c r="B113" t="s">
        <v>14</v>
      </c>
      <c r="C113" t="s">
        <v>20</v>
      </c>
      <c r="D113">
        <v>0</v>
      </c>
      <c r="E113" t="s">
        <v>16</v>
      </c>
      <c r="F113" t="s">
        <v>15</v>
      </c>
      <c r="G113">
        <v>3250</v>
      </c>
      <c r="H113">
        <v>0</v>
      </c>
      <c r="I113">
        <v>170</v>
      </c>
      <c r="J113">
        <v>360</v>
      </c>
      <c r="K113">
        <v>1</v>
      </c>
      <c r="L113" t="s">
        <v>21</v>
      </c>
      <c r="M113" t="s">
        <v>22</v>
      </c>
      <c r="N113">
        <f t="shared" si="23"/>
        <v>1</v>
      </c>
      <c r="O113">
        <f t="shared" si="24"/>
        <v>1</v>
      </c>
      <c r="P113">
        <f t="shared" si="25"/>
        <v>0</v>
      </c>
      <c r="Q113">
        <f t="shared" si="26"/>
        <v>1</v>
      </c>
      <c r="R113">
        <f t="shared" si="27"/>
        <v>0</v>
      </c>
      <c r="S113" s="9">
        <f t="shared" si="28"/>
        <v>8.0864102753237823</v>
      </c>
      <c r="T113" s="9">
        <f t="shared" si="29"/>
        <v>0</v>
      </c>
      <c r="U113" s="9">
        <f t="shared" si="30"/>
        <v>5.1357984370502621</v>
      </c>
      <c r="V113" s="9">
        <f t="shared" si="31"/>
        <v>5.8861040314501558</v>
      </c>
      <c r="W113">
        <f t="shared" si="32"/>
        <v>0</v>
      </c>
      <c r="X113">
        <f t="shared" si="33"/>
        <v>1</v>
      </c>
      <c r="Y113">
        <f t="shared" si="34"/>
        <v>1.7625634142807778</v>
      </c>
      <c r="Z113">
        <f t="shared" si="35"/>
        <v>5.8273561927865423</v>
      </c>
      <c r="AA113">
        <f t="shared" si="36"/>
        <v>0.8535304191311196</v>
      </c>
      <c r="AB113">
        <f t="shared" si="37"/>
        <v>-1.920937511205272</v>
      </c>
      <c r="AC113">
        <f t="shared" si="38"/>
        <v>0</v>
      </c>
      <c r="AD113">
        <f t="shared" si="39"/>
        <v>2</v>
      </c>
      <c r="AE113">
        <f t="shared" si="40"/>
        <v>0</v>
      </c>
    </row>
    <row r="114" spans="1:31">
      <c r="A114" t="s">
        <v>251</v>
      </c>
      <c r="B114" t="s">
        <v>14</v>
      </c>
      <c r="C114" t="s">
        <v>20</v>
      </c>
      <c r="D114">
        <v>1</v>
      </c>
      <c r="E114" t="s">
        <v>25</v>
      </c>
      <c r="F114" t="s">
        <v>20</v>
      </c>
      <c r="G114">
        <v>4735</v>
      </c>
      <c r="H114">
        <v>0</v>
      </c>
      <c r="I114">
        <v>138</v>
      </c>
      <c r="J114">
        <v>360</v>
      </c>
      <c r="K114">
        <v>1</v>
      </c>
      <c r="L114" t="s">
        <v>17</v>
      </c>
      <c r="M114" t="s">
        <v>22</v>
      </c>
      <c r="N114">
        <f t="shared" si="23"/>
        <v>1</v>
      </c>
      <c r="O114">
        <f t="shared" si="24"/>
        <v>1</v>
      </c>
      <c r="P114">
        <f t="shared" si="25"/>
        <v>1</v>
      </c>
      <c r="Q114">
        <f t="shared" si="26"/>
        <v>0</v>
      </c>
      <c r="R114">
        <f t="shared" si="27"/>
        <v>1</v>
      </c>
      <c r="S114" s="9">
        <f t="shared" si="28"/>
        <v>8.4627370056201787</v>
      </c>
      <c r="T114" s="9">
        <f t="shared" si="29"/>
        <v>0</v>
      </c>
      <c r="U114" s="9">
        <f t="shared" si="30"/>
        <v>4.9272536851572051</v>
      </c>
      <c r="V114" s="9">
        <f t="shared" si="31"/>
        <v>5.8861040314501558</v>
      </c>
      <c r="W114">
        <f t="shared" si="32"/>
        <v>2</v>
      </c>
      <c r="X114">
        <f t="shared" si="33"/>
        <v>1</v>
      </c>
      <c r="Y114">
        <f t="shared" si="34"/>
        <v>1.0038791929179616</v>
      </c>
      <c r="Z114">
        <f t="shared" si="35"/>
        <v>2.7288470470887676</v>
      </c>
      <c r="AA114">
        <f t="shared" si="36"/>
        <v>0.73182059028655178</v>
      </c>
      <c r="AB114">
        <f t="shared" si="37"/>
        <v>-1.3160990832164843</v>
      </c>
      <c r="AC114">
        <f t="shared" si="38"/>
        <v>0</v>
      </c>
      <c r="AD114">
        <f t="shared" si="39"/>
        <v>2</v>
      </c>
      <c r="AE114">
        <f t="shared" si="40"/>
        <v>0</v>
      </c>
    </row>
    <row r="115" spans="1:31">
      <c r="A115" t="s">
        <v>252</v>
      </c>
      <c r="B115" t="s">
        <v>14</v>
      </c>
      <c r="C115" t="s">
        <v>20</v>
      </c>
      <c r="D115">
        <v>2</v>
      </c>
      <c r="E115" t="s">
        <v>16</v>
      </c>
      <c r="F115" t="s">
        <v>15</v>
      </c>
      <c r="G115">
        <v>6250</v>
      </c>
      <c r="H115">
        <v>1695</v>
      </c>
      <c r="I115">
        <v>210</v>
      </c>
      <c r="J115">
        <v>360</v>
      </c>
      <c r="K115">
        <v>1</v>
      </c>
      <c r="L115" t="s">
        <v>31</v>
      </c>
      <c r="M115" t="s">
        <v>18</v>
      </c>
      <c r="N115">
        <f t="shared" si="23"/>
        <v>1</v>
      </c>
      <c r="O115">
        <f t="shared" si="24"/>
        <v>1</v>
      </c>
      <c r="P115">
        <f t="shared" si="25"/>
        <v>2</v>
      </c>
      <c r="Q115">
        <f t="shared" si="26"/>
        <v>1</v>
      </c>
      <c r="R115">
        <f t="shared" si="27"/>
        <v>0</v>
      </c>
      <c r="S115" s="9">
        <f t="shared" si="28"/>
        <v>8.740336742730447</v>
      </c>
      <c r="T115" s="9">
        <f t="shared" si="29"/>
        <v>7.4354380198145504</v>
      </c>
      <c r="U115" s="9">
        <f t="shared" si="30"/>
        <v>5.3471075307174685</v>
      </c>
      <c r="V115" s="9">
        <f t="shared" si="31"/>
        <v>5.8861040314501558</v>
      </c>
      <c r="W115">
        <f t="shared" si="32"/>
        <v>1</v>
      </c>
      <c r="X115">
        <f t="shared" si="33"/>
        <v>1</v>
      </c>
      <c r="Y115">
        <f t="shared" si="34"/>
        <v>1.6052781409442267</v>
      </c>
      <c r="Z115">
        <f t="shared" si="35"/>
        <v>4.9792443418772176</v>
      </c>
      <c r="AA115">
        <f t="shared" si="36"/>
        <v>0.83275478591897711</v>
      </c>
      <c r="AB115">
        <f t="shared" si="37"/>
        <v>-0.1830160547991021</v>
      </c>
      <c r="AC115">
        <f t="shared" si="38"/>
        <v>0</v>
      </c>
      <c r="AD115">
        <f t="shared" si="39"/>
        <v>-2</v>
      </c>
      <c r="AE115">
        <f t="shared" si="40"/>
        <v>1</v>
      </c>
    </row>
    <row r="116" spans="1:31">
      <c r="A116" t="s">
        <v>254</v>
      </c>
      <c r="B116" t="s">
        <v>14</v>
      </c>
      <c r="C116" t="s">
        <v>15</v>
      </c>
      <c r="D116">
        <v>0</v>
      </c>
      <c r="E116" t="s">
        <v>16</v>
      </c>
      <c r="F116" t="s">
        <v>20</v>
      </c>
      <c r="G116">
        <v>6400</v>
      </c>
      <c r="H116">
        <v>0</v>
      </c>
      <c r="I116">
        <v>200</v>
      </c>
      <c r="J116">
        <v>360</v>
      </c>
      <c r="K116">
        <v>1</v>
      </c>
      <c r="L116" t="s">
        <v>21</v>
      </c>
      <c r="M116" t="s">
        <v>18</v>
      </c>
      <c r="N116">
        <f t="shared" si="23"/>
        <v>0</v>
      </c>
      <c r="O116">
        <f t="shared" si="24"/>
        <v>1</v>
      </c>
      <c r="P116">
        <f t="shared" si="25"/>
        <v>0</v>
      </c>
      <c r="Q116">
        <f t="shared" si="26"/>
        <v>1</v>
      </c>
      <c r="R116">
        <f t="shared" si="27"/>
        <v>1</v>
      </c>
      <c r="S116" s="9">
        <f t="shared" si="28"/>
        <v>8.7640532693477624</v>
      </c>
      <c r="T116" s="9">
        <f t="shared" si="29"/>
        <v>0</v>
      </c>
      <c r="U116" s="9">
        <f t="shared" si="30"/>
        <v>5.2983173665480363</v>
      </c>
      <c r="V116" s="9">
        <f t="shared" si="31"/>
        <v>5.8861040314501558</v>
      </c>
      <c r="W116">
        <f t="shared" si="32"/>
        <v>0</v>
      </c>
      <c r="X116">
        <f t="shared" si="33"/>
        <v>1</v>
      </c>
      <c r="Y116">
        <f t="shared" si="34"/>
        <v>0.79246982874893013</v>
      </c>
      <c r="Z116">
        <f t="shared" si="35"/>
        <v>2.2088451640496181</v>
      </c>
      <c r="AA116">
        <f t="shared" si="36"/>
        <v>0.68836140453159711</v>
      </c>
      <c r="AB116">
        <f t="shared" si="37"/>
        <v>-0.37344128168481638</v>
      </c>
      <c r="AC116">
        <f t="shared" si="38"/>
        <v>0</v>
      </c>
      <c r="AD116">
        <f t="shared" si="39"/>
        <v>-2</v>
      </c>
      <c r="AE116">
        <f t="shared" si="40"/>
        <v>1</v>
      </c>
    </row>
    <row r="117" spans="1:31">
      <c r="A117" t="s">
        <v>255</v>
      </c>
      <c r="B117" t="s">
        <v>14</v>
      </c>
      <c r="C117" t="s">
        <v>20</v>
      </c>
      <c r="D117">
        <v>1</v>
      </c>
      <c r="E117" t="s">
        <v>16</v>
      </c>
      <c r="F117" t="s">
        <v>15</v>
      </c>
      <c r="G117">
        <v>2491</v>
      </c>
      <c r="H117">
        <v>2054</v>
      </c>
      <c r="I117">
        <v>104</v>
      </c>
      <c r="J117">
        <v>360</v>
      </c>
      <c r="K117">
        <v>1</v>
      </c>
      <c r="L117" t="s">
        <v>31</v>
      </c>
      <c r="M117" t="s">
        <v>18</v>
      </c>
      <c r="N117">
        <f t="shared" si="23"/>
        <v>1</v>
      </c>
      <c r="O117">
        <f t="shared" si="24"/>
        <v>1</v>
      </c>
      <c r="P117">
        <f t="shared" si="25"/>
        <v>1</v>
      </c>
      <c r="Q117">
        <f t="shared" si="26"/>
        <v>1</v>
      </c>
      <c r="R117">
        <f t="shared" si="27"/>
        <v>0</v>
      </c>
      <c r="S117" s="9">
        <f t="shared" si="28"/>
        <v>7.8204395152621808</v>
      </c>
      <c r="T117" s="9">
        <f t="shared" si="29"/>
        <v>7.6275443904885032</v>
      </c>
      <c r="U117" s="9">
        <f t="shared" si="30"/>
        <v>4.6443908991413725</v>
      </c>
      <c r="V117" s="9">
        <f t="shared" si="31"/>
        <v>5.8861040314501558</v>
      </c>
      <c r="W117">
        <f t="shared" si="32"/>
        <v>1</v>
      </c>
      <c r="X117">
        <f t="shared" si="33"/>
        <v>1</v>
      </c>
      <c r="Y117">
        <f t="shared" si="34"/>
        <v>1.7807286145728183</v>
      </c>
      <c r="Z117">
        <f t="shared" si="35"/>
        <v>5.9341785727935088</v>
      </c>
      <c r="AA117">
        <f t="shared" si="36"/>
        <v>0.85578681173231752</v>
      </c>
      <c r="AB117">
        <f t="shared" si="37"/>
        <v>-0.15573398557350582</v>
      </c>
      <c r="AC117">
        <f t="shared" si="38"/>
        <v>0</v>
      </c>
      <c r="AD117">
        <f t="shared" si="39"/>
        <v>-2</v>
      </c>
      <c r="AE117">
        <f t="shared" si="40"/>
        <v>1</v>
      </c>
    </row>
    <row r="118" spans="1:31">
      <c r="A118" t="s">
        <v>258</v>
      </c>
      <c r="B118" t="s">
        <v>42</v>
      </c>
      <c r="C118" t="s">
        <v>15</v>
      </c>
      <c r="D118">
        <v>0</v>
      </c>
      <c r="E118" t="s">
        <v>16</v>
      </c>
      <c r="F118" t="s">
        <v>15</v>
      </c>
      <c r="G118">
        <v>8333</v>
      </c>
      <c r="H118">
        <v>0</v>
      </c>
      <c r="I118">
        <v>280</v>
      </c>
      <c r="J118">
        <v>360</v>
      </c>
      <c r="K118">
        <v>1</v>
      </c>
      <c r="L118" t="s">
        <v>31</v>
      </c>
      <c r="M118" t="s">
        <v>18</v>
      </c>
      <c r="N118">
        <f t="shared" si="23"/>
        <v>0</v>
      </c>
      <c r="O118">
        <f t="shared" si="24"/>
        <v>0</v>
      </c>
      <c r="P118">
        <f t="shared" si="25"/>
        <v>0</v>
      </c>
      <c r="Q118">
        <f t="shared" si="26"/>
        <v>1</v>
      </c>
      <c r="R118">
        <f t="shared" si="27"/>
        <v>0</v>
      </c>
      <c r="S118" s="9">
        <f t="shared" si="28"/>
        <v>9.0279788143822071</v>
      </c>
      <c r="T118" s="9">
        <f t="shared" si="29"/>
        <v>0</v>
      </c>
      <c r="U118" s="9">
        <f t="shared" si="30"/>
        <v>5.6347896031692493</v>
      </c>
      <c r="V118" s="9">
        <f t="shared" si="31"/>
        <v>5.8861040314501558</v>
      </c>
      <c r="W118">
        <f t="shared" si="32"/>
        <v>1</v>
      </c>
      <c r="X118">
        <f t="shared" si="33"/>
        <v>1</v>
      </c>
      <c r="Y118">
        <f t="shared" si="34"/>
        <v>1.4465346470636371</v>
      </c>
      <c r="Z118">
        <f t="shared" si="35"/>
        <v>4.2483668863932493</v>
      </c>
      <c r="AA118">
        <f t="shared" si="36"/>
        <v>0.80946453979950062</v>
      </c>
      <c r="AB118">
        <f t="shared" si="37"/>
        <v>-0.21138231188938889</v>
      </c>
      <c r="AC118">
        <f t="shared" si="38"/>
        <v>0</v>
      </c>
      <c r="AD118">
        <f t="shared" si="39"/>
        <v>-2</v>
      </c>
      <c r="AE118">
        <f t="shared" si="40"/>
        <v>1</v>
      </c>
    </row>
    <row r="119" spans="1:31">
      <c r="A119" t="s">
        <v>260</v>
      </c>
      <c r="B119" t="s">
        <v>14</v>
      </c>
      <c r="C119" t="s">
        <v>20</v>
      </c>
      <c r="D119">
        <v>1</v>
      </c>
      <c r="E119" t="s">
        <v>16</v>
      </c>
      <c r="F119" t="s">
        <v>15</v>
      </c>
      <c r="G119">
        <v>5500</v>
      </c>
      <c r="H119">
        <v>1260</v>
      </c>
      <c r="I119">
        <v>170</v>
      </c>
      <c r="J119">
        <v>360</v>
      </c>
      <c r="K119">
        <v>1</v>
      </c>
      <c r="L119" t="s">
        <v>21</v>
      </c>
      <c r="M119" t="s">
        <v>18</v>
      </c>
      <c r="N119">
        <f t="shared" si="23"/>
        <v>1</v>
      </c>
      <c r="O119">
        <f t="shared" si="24"/>
        <v>1</v>
      </c>
      <c r="P119">
        <f t="shared" si="25"/>
        <v>1</v>
      </c>
      <c r="Q119">
        <f t="shared" si="26"/>
        <v>1</v>
      </c>
      <c r="R119">
        <f t="shared" si="27"/>
        <v>0</v>
      </c>
      <c r="S119" s="9">
        <f t="shared" si="28"/>
        <v>8.6125033712205621</v>
      </c>
      <c r="T119" s="9">
        <f t="shared" si="29"/>
        <v>7.1388669999455239</v>
      </c>
      <c r="U119" s="9">
        <f t="shared" si="30"/>
        <v>5.1357984370502621</v>
      </c>
      <c r="V119" s="9">
        <f t="shared" si="31"/>
        <v>5.8861040314501558</v>
      </c>
      <c r="W119">
        <f t="shared" si="32"/>
        <v>0</v>
      </c>
      <c r="X119">
        <f t="shared" si="33"/>
        <v>1</v>
      </c>
      <c r="Y119">
        <f t="shared" si="34"/>
        <v>1.5346847721781662</v>
      </c>
      <c r="Z119">
        <f t="shared" si="35"/>
        <v>4.6398626855934664</v>
      </c>
      <c r="AA119">
        <f t="shared" si="36"/>
        <v>0.82269071859596654</v>
      </c>
      <c r="AB119">
        <f t="shared" si="37"/>
        <v>-0.19517494650943862</v>
      </c>
      <c r="AC119">
        <f t="shared" si="38"/>
        <v>0</v>
      </c>
      <c r="AD119">
        <f t="shared" si="39"/>
        <v>-2</v>
      </c>
      <c r="AE119">
        <f t="shared" si="40"/>
        <v>1</v>
      </c>
    </row>
    <row r="120" spans="1:31">
      <c r="A120" t="s">
        <v>261</v>
      </c>
      <c r="B120" t="s">
        <v>14</v>
      </c>
      <c r="C120" t="s">
        <v>20</v>
      </c>
      <c r="D120">
        <v>0</v>
      </c>
      <c r="E120" t="s">
        <v>16</v>
      </c>
      <c r="G120">
        <v>5746</v>
      </c>
      <c r="H120">
        <v>0</v>
      </c>
      <c r="I120">
        <v>255</v>
      </c>
      <c r="J120">
        <v>360</v>
      </c>
      <c r="L120" t="s">
        <v>17</v>
      </c>
      <c r="M120" t="s">
        <v>22</v>
      </c>
      <c r="N120">
        <f t="shared" si="23"/>
        <v>1</v>
      </c>
      <c r="O120">
        <f t="shared" si="24"/>
        <v>1</v>
      </c>
      <c r="P120">
        <f t="shared" si="25"/>
        <v>0</v>
      </c>
      <c r="Q120">
        <f t="shared" si="26"/>
        <v>1</v>
      </c>
      <c r="R120">
        <f t="shared" si="27"/>
        <v>0</v>
      </c>
      <c r="S120" s="9">
        <f t="shared" si="28"/>
        <v>8.656259239539235</v>
      </c>
      <c r="T120" s="9">
        <f t="shared" si="29"/>
        <v>0</v>
      </c>
      <c r="U120" s="9">
        <f t="shared" si="30"/>
        <v>5.5412635451584258</v>
      </c>
      <c r="V120" s="9">
        <f t="shared" si="31"/>
        <v>5.8861040314501558</v>
      </c>
      <c r="W120">
        <f t="shared" si="32"/>
        <v>2</v>
      </c>
      <c r="X120">
        <f t="shared" si="33"/>
        <v>0</v>
      </c>
      <c r="Y120">
        <f t="shared" si="34"/>
        <v>-0.49725446402053197</v>
      </c>
      <c r="Z120">
        <f t="shared" si="35"/>
        <v>0.60819819955935983</v>
      </c>
      <c r="AA120">
        <f t="shared" si="36"/>
        <v>0.37818609654332641</v>
      </c>
      <c r="AB120">
        <f t="shared" si="37"/>
        <v>-0.47511442159351575</v>
      </c>
      <c r="AC120">
        <f t="shared" si="38"/>
        <v>0</v>
      </c>
      <c r="AD120">
        <f t="shared" si="39"/>
        <v>2</v>
      </c>
      <c r="AE120">
        <f t="shared" si="40"/>
        <v>0</v>
      </c>
    </row>
    <row r="121" spans="1:31">
      <c r="A121" t="s">
        <v>263</v>
      </c>
      <c r="B121" t="s">
        <v>42</v>
      </c>
      <c r="C121" t="s">
        <v>15</v>
      </c>
      <c r="D121">
        <v>1</v>
      </c>
      <c r="E121" t="s">
        <v>16</v>
      </c>
      <c r="F121" t="s">
        <v>15</v>
      </c>
      <c r="G121">
        <v>3812</v>
      </c>
      <c r="H121">
        <v>0</v>
      </c>
      <c r="I121">
        <v>112</v>
      </c>
      <c r="J121">
        <v>360</v>
      </c>
      <c r="K121">
        <v>1</v>
      </c>
      <c r="L121" t="s">
        <v>21</v>
      </c>
      <c r="M121" t="s">
        <v>18</v>
      </c>
      <c r="N121">
        <f t="shared" si="23"/>
        <v>0</v>
      </c>
      <c r="O121">
        <f t="shared" si="24"/>
        <v>0</v>
      </c>
      <c r="P121">
        <f t="shared" si="25"/>
        <v>1</v>
      </c>
      <c r="Q121">
        <f t="shared" si="26"/>
        <v>1</v>
      </c>
      <c r="R121">
        <f t="shared" si="27"/>
        <v>0</v>
      </c>
      <c r="S121" s="9">
        <f t="shared" si="28"/>
        <v>8.2459092647740935</v>
      </c>
      <c r="T121" s="9">
        <f t="shared" si="29"/>
        <v>0</v>
      </c>
      <c r="U121" s="9">
        <f t="shared" si="30"/>
        <v>4.7184988712950942</v>
      </c>
      <c r="V121" s="9">
        <f t="shared" si="31"/>
        <v>5.8861040314501558</v>
      </c>
      <c r="W121">
        <f t="shared" si="32"/>
        <v>0</v>
      </c>
      <c r="X121">
        <f t="shared" si="33"/>
        <v>1</v>
      </c>
      <c r="Y121">
        <f t="shared" si="34"/>
        <v>1.6155809642118197</v>
      </c>
      <c r="Z121">
        <f t="shared" si="35"/>
        <v>5.030809795082563</v>
      </c>
      <c r="AA121">
        <f t="shared" si="36"/>
        <v>0.83418478877987734</v>
      </c>
      <c r="AB121">
        <f t="shared" si="37"/>
        <v>-0.18130033188580963</v>
      </c>
      <c r="AC121">
        <f t="shared" si="38"/>
        <v>0</v>
      </c>
      <c r="AD121">
        <f t="shared" si="39"/>
        <v>-2</v>
      </c>
      <c r="AE121">
        <f t="shared" si="40"/>
        <v>1</v>
      </c>
    </row>
    <row r="122" spans="1:31">
      <c r="A122" t="s">
        <v>264</v>
      </c>
      <c r="B122" t="s">
        <v>14</v>
      </c>
      <c r="C122" t="s">
        <v>20</v>
      </c>
      <c r="D122">
        <v>1</v>
      </c>
      <c r="E122" t="s">
        <v>16</v>
      </c>
      <c r="F122" t="s">
        <v>15</v>
      </c>
      <c r="G122">
        <v>3315</v>
      </c>
      <c r="H122">
        <v>0</v>
      </c>
      <c r="I122">
        <v>96</v>
      </c>
      <c r="J122">
        <v>360</v>
      </c>
      <c r="K122">
        <v>1</v>
      </c>
      <c r="L122" t="s">
        <v>31</v>
      </c>
      <c r="M122" t="s">
        <v>18</v>
      </c>
      <c r="N122">
        <f t="shared" si="23"/>
        <v>1</v>
      </c>
      <c r="O122">
        <f t="shared" si="24"/>
        <v>1</v>
      </c>
      <c r="P122">
        <f t="shared" si="25"/>
        <v>1</v>
      </c>
      <c r="Q122">
        <f t="shared" si="26"/>
        <v>1</v>
      </c>
      <c r="R122">
        <f t="shared" si="27"/>
        <v>0</v>
      </c>
      <c r="S122" s="9">
        <f t="shared" si="28"/>
        <v>8.1062129026199621</v>
      </c>
      <c r="T122" s="9">
        <f t="shared" si="29"/>
        <v>0</v>
      </c>
      <c r="U122" s="9">
        <f t="shared" si="30"/>
        <v>4.5643481914678361</v>
      </c>
      <c r="V122" s="9">
        <f t="shared" si="31"/>
        <v>5.8861040314501558</v>
      </c>
      <c r="W122">
        <f t="shared" si="32"/>
        <v>1</v>
      </c>
      <c r="X122">
        <f t="shared" si="33"/>
        <v>1</v>
      </c>
      <c r="Y122">
        <f t="shared" si="34"/>
        <v>1.8890397667027012</v>
      </c>
      <c r="Z122">
        <f t="shared" si="35"/>
        <v>6.6130155935396786</v>
      </c>
      <c r="AA122">
        <f t="shared" si="36"/>
        <v>0.86864600660366587</v>
      </c>
      <c r="AB122">
        <f t="shared" si="37"/>
        <v>-0.14081959389717988</v>
      </c>
      <c r="AC122">
        <f t="shared" si="38"/>
        <v>0</v>
      </c>
      <c r="AD122">
        <f t="shared" si="39"/>
        <v>-2</v>
      </c>
      <c r="AE122">
        <f t="shared" si="40"/>
        <v>1</v>
      </c>
    </row>
    <row r="123" spans="1:31">
      <c r="A123" t="s">
        <v>265</v>
      </c>
      <c r="B123" t="s">
        <v>14</v>
      </c>
      <c r="C123" t="s">
        <v>20</v>
      </c>
      <c r="D123">
        <v>2</v>
      </c>
      <c r="E123" t="s">
        <v>16</v>
      </c>
      <c r="F123" t="s">
        <v>15</v>
      </c>
      <c r="G123">
        <v>5819</v>
      </c>
      <c r="H123">
        <v>5000</v>
      </c>
      <c r="I123">
        <v>120</v>
      </c>
      <c r="J123">
        <v>360</v>
      </c>
      <c r="K123">
        <v>1</v>
      </c>
      <c r="L123" t="s">
        <v>21</v>
      </c>
      <c r="M123" t="s">
        <v>18</v>
      </c>
      <c r="N123">
        <f t="shared" si="23"/>
        <v>1</v>
      </c>
      <c r="O123">
        <f t="shared" si="24"/>
        <v>1</v>
      </c>
      <c r="P123">
        <f t="shared" si="25"/>
        <v>2</v>
      </c>
      <c r="Q123">
        <f t="shared" si="26"/>
        <v>1</v>
      </c>
      <c r="R123">
        <f t="shared" si="27"/>
        <v>0</v>
      </c>
      <c r="S123" s="9">
        <f t="shared" si="28"/>
        <v>8.66888370465667</v>
      </c>
      <c r="T123" s="9">
        <f t="shared" si="29"/>
        <v>8.5171931914162382</v>
      </c>
      <c r="U123" s="9">
        <f t="shared" si="30"/>
        <v>4.7874917427820458</v>
      </c>
      <c r="V123" s="9">
        <f t="shared" si="31"/>
        <v>5.8861040314501558</v>
      </c>
      <c r="W123">
        <f t="shared" si="32"/>
        <v>0</v>
      </c>
      <c r="X123">
        <f t="shared" si="33"/>
        <v>1</v>
      </c>
      <c r="Y123">
        <f t="shared" si="34"/>
        <v>1.5452293224009561</v>
      </c>
      <c r="Z123">
        <f t="shared" si="35"/>
        <v>4.689046807207875</v>
      </c>
      <c r="AA123">
        <f t="shared" si="36"/>
        <v>0.82422362939024763</v>
      </c>
      <c r="AB123">
        <f t="shared" si="37"/>
        <v>-0.19331339100251974</v>
      </c>
      <c r="AC123">
        <f t="shared" si="38"/>
        <v>0</v>
      </c>
      <c r="AD123">
        <f t="shared" si="39"/>
        <v>-2</v>
      </c>
      <c r="AE123">
        <f t="shared" si="40"/>
        <v>1</v>
      </c>
    </row>
    <row r="124" spans="1:31">
      <c r="A124" t="s">
        <v>266</v>
      </c>
      <c r="B124" t="s">
        <v>14</v>
      </c>
      <c r="C124" t="s">
        <v>20</v>
      </c>
      <c r="D124">
        <v>1</v>
      </c>
      <c r="E124" t="s">
        <v>25</v>
      </c>
      <c r="F124" t="s">
        <v>15</v>
      </c>
      <c r="G124">
        <v>2510</v>
      </c>
      <c r="H124">
        <v>1983</v>
      </c>
      <c r="I124">
        <v>140</v>
      </c>
      <c r="J124">
        <v>180</v>
      </c>
      <c r="K124">
        <v>1</v>
      </c>
      <c r="L124" t="s">
        <v>17</v>
      </c>
      <c r="M124" t="s">
        <v>22</v>
      </c>
      <c r="N124">
        <f t="shared" si="23"/>
        <v>1</v>
      </c>
      <c r="O124">
        <f t="shared" si="24"/>
        <v>1</v>
      </c>
      <c r="P124">
        <f t="shared" si="25"/>
        <v>1</v>
      </c>
      <c r="Q124">
        <f t="shared" si="26"/>
        <v>0</v>
      </c>
      <c r="R124">
        <f t="shared" si="27"/>
        <v>0</v>
      </c>
      <c r="S124" s="9">
        <f t="shared" si="28"/>
        <v>7.8280380321258294</v>
      </c>
      <c r="T124" s="9">
        <f t="shared" si="29"/>
        <v>7.5923661285197959</v>
      </c>
      <c r="U124" s="9">
        <f t="shared" si="30"/>
        <v>4.9416424226093039</v>
      </c>
      <c r="V124" s="9">
        <f t="shared" si="31"/>
        <v>5.1929568508902104</v>
      </c>
      <c r="W124">
        <f t="shared" si="32"/>
        <v>2</v>
      </c>
      <c r="X124">
        <f t="shared" si="33"/>
        <v>1</v>
      </c>
      <c r="Y124">
        <f t="shared" si="34"/>
        <v>1.2127399005342587</v>
      </c>
      <c r="Z124">
        <f t="shared" si="35"/>
        <v>3.3626854658408813</v>
      </c>
      <c r="AA124">
        <f t="shared" si="36"/>
        <v>0.77078338380572298</v>
      </c>
      <c r="AB124">
        <f t="shared" si="37"/>
        <v>-1.4730878002846663</v>
      </c>
      <c r="AC124">
        <f t="shared" si="38"/>
        <v>0</v>
      </c>
      <c r="AD124">
        <f t="shared" si="39"/>
        <v>2</v>
      </c>
      <c r="AE124">
        <f t="shared" si="40"/>
        <v>0</v>
      </c>
    </row>
    <row r="125" spans="1:31">
      <c r="A125" t="s">
        <v>268</v>
      </c>
      <c r="B125" t="s">
        <v>14</v>
      </c>
      <c r="C125" t="s">
        <v>20</v>
      </c>
      <c r="D125">
        <v>2</v>
      </c>
      <c r="E125" t="s">
        <v>16</v>
      </c>
      <c r="F125" t="s">
        <v>20</v>
      </c>
      <c r="G125">
        <v>6250</v>
      </c>
      <c r="H125">
        <v>1300</v>
      </c>
      <c r="I125">
        <v>108</v>
      </c>
      <c r="J125">
        <v>360</v>
      </c>
      <c r="K125">
        <v>1</v>
      </c>
      <c r="L125" t="s">
        <v>21</v>
      </c>
      <c r="M125" t="s">
        <v>18</v>
      </c>
      <c r="N125">
        <f t="shared" si="23"/>
        <v>1</v>
      </c>
      <c r="O125">
        <f t="shared" si="24"/>
        <v>1</v>
      </c>
      <c r="P125">
        <f t="shared" si="25"/>
        <v>2</v>
      </c>
      <c r="Q125">
        <f t="shared" si="26"/>
        <v>1</v>
      </c>
      <c r="R125">
        <f t="shared" si="27"/>
        <v>1</v>
      </c>
      <c r="S125" s="9">
        <f t="shared" si="28"/>
        <v>8.740336742730447</v>
      </c>
      <c r="T125" s="9">
        <f t="shared" si="29"/>
        <v>7.1701195434496281</v>
      </c>
      <c r="U125" s="9">
        <f t="shared" si="30"/>
        <v>4.6821312271242199</v>
      </c>
      <c r="V125" s="9">
        <f t="shared" si="31"/>
        <v>5.8861040314501558</v>
      </c>
      <c r="W125">
        <f t="shared" si="32"/>
        <v>0</v>
      </c>
      <c r="X125">
        <f t="shared" si="33"/>
        <v>1</v>
      </c>
      <c r="Y125">
        <f t="shared" si="34"/>
        <v>1.3467517314629633</v>
      </c>
      <c r="Z125">
        <f t="shared" si="35"/>
        <v>3.8449159050227388</v>
      </c>
      <c r="AA125">
        <f t="shared" si="36"/>
        <v>0.79359806865516547</v>
      </c>
      <c r="AB125">
        <f t="shared" si="37"/>
        <v>-0.23117815666468047</v>
      </c>
      <c r="AC125">
        <f t="shared" si="38"/>
        <v>0</v>
      </c>
      <c r="AD125">
        <f t="shared" si="39"/>
        <v>-2</v>
      </c>
      <c r="AE125">
        <f t="shared" si="40"/>
        <v>1</v>
      </c>
    </row>
    <row r="126" spans="1:31">
      <c r="A126" t="s">
        <v>269</v>
      </c>
      <c r="B126" t="s">
        <v>14</v>
      </c>
      <c r="C126" t="s">
        <v>20</v>
      </c>
      <c r="D126">
        <v>0</v>
      </c>
      <c r="E126" t="s">
        <v>25</v>
      </c>
      <c r="F126" t="s">
        <v>15</v>
      </c>
      <c r="G126">
        <v>3406</v>
      </c>
      <c r="H126">
        <v>4417</v>
      </c>
      <c r="I126">
        <v>123</v>
      </c>
      <c r="J126">
        <v>360</v>
      </c>
      <c r="K126">
        <v>1</v>
      </c>
      <c r="L126" t="s">
        <v>31</v>
      </c>
      <c r="M126" t="s">
        <v>18</v>
      </c>
      <c r="N126">
        <f t="shared" si="23"/>
        <v>1</v>
      </c>
      <c r="O126">
        <f t="shared" si="24"/>
        <v>1</v>
      </c>
      <c r="P126">
        <f t="shared" si="25"/>
        <v>0</v>
      </c>
      <c r="Q126">
        <f t="shared" si="26"/>
        <v>0</v>
      </c>
      <c r="R126">
        <f t="shared" si="27"/>
        <v>0</v>
      </c>
      <c r="S126" s="9">
        <f t="shared" si="28"/>
        <v>8.1332938612226329</v>
      </c>
      <c r="T126" s="9">
        <f t="shared" si="29"/>
        <v>8.3932160115965271</v>
      </c>
      <c r="U126" s="9">
        <f t="shared" si="30"/>
        <v>4.8121843553724171</v>
      </c>
      <c r="V126" s="9">
        <f t="shared" si="31"/>
        <v>5.8861040314501558</v>
      </c>
      <c r="W126">
        <f t="shared" si="32"/>
        <v>1</v>
      </c>
      <c r="X126">
        <f t="shared" si="33"/>
        <v>1</v>
      </c>
      <c r="Y126">
        <f t="shared" si="34"/>
        <v>0.99930907411826786</v>
      </c>
      <c r="Z126">
        <f t="shared" si="35"/>
        <v>2.7164043458652682</v>
      </c>
      <c r="AA126">
        <f t="shared" si="36"/>
        <v>0.73092271267184306</v>
      </c>
      <c r="AB126">
        <f t="shared" si="37"/>
        <v>-0.31344755304107363</v>
      </c>
      <c r="AC126">
        <f t="shared" si="38"/>
        <v>0</v>
      </c>
      <c r="AD126">
        <f t="shared" si="39"/>
        <v>-2</v>
      </c>
      <c r="AE126">
        <f t="shared" si="40"/>
        <v>1</v>
      </c>
    </row>
    <row r="127" spans="1:31">
      <c r="A127" t="s">
        <v>270</v>
      </c>
      <c r="B127" t="s">
        <v>14</v>
      </c>
      <c r="C127" t="s">
        <v>15</v>
      </c>
      <c r="D127">
        <v>0</v>
      </c>
      <c r="E127" t="s">
        <v>16</v>
      </c>
      <c r="F127" t="s">
        <v>20</v>
      </c>
      <c r="G127">
        <v>6050</v>
      </c>
      <c r="H127">
        <v>4333</v>
      </c>
      <c r="I127">
        <v>120</v>
      </c>
      <c r="J127">
        <v>180</v>
      </c>
      <c r="K127">
        <v>1</v>
      </c>
      <c r="L127" t="s">
        <v>17</v>
      </c>
      <c r="M127" t="s">
        <v>22</v>
      </c>
      <c r="N127">
        <f t="shared" si="23"/>
        <v>0</v>
      </c>
      <c r="O127">
        <f t="shared" si="24"/>
        <v>1</v>
      </c>
      <c r="P127">
        <f t="shared" si="25"/>
        <v>0</v>
      </c>
      <c r="Q127">
        <f t="shared" si="26"/>
        <v>1</v>
      </c>
      <c r="R127">
        <f t="shared" si="27"/>
        <v>1</v>
      </c>
      <c r="S127" s="9">
        <f t="shared" si="28"/>
        <v>8.7078135510248877</v>
      </c>
      <c r="T127" s="9">
        <f t="shared" si="29"/>
        <v>8.3740154217399088</v>
      </c>
      <c r="U127" s="9">
        <f t="shared" si="30"/>
        <v>4.7874917427820458</v>
      </c>
      <c r="V127" s="9">
        <f t="shared" si="31"/>
        <v>5.1929568508902104</v>
      </c>
      <c r="W127">
        <f t="shared" si="32"/>
        <v>2</v>
      </c>
      <c r="X127">
        <f t="shared" si="33"/>
        <v>1</v>
      </c>
      <c r="Y127">
        <f t="shared" si="34"/>
        <v>0.80254975435882525</v>
      </c>
      <c r="Z127">
        <f t="shared" si="35"/>
        <v>2.2312227517241663</v>
      </c>
      <c r="AA127">
        <f t="shared" si="36"/>
        <v>0.69051963394773563</v>
      </c>
      <c r="AB127">
        <f t="shared" si="37"/>
        <v>-1.1728606265037789</v>
      </c>
      <c r="AC127">
        <f t="shared" si="38"/>
        <v>0</v>
      </c>
      <c r="AD127">
        <f t="shared" si="39"/>
        <v>2</v>
      </c>
      <c r="AE127">
        <f t="shared" si="40"/>
        <v>0</v>
      </c>
    </row>
    <row r="128" spans="1:31">
      <c r="A128" t="s">
        <v>273</v>
      </c>
      <c r="B128" t="s">
        <v>14</v>
      </c>
      <c r="C128" t="s">
        <v>20</v>
      </c>
      <c r="D128">
        <v>1</v>
      </c>
      <c r="E128" t="s">
        <v>16</v>
      </c>
      <c r="F128" t="s">
        <v>15</v>
      </c>
      <c r="G128">
        <v>2882</v>
      </c>
      <c r="H128">
        <v>1843</v>
      </c>
      <c r="I128">
        <v>123</v>
      </c>
      <c r="J128">
        <v>480</v>
      </c>
      <c r="K128">
        <v>1</v>
      </c>
      <c r="L128" t="s">
        <v>31</v>
      </c>
      <c r="M128" t="s">
        <v>18</v>
      </c>
      <c r="N128">
        <f t="shared" si="23"/>
        <v>1</v>
      </c>
      <c r="O128">
        <f t="shared" si="24"/>
        <v>1</v>
      </c>
      <c r="P128">
        <f t="shared" si="25"/>
        <v>1</v>
      </c>
      <c r="Q128">
        <f t="shared" si="26"/>
        <v>1</v>
      </c>
      <c r="R128">
        <f t="shared" si="27"/>
        <v>0</v>
      </c>
      <c r="S128" s="9">
        <f t="shared" si="28"/>
        <v>7.9662397765594672</v>
      </c>
      <c r="T128" s="9">
        <f t="shared" si="29"/>
        <v>7.5191499576698231</v>
      </c>
      <c r="U128" s="9">
        <f t="shared" si="30"/>
        <v>4.8121843553724171</v>
      </c>
      <c r="V128" s="9">
        <f t="shared" si="31"/>
        <v>6.1737861039019366</v>
      </c>
      <c r="W128">
        <f t="shared" si="32"/>
        <v>1</v>
      </c>
      <c r="X128">
        <f t="shared" si="33"/>
        <v>1</v>
      </c>
      <c r="Y128">
        <f t="shared" si="34"/>
        <v>1.7365771808063659</v>
      </c>
      <c r="Z128">
        <f t="shared" si="35"/>
        <v>5.6778757823649944</v>
      </c>
      <c r="AA128">
        <f t="shared" si="36"/>
        <v>0.85025178176557126</v>
      </c>
      <c r="AB128">
        <f t="shared" si="37"/>
        <v>-0.16222275951858484</v>
      </c>
      <c r="AC128">
        <f t="shared" si="38"/>
        <v>0</v>
      </c>
      <c r="AD128">
        <f t="shared" si="39"/>
        <v>-2</v>
      </c>
      <c r="AE128">
        <f t="shared" si="40"/>
        <v>1</v>
      </c>
    </row>
    <row r="129" spans="1:31">
      <c r="A129" t="s">
        <v>276</v>
      </c>
      <c r="B129" t="s">
        <v>42</v>
      </c>
      <c r="C129" t="s">
        <v>15</v>
      </c>
      <c r="D129">
        <v>2</v>
      </c>
      <c r="E129" t="s">
        <v>16</v>
      </c>
      <c r="F129" t="s">
        <v>15</v>
      </c>
      <c r="G129">
        <v>3427</v>
      </c>
      <c r="H129">
        <v>0</v>
      </c>
      <c r="I129">
        <v>138</v>
      </c>
      <c r="J129">
        <v>360</v>
      </c>
      <c r="K129">
        <v>1</v>
      </c>
      <c r="L129" t="s">
        <v>17</v>
      </c>
      <c r="M129" t="s">
        <v>22</v>
      </c>
      <c r="N129">
        <f t="shared" si="23"/>
        <v>0</v>
      </c>
      <c r="O129">
        <f t="shared" si="24"/>
        <v>0</v>
      </c>
      <c r="P129">
        <f t="shared" si="25"/>
        <v>2</v>
      </c>
      <c r="Q129">
        <f t="shared" si="26"/>
        <v>1</v>
      </c>
      <c r="R129">
        <f t="shared" si="27"/>
        <v>0</v>
      </c>
      <c r="S129" s="9">
        <f t="shared" si="28"/>
        <v>8.139440521874608</v>
      </c>
      <c r="T129" s="9">
        <f t="shared" si="29"/>
        <v>0</v>
      </c>
      <c r="U129" s="9">
        <f t="shared" si="30"/>
        <v>4.9272536851572051</v>
      </c>
      <c r="V129" s="9">
        <f t="shared" si="31"/>
        <v>5.8861040314501558</v>
      </c>
      <c r="W129">
        <f t="shared" si="32"/>
        <v>2</v>
      </c>
      <c r="X129">
        <f t="shared" si="33"/>
        <v>1</v>
      </c>
      <c r="Y129">
        <f t="shared" si="34"/>
        <v>1.8134352341040896</v>
      </c>
      <c r="Z129">
        <f t="shared" si="35"/>
        <v>6.1314743451473124</v>
      </c>
      <c r="AA129">
        <f t="shared" si="36"/>
        <v>0.85977654106258394</v>
      </c>
      <c r="AB129">
        <f t="shared" si="37"/>
        <v>-1.9645179935756281</v>
      </c>
      <c r="AC129">
        <f t="shared" si="38"/>
        <v>0</v>
      </c>
      <c r="AD129">
        <f t="shared" si="39"/>
        <v>2</v>
      </c>
      <c r="AE129">
        <f t="shared" si="40"/>
        <v>0</v>
      </c>
    </row>
    <row r="130" spans="1:31">
      <c r="A130" t="s">
        <v>277</v>
      </c>
      <c r="B130" t="s">
        <v>14</v>
      </c>
      <c r="C130" t="s">
        <v>15</v>
      </c>
      <c r="D130">
        <v>0</v>
      </c>
      <c r="E130" t="s">
        <v>25</v>
      </c>
      <c r="F130" t="s">
        <v>20</v>
      </c>
      <c r="G130">
        <v>2583</v>
      </c>
      <c r="H130">
        <v>2167</v>
      </c>
      <c r="I130">
        <v>104</v>
      </c>
      <c r="J130">
        <v>360</v>
      </c>
      <c r="K130">
        <v>1</v>
      </c>
      <c r="L130" t="s">
        <v>21</v>
      </c>
      <c r="M130" t="s">
        <v>18</v>
      </c>
      <c r="N130">
        <f t="shared" si="23"/>
        <v>0</v>
      </c>
      <c r="O130">
        <f t="shared" si="24"/>
        <v>1</v>
      </c>
      <c r="P130">
        <f t="shared" si="25"/>
        <v>0</v>
      </c>
      <c r="Q130">
        <f t="shared" si="26"/>
        <v>0</v>
      </c>
      <c r="R130">
        <f t="shared" si="27"/>
        <v>1</v>
      </c>
      <c r="S130" s="9">
        <f t="shared" si="28"/>
        <v>7.8567067930958405</v>
      </c>
      <c r="T130" s="9">
        <f t="shared" si="29"/>
        <v>7.6810990015363592</v>
      </c>
      <c r="U130" s="9">
        <f t="shared" si="30"/>
        <v>4.6443908991413725</v>
      </c>
      <c r="V130" s="9">
        <f t="shared" si="31"/>
        <v>5.8861040314501558</v>
      </c>
      <c r="W130">
        <f t="shared" si="32"/>
        <v>0</v>
      </c>
      <c r="X130">
        <f t="shared" si="33"/>
        <v>1</v>
      </c>
      <c r="Y130">
        <f t="shared" si="34"/>
        <v>0.1899978487946502</v>
      </c>
      <c r="Z130">
        <f t="shared" si="35"/>
        <v>1.2092469963158456</v>
      </c>
      <c r="AA130">
        <f t="shared" si="36"/>
        <v>0.54735708516630044</v>
      </c>
      <c r="AB130">
        <f t="shared" si="37"/>
        <v>-0.60265388302589995</v>
      </c>
      <c r="AC130">
        <f t="shared" si="38"/>
        <v>0</v>
      </c>
      <c r="AD130">
        <f t="shared" si="39"/>
        <v>-2</v>
      </c>
      <c r="AE130">
        <f t="shared" si="40"/>
        <v>1</v>
      </c>
    </row>
    <row r="131" spans="1:31">
      <c r="A131" t="s">
        <v>278</v>
      </c>
      <c r="B131" t="s">
        <v>14</v>
      </c>
      <c r="C131" t="s">
        <v>20</v>
      </c>
      <c r="D131">
        <v>1</v>
      </c>
      <c r="E131" t="s">
        <v>25</v>
      </c>
      <c r="F131" t="s">
        <v>15</v>
      </c>
      <c r="G131">
        <v>2661</v>
      </c>
      <c r="H131">
        <v>7101</v>
      </c>
      <c r="I131">
        <v>279</v>
      </c>
      <c r="J131">
        <v>180</v>
      </c>
      <c r="K131">
        <v>1</v>
      </c>
      <c r="L131" t="s">
        <v>31</v>
      </c>
      <c r="M131" t="s">
        <v>18</v>
      </c>
      <c r="N131">
        <f t="shared" ref="N131:N194" si="41">IF(C131="Yes",1,0)</f>
        <v>1</v>
      </c>
      <c r="O131">
        <f t="shared" ref="O131:O194" si="42">IF(B131="Male",1,0)</f>
        <v>1</v>
      </c>
      <c r="P131">
        <f t="shared" ref="P131:P194" si="43">D131</f>
        <v>1</v>
      </c>
      <c r="Q131">
        <f t="shared" ref="Q131:Q194" si="44">IF(E131="Graduate",1,0)</f>
        <v>0</v>
      </c>
      <c r="R131">
        <f t="shared" ref="R131:R194" si="45">IF(F131="Yes",1,0)</f>
        <v>0</v>
      </c>
      <c r="S131" s="9">
        <f t="shared" ref="S131:S194" si="46">LN(G131)</f>
        <v>7.8864572709776892</v>
      </c>
      <c r="T131" s="9">
        <f t="shared" ref="T131:T194" si="47">IF(H131=0,0,LN(H131))</f>
        <v>8.867990898182093</v>
      </c>
      <c r="U131" s="9">
        <f t="shared" ref="U131:U194" si="48">LN(I131)</f>
        <v>5.6312117818213654</v>
      </c>
      <c r="V131" s="9">
        <f t="shared" ref="V131:V194" si="49">LN(J131)</f>
        <v>5.1929568508902104</v>
      </c>
      <c r="W131">
        <f t="shared" ref="W131:W194" si="50">IF(L131="Rural",0,IF(L131="Semiurban",1,IF(L131="Urban",2)))</f>
        <v>1</v>
      </c>
      <c r="X131">
        <f t="shared" ref="X131:X194" si="51">K131</f>
        <v>1</v>
      </c>
      <c r="Y131">
        <f t="shared" ref="Y131:Y194" si="52">SUMPRODUCT($AJ$8:$AT$8,N131:X131)+$AU$8</f>
        <v>1.0787413852665684</v>
      </c>
      <c r="Z131">
        <f t="shared" ref="Z131:Z194" si="53">EXP(Y131)</f>
        <v>2.9409756653688195</v>
      </c>
      <c r="AA131">
        <f t="shared" ref="AA131:AA194" si="54">Z131/(Z131+1)</f>
        <v>0.74625572829909514</v>
      </c>
      <c r="AB131">
        <f t="shared" ref="AB131:AB194" si="55">AE131*LN(AA131)+LN(1-AA131)*(1-AE131)</f>
        <v>-0.29268693819209612</v>
      </c>
      <c r="AC131">
        <f t="shared" ref="AC131:AC194" si="56">IF(AA131&gt;$AG$7,1,0)</f>
        <v>0</v>
      </c>
      <c r="AD131">
        <f t="shared" ref="AD131:AD194" si="57">IF(AND(AC131=1,AE131=1),1,IF(AND(AC131=1,AE131=0),-1,IF(AND(AC131=0,AE131=0),2,IF(AND(AC131=0,AE131=1),-2,"error"))))</f>
        <v>-2</v>
      </c>
      <c r="AE131">
        <f t="shared" ref="AE131:AE194" si="58">IF(M131="Y",1,0)</f>
        <v>1</v>
      </c>
    </row>
    <row r="132" spans="1:31">
      <c r="A132" t="s">
        <v>279</v>
      </c>
      <c r="B132" t="s">
        <v>14</v>
      </c>
      <c r="C132" t="s">
        <v>15</v>
      </c>
      <c r="D132">
        <v>0</v>
      </c>
      <c r="E132" t="s">
        <v>16</v>
      </c>
      <c r="F132" t="s">
        <v>20</v>
      </c>
      <c r="G132">
        <v>16250</v>
      </c>
      <c r="H132">
        <v>0</v>
      </c>
      <c r="I132">
        <v>192</v>
      </c>
      <c r="J132">
        <v>360</v>
      </c>
      <c r="K132">
        <v>0</v>
      </c>
      <c r="L132" t="s">
        <v>17</v>
      </c>
      <c r="M132" t="s">
        <v>22</v>
      </c>
      <c r="N132">
        <f t="shared" si="41"/>
        <v>0</v>
      </c>
      <c r="O132">
        <f t="shared" si="42"/>
        <v>1</v>
      </c>
      <c r="P132">
        <f t="shared" si="43"/>
        <v>0</v>
      </c>
      <c r="Q132">
        <f t="shared" si="44"/>
        <v>1</v>
      </c>
      <c r="R132">
        <f t="shared" si="45"/>
        <v>1</v>
      </c>
      <c r="S132" s="9">
        <f t="shared" si="46"/>
        <v>9.6958481877578837</v>
      </c>
      <c r="T132" s="9">
        <f t="shared" si="47"/>
        <v>0</v>
      </c>
      <c r="U132" s="9">
        <f t="shared" si="48"/>
        <v>5.2574953720277815</v>
      </c>
      <c r="V132" s="9">
        <f t="shared" si="49"/>
        <v>5.8861040314501558</v>
      </c>
      <c r="W132">
        <f t="shared" si="50"/>
        <v>2</v>
      </c>
      <c r="X132">
        <f t="shared" si="51"/>
        <v>0</v>
      </c>
      <c r="Y132">
        <f t="shared" si="52"/>
        <v>-1.5299916945309238</v>
      </c>
      <c r="Z132">
        <f t="shared" si="53"/>
        <v>0.21653746575376429</v>
      </c>
      <c r="AA132">
        <f t="shared" si="54"/>
        <v>0.17799490097873649</v>
      </c>
      <c r="AB132">
        <f t="shared" si="55"/>
        <v>-0.19600868075631178</v>
      </c>
      <c r="AC132">
        <f t="shared" si="56"/>
        <v>0</v>
      </c>
      <c r="AD132">
        <f t="shared" si="57"/>
        <v>2</v>
      </c>
      <c r="AE132">
        <f t="shared" si="58"/>
        <v>0</v>
      </c>
    </row>
    <row r="133" spans="1:31">
      <c r="A133" t="s">
        <v>281</v>
      </c>
      <c r="B133" t="s">
        <v>14</v>
      </c>
      <c r="C133" t="s">
        <v>15</v>
      </c>
      <c r="D133">
        <v>0</v>
      </c>
      <c r="E133" t="s">
        <v>25</v>
      </c>
      <c r="F133" t="s">
        <v>15</v>
      </c>
      <c r="G133">
        <v>6045</v>
      </c>
      <c r="H133">
        <v>0</v>
      </c>
      <c r="I133">
        <v>115</v>
      </c>
      <c r="J133">
        <v>360</v>
      </c>
      <c r="K133">
        <v>0</v>
      </c>
      <c r="L133" t="s">
        <v>21</v>
      </c>
      <c r="M133" t="s">
        <v>22</v>
      </c>
      <c r="N133">
        <f t="shared" si="41"/>
        <v>0</v>
      </c>
      <c r="O133">
        <f t="shared" si="42"/>
        <v>1</v>
      </c>
      <c r="P133">
        <f t="shared" si="43"/>
        <v>0</v>
      </c>
      <c r="Q133">
        <f t="shared" si="44"/>
        <v>0</v>
      </c>
      <c r="R133">
        <f t="shared" si="45"/>
        <v>0</v>
      </c>
      <c r="S133" s="9">
        <f t="shared" si="46"/>
        <v>8.7069867630488922</v>
      </c>
      <c r="T133" s="9">
        <f t="shared" si="47"/>
        <v>0</v>
      </c>
      <c r="U133" s="9">
        <f t="shared" si="48"/>
        <v>4.7449321283632502</v>
      </c>
      <c r="V133" s="9">
        <f t="shared" si="49"/>
        <v>5.8861040314501558</v>
      </c>
      <c r="W133">
        <f t="shared" si="50"/>
        <v>0</v>
      </c>
      <c r="X133">
        <f t="shared" si="51"/>
        <v>0</v>
      </c>
      <c r="Y133">
        <f t="shared" si="52"/>
        <v>-1.876395961832098</v>
      </c>
      <c r="Z133">
        <f t="shared" si="53"/>
        <v>0.15314103851708089</v>
      </c>
      <c r="AA133">
        <f t="shared" si="54"/>
        <v>0.13280338952641699</v>
      </c>
      <c r="AB133">
        <f t="shared" si="55"/>
        <v>-0.14248955689112933</v>
      </c>
      <c r="AC133">
        <f t="shared" si="56"/>
        <v>0</v>
      </c>
      <c r="AD133">
        <f t="shared" si="57"/>
        <v>2</v>
      </c>
      <c r="AE133">
        <f t="shared" si="58"/>
        <v>0</v>
      </c>
    </row>
    <row r="134" spans="1:31">
      <c r="A134" t="s">
        <v>282</v>
      </c>
      <c r="B134" t="s">
        <v>14</v>
      </c>
      <c r="C134" t="s">
        <v>20</v>
      </c>
      <c r="D134">
        <v>3</v>
      </c>
      <c r="E134" t="s">
        <v>16</v>
      </c>
      <c r="F134" t="s">
        <v>15</v>
      </c>
      <c r="G134">
        <v>5250</v>
      </c>
      <c r="H134">
        <v>0</v>
      </c>
      <c r="I134">
        <v>94</v>
      </c>
      <c r="J134">
        <v>360</v>
      </c>
      <c r="K134">
        <v>1</v>
      </c>
      <c r="L134" t="s">
        <v>17</v>
      </c>
      <c r="M134" t="s">
        <v>22</v>
      </c>
      <c r="N134">
        <f t="shared" si="41"/>
        <v>1</v>
      </c>
      <c r="O134">
        <f t="shared" si="42"/>
        <v>1</v>
      </c>
      <c r="P134">
        <f t="shared" si="43"/>
        <v>3</v>
      </c>
      <c r="Q134">
        <f t="shared" si="44"/>
        <v>1</v>
      </c>
      <c r="R134">
        <f t="shared" si="45"/>
        <v>0</v>
      </c>
      <c r="S134" s="9">
        <f t="shared" si="46"/>
        <v>8.5659833555856686</v>
      </c>
      <c r="T134" s="9">
        <f t="shared" si="47"/>
        <v>0</v>
      </c>
      <c r="U134" s="9">
        <f t="shared" si="48"/>
        <v>4.5432947822700038</v>
      </c>
      <c r="V134" s="9">
        <f t="shared" si="49"/>
        <v>5.8861040314501558</v>
      </c>
      <c r="W134">
        <f t="shared" si="50"/>
        <v>2</v>
      </c>
      <c r="X134">
        <f t="shared" si="51"/>
        <v>1</v>
      </c>
      <c r="Y134">
        <f t="shared" si="52"/>
        <v>1.9438619626841578</v>
      </c>
      <c r="Z134">
        <f t="shared" si="53"/>
        <v>6.9856773681186537</v>
      </c>
      <c r="AA134">
        <f t="shared" si="54"/>
        <v>0.87477580749852035</v>
      </c>
      <c r="AB134">
        <f t="shared" si="55"/>
        <v>-2.0776496081403244</v>
      </c>
      <c r="AC134">
        <f t="shared" si="56"/>
        <v>0</v>
      </c>
      <c r="AD134">
        <f t="shared" si="57"/>
        <v>2</v>
      </c>
      <c r="AE134">
        <f t="shared" si="58"/>
        <v>0</v>
      </c>
    </row>
    <row r="135" spans="1:31">
      <c r="A135" t="s">
        <v>283</v>
      </c>
      <c r="B135" t="s">
        <v>14</v>
      </c>
      <c r="C135" t="s">
        <v>20</v>
      </c>
      <c r="D135">
        <v>0</v>
      </c>
      <c r="E135" t="s">
        <v>16</v>
      </c>
      <c r="F135" t="s">
        <v>15</v>
      </c>
      <c r="G135">
        <v>14683</v>
      </c>
      <c r="H135">
        <v>2100</v>
      </c>
      <c r="I135">
        <v>304</v>
      </c>
      <c r="J135">
        <v>360</v>
      </c>
      <c r="K135">
        <v>1</v>
      </c>
      <c r="L135" t="s">
        <v>21</v>
      </c>
      <c r="M135" t="s">
        <v>22</v>
      </c>
      <c r="N135">
        <f t="shared" si="41"/>
        <v>1</v>
      </c>
      <c r="O135">
        <f t="shared" si="42"/>
        <v>1</v>
      </c>
      <c r="P135">
        <f t="shared" si="43"/>
        <v>0</v>
      </c>
      <c r="Q135">
        <f t="shared" si="44"/>
        <v>1</v>
      </c>
      <c r="R135">
        <f t="shared" si="45"/>
        <v>0</v>
      </c>
      <c r="S135" s="9">
        <f t="shared" si="46"/>
        <v>9.5944456409629382</v>
      </c>
      <c r="T135" s="9">
        <f t="shared" si="47"/>
        <v>7.6496926237115144</v>
      </c>
      <c r="U135" s="9">
        <f t="shared" si="48"/>
        <v>5.7170277014062219</v>
      </c>
      <c r="V135" s="9">
        <f t="shared" si="49"/>
        <v>5.8861040314501558</v>
      </c>
      <c r="W135">
        <f t="shared" si="50"/>
        <v>0</v>
      </c>
      <c r="X135">
        <f t="shared" si="51"/>
        <v>1</v>
      </c>
      <c r="Y135">
        <f t="shared" si="52"/>
        <v>1.2523854089567381</v>
      </c>
      <c r="Z135">
        <f t="shared" si="53"/>
        <v>3.4986787910480115</v>
      </c>
      <c r="AA135">
        <f t="shared" si="54"/>
        <v>0.77771251372960548</v>
      </c>
      <c r="AB135">
        <f t="shared" si="55"/>
        <v>-1.503783751677441</v>
      </c>
      <c r="AC135">
        <f t="shared" si="56"/>
        <v>0</v>
      </c>
      <c r="AD135">
        <f t="shared" si="57"/>
        <v>2</v>
      </c>
      <c r="AE135">
        <f t="shared" si="58"/>
        <v>0</v>
      </c>
    </row>
    <row r="136" spans="1:31">
      <c r="A136" t="s">
        <v>288</v>
      </c>
      <c r="B136" t="s">
        <v>42</v>
      </c>
      <c r="C136" t="s">
        <v>15</v>
      </c>
      <c r="D136">
        <v>0</v>
      </c>
      <c r="E136" t="s">
        <v>16</v>
      </c>
      <c r="F136" t="s">
        <v>15</v>
      </c>
      <c r="G136">
        <v>7200</v>
      </c>
      <c r="H136">
        <v>0</v>
      </c>
      <c r="I136">
        <v>120</v>
      </c>
      <c r="J136">
        <v>360</v>
      </c>
      <c r="K136">
        <v>1</v>
      </c>
      <c r="L136" t="s">
        <v>21</v>
      </c>
      <c r="M136" t="s">
        <v>18</v>
      </c>
      <c r="N136">
        <f t="shared" si="41"/>
        <v>0</v>
      </c>
      <c r="O136">
        <f t="shared" si="42"/>
        <v>0</v>
      </c>
      <c r="P136">
        <f t="shared" si="43"/>
        <v>0</v>
      </c>
      <c r="Q136">
        <f t="shared" si="44"/>
        <v>1</v>
      </c>
      <c r="R136">
        <f t="shared" si="45"/>
        <v>0</v>
      </c>
      <c r="S136" s="9">
        <f t="shared" si="46"/>
        <v>8.8818363050041462</v>
      </c>
      <c r="T136" s="9">
        <f t="shared" si="47"/>
        <v>0</v>
      </c>
      <c r="U136" s="9">
        <f t="shared" si="48"/>
        <v>4.7874917427820458</v>
      </c>
      <c r="V136" s="9">
        <f t="shared" si="49"/>
        <v>5.8861040314501558</v>
      </c>
      <c r="W136">
        <f t="shared" si="50"/>
        <v>0</v>
      </c>
      <c r="X136">
        <f t="shared" si="51"/>
        <v>1</v>
      </c>
      <c r="Y136">
        <f t="shared" si="52"/>
        <v>1.4358097424362257</v>
      </c>
      <c r="Z136">
        <f t="shared" si="53"/>
        <v>4.2030470167578473</v>
      </c>
      <c r="AA136">
        <f t="shared" si="54"/>
        <v>0.80780492723221142</v>
      </c>
      <c r="AB136">
        <f t="shared" si="55"/>
        <v>-0.21343467630196483</v>
      </c>
      <c r="AC136">
        <f t="shared" si="56"/>
        <v>0</v>
      </c>
      <c r="AD136">
        <f t="shared" si="57"/>
        <v>-2</v>
      </c>
      <c r="AE136">
        <f t="shared" si="58"/>
        <v>1</v>
      </c>
    </row>
    <row r="137" spans="1:31">
      <c r="A137" t="s">
        <v>289</v>
      </c>
      <c r="B137" t="s">
        <v>14</v>
      </c>
      <c r="C137" t="s">
        <v>15</v>
      </c>
      <c r="D137">
        <v>0</v>
      </c>
      <c r="E137" t="s">
        <v>16</v>
      </c>
      <c r="F137" t="s">
        <v>20</v>
      </c>
      <c r="G137">
        <v>5166</v>
      </c>
      <c r="H137">
        <v>0</v>
      </c>
      <c r="I137">
        <v>128</v>
      </c>
      <c r="J137">
        <v>360</v>
      </c>
      <c r="K137">
        <v>1</v>
      </c>
      <c r="L137" t="s">
        <v>31</v>
      </c>
      <c r="M137" t="s">
        <v>18</v>
      </c>
      <c r="N137">
        <f t="shared" si="41"/>
        <v>0</v>
      </c>
      <c r="O137">
        <f t="shared" si="42"/>
        <v>1</v>
      </c>
      <c r="P137">
        <f t="shared" si="43"/>
        <v>0</v>
      </c>
      <c r="Q137">
        <f t="shared" si="44"/>
        <v>1</v>
      </c>
      <c r="R137">
        <f t="shared" si="45"/>
        <v>1</v>
      </c>
      <c r="S137" s="9">
        <f t="shared" si="46"/>
        <v>8.5498539736557859</v>
      </c>
      <c r="T137" s="9">
        <f t="shared" si="47"/>
        <v>0</v>
      </c>
      <c r="U137" s="9">
        <f t="shared" si="48"/>
        <v>4.8520302639196169</v>
      </c>
      <c r="V137" s="9">
        <f t="shared" si="49"/>
        <v>5.8861040314501558</v>
      </c>
      <c r="W137">
        <f t="shared" si="50"/>
        <v>1</v>
      </c>
      <c r="X137">
        <f t="shared" si="51"/>
        <v>1</v>
      </c>
      <c r="Y137">
        <f t="shared" si="52"/>
        <v>0.92380218264482805</v>
      </c>
      <c r="Z137">
        <f t="shared" si="53"/>
        <v>2.5188493312122509</v>
      </c>
      <c r="AA137">
        <f t="shared" si="54"/>
        <v>0.7158161927735911</v>
      </c>
      <c r="AB137">
        <f t="shared" si="55"/>
        <v>-0.334331858981536</v>
      </c>
      <c r="AC137">
        <f t="shared" si="56"/>
        <v>0</v>
      </c>
      <c r="AD137">
        <f t="shared" si="57"/>
        <v>-2</v>
      </c>
      <c r="AE137">
        <f t="shared" si="58"/>
        <v>1</v>
      </c>
    </row>
    <row r="138" spans="1:31">
      <c r="A138" t="s">
        <v>292</v>
      </c>
      <c r="B138" t="s">
        <v>14</v>
      </c>
      <c r="C138" t="s">
        <v>20</v>
      </c>
      <c r="D138">
        <v>3</v>
      </c>
      <c r="E138" t="s">
        <v>16</v>
      </c>
      <c r="F138" t="s">
        <v>15</v>
      </c>
      <c r="G138">
        <v>4333</v>
      </c>
      <c r="H138">
        <v>1811</v>
      </c>
      <c r="I138">
        <v>160</v>
      </c>
      <c r="J138">
        <v>360</v>
      </c>
      <c r="K138">
        <v>0</v>
      </c>
      <c r="L138" t="s">
        <v>17</v>
      </c>
      <c r="M138" t="s">
        <v>18</v>
      </c>
      <c r="N138">
        <f t="shared" si="41"/>
        <v>1</v>
      </c>
      <c r="O138">
        <f t="shared" si="42"/>
        <v>1</v>
      </c>
      <c r="P138">
        <f t="shared" si="43"/>
        <v>3</v>
      </c>
      <c r="Q138">
        <f t="shared" si="44"/>
        <v>1</v>
      </c>
      <c r="R138">
        <f t="shared" si="45"/>
        <v>0</v>
      </c>
      <c r="S138" s="9">
        <f t="shared" si="46"/>
        <v>8.3740154217399088</v>
      </c>
      <c r="T138" s="9">
        <f t="shared" si="47"/>
        <v>7.5016344578834131</v>
      </c>
      <c r="U138" s="9">
        <f t="shared" si="48"/>
        <v>5.0751738152338266</v>
      </c>
      <c r="V138" s="9">
        <f t="shared" si="49"/>
        <v>5.8861040314501558</v>
      </c>
      <c r="W138">
        <f t="shared" si="50"/>
        <v>2</v>
      </c>
      <c r="X138">
        <f t="shared" si="51"/>
        <v>0</v>
      </c>
      <c r="Y138">
        <f t="shared" si="52"/>
        <v>-0.46190911605345331</v>
      </c>
      <c r="Z138">
        <f t="shared" si="53"/>
        <v>0.63007960146061581</v>
      </c>
      <c r="AA138">
        <f t="shared" si="54"/>
        <v>0.38653302629886266</v>
      </c>
      <c r="AB138">
        <f t="shared" si="55"/>
        <v>-0.95053796493163378</v>
      </c>
      <c r="AC138">
        <f t="shared" si="56"/>
        <v>0</v>
      </c>
      <c r="AD138">
        <f t="shared" si="57"/>
        <v>-2</v>
      </c>
      <c r="AE138">
        <f t="shared" si="58"/>
        <v>1</v>
      </c>
    </row>
    <row r="139" spans="1:31">
      <c r="A139" t="s">
        <v>295</v>
      </c>
      <c r="B139" t="s">
        <v>42</v>
      </c>
      <c r="C139" t="s">
        <v>15</v>
      </c>
      <c r="D139">
        <v>0</v>
      </c>
      <c r="E139" t="s">
        <v>16</v>
      </c>
      <c r="F139" t="s">
        <v>15</v>
      </c>
      <c r="G139">
        <v>3237</v>
      </c>
      <c r="H139">
        <v>0</v>
      </c>
      <c r="I139">
        <v>30</v>
      </c>
      <c r="J139">
        <v>360</v>
      </c>
      <c r="K139">
        <v>1</v>
      </c>
      <c r="L139" t="s">
        <v>17</v>
      </c>
      <c r="M139" t="s">
        <v>18</v>
      </c>
      <c r="N139">
        <f t="shared" si="41"/>
        <v>0</v>
      </c>
      <c r="O139">
        <f t="shared" si="42"/>
        <v>0</v>
      </c>
      <c r="P139">
        <f t="shared" si="43"/>
        <v>0</v>
      </c>
      <c r="Q139">
        <f t="shared" si="44"/>
        <v>1</v>
      </c>
      <c r="R139">
        <f t="shared" si="45"/>
        <v>0</v>
      </c>
      <c r="S139" s="9">
        <f t="shared" si="46"/>
        <v>8.0824022539262437</v>
      </c>
      <c r="T139" s="9">
        <f t="shared" si="47"/>
        <v>0</v>
      </c>
      <c r="U139" s="9">
        <f t="shared" si="48"/>
        <v>3.4011973816621555</v>
      </c>
      <c r="V139" s="9">
        <f t="shared" si="49"/>
        <v>5.8861040314501558</v>
      </c>
      <c r="W139">
        <f t="shared" si="50"/>
        <v>2</v>
      </c>
      <c r="X139">
        <f t="shared" si="51"/>
        <v>1</v>
      </c>
      <c r="Y139">
        <f t="shared" si="52"/>
        <v>1.7945689891503256</v>
      </c>
      <c r="Z139">
        <f t="shared" si="53"/>
        <v>6.0168808219324603</v>
      </c>
      <c r="AA139">
        <f t="shared" si="54"/>
        <v>0.85748653491814641</v>
      </c>
      <c r="AB139">
        <f t="shared" si="55"/>
        <v>-0.15374980278469383</v>
      </c>
      <c r="AC139">
        <f t="shared" si="56"/>
        <v>0</v>
      </c>
      <c r="AD139">
        <f t="shared" si="57"/>
        <v>-2</v>
      </c>
      <c r="AE139">
        <f t="shared" si="58"/>
        <v>1</v>
      </c>
    </row>
    <row r="140" spans="1:31">
      <c r="A140" t="s">
        <v>297</v>
      </c>
      <c r="B140" t="s">
        <v>14</v>
      </c>
      <c r="C140" t="s">
        <v>15</v>
      </c>
      <c r="D140">
        <v>0</v>
      </c>
      <c r="E140" t="s">
        <v>16</v>
      </c>
      <c r="F140" t="s">
        <v>15</v>
      </c>
      <c r="G140">
        <v>2833</v>
      </c>
      <c r="H140">
        <v>1857</v>
      </c>
      <c r="I140">
        <v>126</v>
      </c>
      <c r="J140">
        <v>360</v>
      </c>
      <c r="K140">
        <v>1</v>
      </c>
      <c r="L140" t="s">
        <v>21</v>
      </c>
      <c r="M140" t="s">
        <v>18</v>
      </c>
      <c r="N140">
        <f t="shared" si="41"/>
        <v>0</v>
      </c>
      <c r="O140">
        <f t="shared" si="42"/>
        <v>1</v>
      </c>
      <c r="P140">
        <f t="shared" si="43"/>
        <v>0</v>
      </c>
      <c r="Q140">
        <f t="shared" si="44"/>
        <v>1</v>
      </c>
      <c r="R140">
        <f t="shared" si="45"/>
        <v>0</v>
      </c>
      <c r="S140" s="9">
        <f t="shared" si="46"/>
        <v>7.9490914998305167</v>
      </c>
      <c r="T140" s="9">
        <f t="shared" si="47"/>
        <v>7.5267175613527062</v>
      </c>
      <c r="U140" s="9">
        <f t="shared" si="48"/>
        <v>4.836281906951478</v>
      </c>
      <c r="V140" s="9">
        <f t="shared" si="49"/>
        <v>5.8861040314501558</v>
      </c>
      <c r="W140">
        <f t="shared" si="50"/>
        <v>0</v>
      </c>
      <c r="X140">
        <f t="shared" si="51"/>
        <v>1</v>
      </c>
      <c r="Y140">
        <f t="shared" si="52"/>
        <v>1.0341518227726891</v>
      </c>
      <c r="Z140">
        <f t="shared" si="53"/>
        <v>2.8127195389365194</v>
      </c>
      <c r="AA140">
        <f t="shared" si="54"/>
        <v>0.73772002115872137</v>
      </c>
      <c r="AB140">
        <f t="shared" si="55"/>
        <v>-0.30419090148629635</v>
      </c>
      <c r="AC140">
        <f t="shared" si="56"/>
        <v>0</v>
      </c>
      <c r="AD140">
        <f t="shared" si="57"/>
        <v>-2</v>
      </c>
      <c r="AE140">
        <f t="shared" si="58"/>
        <v>1</v>
      </c>
    </row>
    <row r="141" spans="1:31">
      <c r="A141" t="s">
        <v>298</v>
      </c>
      <c r="B141" t="s">
        <v>14</v>
      </c>
      <c r="C141" t="s">
        <v>20</v>
      </c>
      <c r="D141">
        <v>0</v>
      </c>
      <c r="E141" t="s">
        <v>16</v>
      </c>
      <c r="F141" t="s">
        <v>15</v>
      </c>
      <c r="G141">
        <v>2620</v>
      </c>
      <c r="H141">
        <v>2223</v>
      </c>
      <c r="I141">
        <v>150</v>
      </c>
      <c r="J141">
        <v>360</v>
      </c>
      <c r="K141">
        <v>1</v>
      </c>
      <c r="L141" t="s">
        <v>31</v>
      </c>
      <c r="M141" t="s">
        <v>18</v>
      </c>
      <c r="N141">
        <f t="shared" si="41"/>
        <v>1</v>
      </c>
      <c r="O141">
        <f t="shared" si="42"/>
        <v>1</v>
      </c>
      <c r="P141">
        <f t="shared" si="43"/>
        <v>0</v>
      </c>
      <c r="Q141">
        <f t="shared" si="44"/>
        <v>1</v>
      </c>
      <c r="R141">
        <f t="shared" si="45"/>
        <v>0</v>
      </c>
      <c r="S141" s="9">
        <f t="shared" si="46"/>
        <v>7.8709295967551425</v>
      </c>
      <c r="T141" s="9">
        <f t="shared" si="47"/>
        <v>7.7066129139641966</v>
      </c>
      <c r="U141" s="9">
        <f t="shared" si="48"/>
        <v>5.0106352940962555</v>
      </c>
      <c r="V141" s="9">
        <f t="shared" si="49"/>
        <v>5.8861040314501558</v>
      </c>
      <c r="W141">
        <f t="shared" si="50"/>
        <v>1</v>
      </c>
      <c r="X141">
        <f t="shared" si="51"/>
        <v>1</v>
      </c>
      <c r="Y141">
        <f t="shared" si="52"/>
        <v>1.7147811921678202</v>
      </c>
      <c r="Z141">
        <f t="shared" si="53"/>
        <v>5.5554598012468404</v>
      </c>
      <c r="AA141">
        <f t="shared" si="54"/>
        <v>0.84745539896228161</v>
      </c>
      <c r="AB141">
        <f t="shared" si="55"/>
        <v>-0.16551706770553751</v>
      </c>
      <c r="AC141">
        <f t="shared" si="56"/>
        <v>0</v>
      </c>
      <c r="AD141">
        <f t="shared" si="57"/>
        <v>-2</v>
      </c>
      <c r="AE141">
        <f t="shared" si="58"/>
        <v>1</v>
      </c>
    </row>
    <row r="142" spans="1:31">
      <c r="A142" t="s">
        <v>299</v>
      </c>
      <c r="B142" t="s">
        <v>14</v>
      </c>
      <c r="C142" t="s">
        <v>20</v>
      </c>
      <c r="D142">
        <v>2</v>
      </c>
      <c r="E142" t="s">
        <v>16</v>
      </c>
      <c r="F142" t="s">
        <v>15</v>
      </c>
      <c r="G142">
        <v>3900</v>
      </c>
      <c r="H142">
        <v>0</v>
      </c>
      <c r="I142">
        <v>90</v>
      </c>
      <c r="J142">
        <v>360</v>
      </c>
      <c r="K142">
        <v>1</v>
      </c>
      <c r="L142" t="s">
        <v>31</v>
      </c>
      <c r="M142" t="s">
        <v>18</v>
      </c>
      <c r="N142">
        <f t="shared" si="41"/>
        <v>1</v>
      </c>
      <c r="O142">
        <f t="shared" si="42"/>
        <v>1</v>
      </c>
      <c r="P142">
        <f t="shared" si="43"/>
        <v>2</v>
      </c>
      <c r="Q142">
        <f t="shared" si="44"/>
        <v>1</v>
      </c>
      <c r="R142">
        <f t="shared" si="45"/>
        <v>0</v>
      </c>
      <c r="S142" s="9">
        <f t="shared" si="46"/>
        <v>8.2687318321177372</v>
      </c>
      <c r="T142" s="9">
        <f t="shared" si="47"/>
        <v>0</v>
      </c>
      <c r="U142" s="9">
        <f t="shared" si="48"/>
        <v>4.499809670330265</v>
      </c>
      <c r="V142" s="9">
        <f t="shared" si="49"/>
        <v>5.8861040314501558</v>
      </c>
      <c r="W142">
        <f t="shared" si="50"/>
        <v>1</v>
      </c>
      <c r="X142">
        <f t="shared" si="51"/>
        <v>1</v>
      </c>
      <c r="Y142">
        <f t="shared" si="52"/>
        <v>1.8974777698109704</v>
      </c>
      <c r="Z142">
        <f t="shared" si="53"/>
        <v>6.6690523262516628</v>
      </c>
      <c r="AA142">
        <f t="shared" si="54"/>
        <v>0.86960579254663117</v>
      </c>
      <c r="AB142">
        <f t="shared" si="55"/>
        <v>-0.13971528203514344</v>
      </c>
      <c r="AC142">
        <f t="shared" si="56"/>
        <v>0</v>
      </c>
      <c r="AD142">
        <f t="shared" si="57"/>
        <v>-2</v>
      </c>
      <c r="AE142">
        <f t="shared" si="58"/>
        <v>1</v>
      </c>
    </row>
    <row r="143" spans="1:31">
      <c r="A143" t="s">
        <v>300</v>
      </c>
      <c r="B143" t="s">
        <v>14</v>
      </c>
      <c r="C143" t="s">
        <v>20</v>
      </c>
      <c r="D143">
        <v>1</v>
      </c>
      <c r="E143" t="s">
        <v>16</v>
      </c>
      <c r="F143" t="s">
        <v>15</v>
      </c>
      <c r="G143">
        <v>2750</v>
      </c>
      <c r="H143">
        <v>1842</v>
      </c>
      <c r="I143">
        <v>115</v>
      </c>
      <c r="J143">
        <v>360</v>
      </c>
      <c r="K143">
        <v>1</v>
      </c>
      <c r="L143" t="s">
        <v>31</v>
      </c>
      <c r="M143" t="s">
        <v>18</v>
      </c>
      <c r="N143">
        <f t="shared" si="41"/>
        <v>1</v>
      </c>
      <c r="O143">
        <f t="shared" si="42"/>
        <v>1</v>
      </c>
      <c r="P143">
        <f t="shared" si="43"/>
        <v>1</v>
      </c>
      <c r="Q143">
        <f t="shared" si="44"/>
        <v>1</v>
      </c>
      <c r="R143">
        <f t="shared" si="45"/>
        <v>0</v>
      </c>
      <c r="S143" s="9">
        <f t="shared" si="46"/>
        <v>7.9193561906606167</v>
      </c>
      <c r="T143" s="9">
        <f t="shared" si="47"/>
        <v>7.5186072168152522</v>
      </c>
      <c r="U143" s="9">
        <f t="shared" si="48"/>
        <v>4.7449321283632502</v>
      </c>
      <c r="V143" s="9">
        <f t="shared" si="49"/>
        <v>5.8861040314501558</v>
      </c>
      <c r="W143">
        <f t="shared" si="50"/>
        <v>1</v>
      </c>
      <c r="X143">
        <f t="shared" si="51"/>
        <v>1</v>
      </c>
      <c r="Y143">
        <f t="shared" si="52"/>
        <v>1.7585354749783257</v>
      </c>
      <c r="Z143">
        <f t="shared" si="53"/>
        <v>5.80393116471505</v>
      </c>
      <c r="AA143">
        <f t="shared" si="54"/>
        <v>0.85302614388782105</v>
      </c>
      <c r="AB143">
        <f t="shared" si="55"/>
        <v>-0.15896508261920028</v>
      </c>
      <c r="AC143">
        <f t="shared" si="56"/>
        <v>0</v>
      </c>
      <c r="AD143">
        <f t="shared" si="57"/>
        <v>-2</v>
      </c>
      <c r="AE143">
        <f t="shared" si="58"/>
        <v>1</v>
      </c>
    </row>
    <row r="144" spans="1:31">
      <c r="A144" t="s">
        <v>302</v>
      </c>
      <c r="B144" t="s">
        <v>14</v>
      </c>
      <c r="C144" t="s">
        <v>20</v>
      </c>
      <c r="D144">
        <v>0</v>
      </c>
      <c r="E144" t="s">
        <v>16</v>
      </c>
      <c r="F144" t="s">
        <v>15</v>
      </c>
      <c r="G144">
        <v>3103</v>
      </c>
      <c r="H144">
        <v>1300</v>
      </c>
      <c r="I144">
        <v>80</v>
      </c>
      <c r="J144">
        <v>360</v>
      </c>
      <c r="K144">
        <v>1</v>
      </c>
      <c r="L144" t="s">
        <v>17</v>
      </c>
      <c r="M144" t="s">
        <v>18</v>
      </c>
      <c r="N144">
        <f t="shared" si="41"/>
        <v>1</v>
      </c>
      <c r="O144">
        <f t="shared" si="42"/>
        <v>1</v>
      </c>
      <c r="P144">
        <f t="shared" si="43"/>
        <v>0</v>
      </c>
      <c r="Q144">
        <f t="shared" si="44"/>
        <v>1</v>
      </c>
      <c r="R144">
        <f t="shared" si="45"/>
        <v>0</v>
      </c>
      <c r="S144" s="9">
        <f t="shared" si="46"/>
        <v>8.0401246644483795</v>
      </c>
      <c r="T144" s="9">
        <f t="shared" si="47"/>
        <v>7.1701195434496281</v>
      </c>
      <c r="U144" s="9">
        <f t="shared" si="48"/>
        <v>4.3820266346738812</v>
      </c>
      <c r="V144" s="9">
        <f t="shared" si="49"/>
        <v>5.8861040314501558</v>
      </c>
      <c r="W144">
        <f t="shared" si="50"/>
        <v>2</v>
      </c>
      <c r="X144">
        <f t="shared" si="51"/>
        <v>1</v>
      </c>
      <c r="Y144">
        <f t="shared" si="52"/>
        <v>1.7817642085783927</v>
      </c>
      <c r="Z144">
        <f t="shared" si="53"/>
        <v>5.9403271557198059</v>
      </c>
      <c r="AA144">
        <f t="shared" si="54"/>
        <v>0.85591457325237774</v>
      </c>
      <c r="AB144">
        <f t="shared" si="55"/>
        <v>-0.15558470542286945</v>
      </c>
      <c r="AC144">
        <f t="shared" si="56"/>
        <v>0</v>
      </c>
      <c r="AD144">
        <f t="shared" si="57"/>
        <v>-2</v>
      </c>
      <c r="AE144">
        <f t="shared" si="58"/>
        <v>1</v>
      </c>
    </row>
    <row r="145" spans="1:31">
      <c r="A145" t="s">
        <v>303</v>
      </c>
      <c r="B145" t="s">
        <v>14</v>
      </c>
      <c r="C145" t="s">
        <v>20</v>
      </c>
      <c r="D145">
        <v>0</v>
      </c>
      <c r="E145" t="s">
        <v>16</v>
      </c>
      <c r="F145" t="s">
        <v>15</v>
      </c>
      <c r="G145">
        <v>14583</v>
      </c>
      <c r="H145">
        <v>0</v>
      </c>
      <c r="I145">
        <v>436</v>
      </c>
      <c r="J145">
        <v>360</v>
      </c>
      <c r="K145">
        <v>1</v>
      </c>
      <c r="L145" t="s">
        <v>31</v>
      </c>
      <c r="M145" t="s">
        <v>18</v>
      </c>
      <c r="N145">
        <f t="shared" si="41"/>
        <v>1</v>
      </c>
      <c r="O145">
        <f t="shared" si="42"/>
        <v>1</v>
      </c>
      <c r="P145">
        <f t="shared" si="43"/>
        <v>0</v>
      </c>
      <c r="Q145">
        <f t="shared" si="44"/>
        <v>1</v>
      </c>
      <c r="R145">
        <f t="shared" si="45"/>
        <v>0</v>
      </c>
      <c r="S145" s="9">
        <f t="shared" si="46"/>
        <v>9.5876117457135646</v>
      </c>
      <c r="T145" s="9">
        <f t="shared" si="47"/>
        <v>0</v>
      </c>
      <c r="U145" s="9">
        <f t="shared" si="48"/>
        <v>6.0776422433490342</v>
      </c>
      <c r="V145" s="9">
        <f t="shared" si="49"/>
        <v>5.8861040314501558</v>
      </c>
      <c r="W145">
        <f t="shared" si="50"/>
        <v>1</v>
      </c>
      <c r="X145">
        <f t="shared" si="51"/>
        <v>1</v>
      </c>
      <c r="Y145">
        <f t="shared" si="52"/>
        <v>1.4796000703260037</v>
      </c>
      <c r="Z145">
        <f t="shared" si="53"/>
        <v>4.3911891628499644</v>
      </c>
      <c r="AA145">
        <f t="shared" si="54"/>
        <v>0.81451216609298749</v>
      </c>
      <c r="AB145">
        <f t="shared" si="55"/>
        <v>-0.20516591416640109</v>
      </c>
      <c r="AC145">
        <f t="shared" si="56"/>
        <v>0</v>
      </c>
      <c r="AD145">
        <f t="shared" si="57"/>
        <v>-2</v>
      </c>
      <c r="AE145">
        <f t="shared" si="58"/>
        <v>1</v>
      </c>
    </row>
    <row r="146" spans="1:31">
      <c r="A146" t="s">
        <v>307</v>
      </c>
      <c r="B146" t="s">
        <v>14</v>
      </c>
      <c r="C146" t="s">
        <v>20</v>
      </c>
      <c r="D146">
        <v>2</v>
      </c>
      <c r="E146" t="s">
        <v>16</v>
      </c>
      <c r="F146" t="s">
        <v>15</v>
      </c>
      <c r="G146">
        <v>2301</v>
      </c>
      <c r="H146" s="9">
        <v>985.79998780000005</v>
      </c>
      <c r="I146">
        <v>78</v>
      </c>
      <c r="J146">
        <v>180</v>
      </c>
      <c r="K146">
        <v>1</v>
      </c>
      <c r="L146" t="s">
        <v>17</v>
      </c>
      <c r="M146" t="s">
        <v>18</v>
      </c>
      <c r="N146">
        <f t="shared" si="41"/>
        <v>1</v>
      </c>
      <c r="O146">
        <f t="shared" si="42"/>
        <v>1</v>
      </c>
      <c r="P146">
        <f t="shared" si="43"/>
        <v>2</v>
      </c>
      <c r="Q146">
        <f t="shared" si="44"/>
        <v>1</v>
      </c>
      <c r="R146">
        <f t="shared" si="45"/>
        <v>0</v>
      </c>
      <c r="S146" s="9">
        <f t="shared" si="46"/>
        <v>7.741099090035366</v>
      </c>
      <c r="T146" s="9">
        <f t="shared" si="47"/>
        <v>6.8934534818955422</v>
      </c>
      <c r="U146" s="9">
        <f t="shared" si="48"/>
        <v>4.3567088266895917</v>
      </c>
      <c r="V146" s="9">
        <f t="shared" si="49"/>
        <v>5.1929568508902104</v>
      </c>
      <c r="W146">
        <f t="shared" si="50"/>
        <v>2</v>
      </c>
      <c r="X146">
        <f t="shared" si="51"/>
        <v>1</v>
      </c>
      <c r="Y146">
        <f t="shared" si="52"/>
        <v>1.9582427181801627</v>
      </c>
      <c r="Z146">
        <f t="shared" si="53"/>
        <v>7.0868625018547835</v>
      </c>
      <c r="AA146">
        <f t="shared" si="54"/>
        <v>0.87634264836694797</v>
      </c>
      <c r="AB146">
        <f t="shared" si="55"/>
        <v>-0.131998113421574</v>
      </c>
      <c r="AC146">
        <f t="shared" si="56"/>
        <v>0</v>
      </c>
      <c r="AD146">
        <f t="shared" si="57"/>
        <v>-2</v>
      </c>
      <c r="AE146">
        <f t="shared" si="58"/>
        <v>1</v>
      </c>
    </row>
    <row r="147" spans="1:31">
      <c r="A147" t="s">
        <v>308</v>
      </c>
      <c r="B147" t="s">
        <v>42</v>
      </c>
      <c r="C147" t="s">
        <v>15</v>
      </c>
      <c r="D147">
        <v>0</v>
      </c>
      <c r="E147" t="s">
        <v>16</v>
      </c>
      <c r="F147" t="s">
        <v>15</v>
      </c>
      <c r="G147">
        <v>1811</v>
      </c>
      <c r="H147">
        <v>1666</v>
      </c>
      <c r="I147">
        <v>54</v>
      </c>
      <c r="J147">
        <v>360</v>
      </c>
      <c r="K147">
        <v>1</v>
      </c>
      <c r="L147" t="s">
        <v>17</v>
      </c>
      <c r="M147" t="s">
        <v>18</v>
      </c>
      <c r="N147">
        <f t="shared" si="41"/>
        <v>0</v>
      </c>
      <c r="O147">
        <f t="shared" si="42"/>
        <v>0</v>
      </c>
      <c r="P147">
        <f t="shared" si="43"/>
        <v>0</v>
      </c>
      <c r="Q147">
        <f t="shared" si="44"/>
        <v>1</v>
      </c>
      <c r="R147">
        <f t="shared" si="45"/>
        <v>0</v>
      </c>
      <c r="S147" s="9">
        <f t="shared" si="46"/>
        <v>7.5016344578834131</v>
      </c>
      <c r="T147" s="9">
        <f t="shared" si="47"/>
        <v>7.4181808227267876</v>
      </c>
      <c r="U147" s="9">
        <f t="shared" si="48"/>
        <v>3.9889840465642745</v>
      </c>
      <c r="V147" s="9">
        <f t="shared" si="49"/>
        <v>5.8861040314501558</v>
      </c>
      <c r="W147">
        <f t="shared" si="50"/>
        <v>2</v>
      </c>
      <c r="X147">
        <f t="shared" si="51"/>
        <v>1</v>
      </c>
      <c r="Y147">
        <f t="shared" si="52"/>
        <v>1.7370687915841785</v>
      </c>
      <c r="Z147">
        <f t="shared" si="53"/>
        <v>5.6806677735249282</v>
      </c>
      <c r="AA147">
        <f t="shared" si="54"/>
        <v>0.85031436468627608</v>
      </c>
      <c r="AB147">
        <f t="shared" si="55"/>
        <v>-0.16214915706464481</v>
      </c>
      <c r="AC147">
        <f t="shared" si="56"/>
        <v>0</v>
      </c>
      <c r="AD147">
        <f t="shared" si="57"/>
        <v>-2</v>
      </c>
      <c r="AE147">
        <f t="shared" si="58"/>
        <v>1</v>
      </c>
    </row>
    <row r="148" spans="1:31">
      <c r="A148" t="s">
        <v>311</v>
      </c>
      <c r="B148" t="s">
        <v>42</v>
      </c>
      <c r="C148" t="s">
        <v>15</v>
      </c>
      <c r="D148">
        <v>0</v>
      </c>
      <c r="E148" t="s">
        <v>16</v>
      </c>
      <c r="F148" t="s">
        <v>20</v>
      </c>
      <c r="G148">
        <v>2600</v>
      </c>
      <c r="H148">
        <v>1717</v>
      </c>
      <c r="I148">
        <v>99</v>
      </c>
      <c r="J148">
        <v>300</v>
      </c>
      <c r="K148">
        <v>1</v>
      </c>
      <c r="L148" t="s">
        <v>31</v>
      </c>
      <c r="M148" t="s">
        <v>22</v>
      </c>
      <c r="N148">
        <f t="shared" si="41"/>
        <v>0</v>
      </c>
      <c r="O148">
        <f t="shared" si="42"/>
        <v>0</v>
      </c>
      <c r="P148">
        <f t="shared" si="43"/>
        <v>0</v>
      </c>
      <c r="Q148">
        <f t="shared" si="44"/>
        <v>1</v>
      </c>
      <c r="R148">
        <f t="shared" si="45"/>
        <v>1</v>
      </c>
      <c r="S148" s="9">
        <f t="shared" si="46"/>
        <v>7.8632667240095735</v>
      </c>
      <c r="T148" s="9">
        <f t="shared" si="47"/>
        <v>7.4483338608974758</v>
      </c>
      <c r="U148" s="9">
        <f t="shared" si="48"/>
        <v>4.5951198501345898</v>
      </c>
      <c r="V148" s="9">
        <f t="shared" si="49"/>
        <v>5.7037824746562009</v>
      </c>
      <c r="W148">
        <f t="shared" si="50"/>
        <v>1</v>
      </c>
      <c r="X148">
        <f t="shared" si="51"/>
        <v>1</v>
      </c>
      <c r="Y148">
        <f t="shared" si="52"/>
        <v>1.3580562580922364</v>
      </c>
      <c r="Z148">
        <f t="shared" si="53"/>
        <v>3.8886274629948008</v>
      </c>
      <c r="AA148">
        <f t="shared" si="54"/>
        <v>0.79544360711270179</v>
      </c>
      <c r="AB148">
        <f t="shared" si="55"/>
        <v>-1.5869115816739479</v>
      </c>
      <c r="AC148">
        <f t="shared" si="56"/>
        <v>0</v>
      </c>
      <c r="AD148">
        <f t="shared" si="57"/>
        <v>2</v>
      </c>
      <c r="AE148">
        <f t="shared" si="58"/>
        <v>0</v>
      </c>
    </row>
    <row r="149" spans="1:31">
      <c r="A149" t="s">
        <v>313</v>
      </c>
      <c r="B149" t="s">
        <v>42</v>
      </c>
      <c r="C149" t="s">
        <v>15</v>
      </c>
      <c r="D149">
        <v>0</v>
      </c>
      <c r="E149" t="s">
        <v>16</v>
      </c>
      <c r="F149" t="s">
        <v>15</v>
      </c>
      <c r="G149">
        <v>4124</v>
      </c>
      <c r="H149">
        <v>0</v>
      </c>
      <c r="I149">
        <v>115</v>
      </c>
      <c r="J149">
        <v>360</v>
      </c>
      <c r="K149">
        <v>1</v>
      </c>
      <c r="L149" t="s">
        <v>31</v>
      </c>
      <c r="M149" t="s">
        <v>18</v>
      </c>
      <c r="N149">
        <f t="shared" si="41"/>
        <v>0</v>
      </c>
      <c r="O149">
        <f t="shared" si="42"/>
        <v>0</v>
      </c>
      <c r="P149">
        <f t="shared" si="43"/>
        <v>0</v>
      </c>
      <c r="Q149">
        <f t="shared" si="44"/>
        <v>1</v>
      </c>
      <c r="R149">
        <f t="shared" si="45"/>
        <v>0</v>
      </c>
      <c r="S149" s="9">
        <f t="shared" si="46"/>
        <v>8.3245788451368501</v>
      </c>
      <c r="T149" s="9">
        <f t="shared" si="47"/>
        <v>0</v>
      </c>
      <c r="U149" s="9">
        <f t="shared" si="48"/>
        <v>4.7449321283632502</v>
      </c>
      <c r="V149" s="9">
        <f t="shared" si="49"/>
        <v>5.8861040314501558</v>
      </c>
      <c r="W149">
        <f t="shared" si="50"/>
        <v>1</v>
      </c>
      <c r="X149">
        <f t="shared" si="51"/>
        <v>1</v>
      </c>
      <c r="Y149">
        <f t="shared" si="52"/>
        <v>1.6271625526973628</v>
      </c>
      <c r="Z149">
        <f t="shared" si="53"/>
        <v>5.0894132694859708</v>
      </c>
      <c r="AA149">
        <f t="shared" si="54"/>
        <v>0.83578056608327167</v>
      </c>
      <c r="AB149">
        <f t="shared" si="55"/>
        <v>-0.17938918111317645</v>
      </c>
      <c r="AC149">
        <f t="shared" si="56"/>
        <v>0</v>
      </c>
      <c r="AD149">
        <f t="shared" si="57"/>
        <v>-2</v>
      </c>
      <c r="AE149">
        <f t="shared" si="58"/>
        <v>1</v>
      </c>
    </row>
    <row r="150" spans="1:31">
      <c r="A150" t="s">
        <v>314</v>
      </c>
      <c r="B150" t="s">
        <v>14</v>
      </c>
      <c r="C150" t="s">
        <v>15</v>
      </c>
      <c r="D150">
        <v>0</v>
      </c>
      <c r="E150" t="s">
        <v>16</v>
      </c>
      <c r="F150" t="s">
        <v>15</v>
      </c>
      <c r="G150">
        <v>9508</v>
      </c>
      <c r="H150">
        <v>0</v>
      </c>
      <c r="I150">
        <v>187</v>
      </c>
      <c r="J150">
        <v>360</v>
      </c>
      <c r="K150">
        <v>1</v>
      </c>
      <c r="L150" t="s">
        <v>21</v>
      </c>
      <c r="M150" t="s">
        <v>18</v>
      </c>
      <c r="N150">
        <f t="shared" si="41"/>
        <v>0</v>
      </c>
      <c r="O150">
        <f t="shared" si="42"/>
        <v>1</v>
      </c>
      <c r="P150">
        <f t="shared" si="43"/>
        <v>0</v>
      </c>
      <c r="Q150">
        <f t="shared" si="44"/>
        <v>1</v>
      </c>
      <c r="R150">
        <f t="shared" si="45"/>
        <v>0</v>
      </c>
      <c r="S150" s="9">
        <f t="shared" si="46"/>
        <v>9.159888828480085</v>
      </c>
      <c r="T150" s="9">
        <f t="shared" si="47"/>
        <v>0</v>
      </c>
      <c r="U150" s="9">
        <f t="shared" si="48"/>
        <v>5.2311086168545868</v>
      </c>
      <c r="V150" s="9">
        <f t="shared" si="49"/>
        <v>5.8861040314501558</v>
      </c>
      <c r="W150">
        <f t="shared" si="50"/>
        <v>0</v>
      </c>
      <c r="X150">
        <f t="shared" si="51"/>
        <v>1</v>
      </c>
      <c r="Y150">
        <f t="shared" si="52"/>
        <v>0.92602085686881364</v>
      </c>
      <c r="Z150">
        <f t="shared" si="53"/>
        <v>2.524444041422178</v>
      </c>
      <c r="AA150">
        <f t="shared" si="54"/>
        <v>0.71626730677316086</v>
      </c>
      <c r="AB150">
        <f t="shared" si="55"/>
        <v>-0.33370184821102766</v>
      </c>
      <c r="AC150">
        <f t="shared" si="56"/>
        <v>0</v>
      </c>
      <c r="AD150">
        <f t="shared" si="57"/>
        <v>-2</v>
      </c>
      <c r="AE150">
        <f t="shared" si="58"/>
        <v>1</v>
      </c>
    </row>
    <row r="151" spans="1:31">
      <c r="A151" t="s">
        <v>318</v>
      </c>
      <c r="B151" t="s">
        <v>42</v>
      </c>
      <c r="C151" t="s">
        <v>15</v>
      </c>
      <c r="D151">
        <v>1</v>
      </c>
      <c r="E151" t="s">
        <v>16</v>
      </c>
      <c r="F151" t="s">
        <v>15</v>
      </c>
      <c r="G151">
        <v>5417</v>
      </c>
      <c r="H151">
        <v>0</v>
      </c>
      <c r="I151">
        <v>143</v>
      </c>
      <c r="J151">
        <v>480</v>
      </c>
      <c r="K151">
        <v>0</v>
      </c>
      <c r="L151" t="s">
        <v>17</v>
      </c>
      <c r="M151" t="s">
        <v>22</v>
      </c>
      <c r="N151">
        <f t="shared" si="41"/>
        <v>0</v>
      </c>
      <c r="O151">
        <f t="shared" si="42"/>
        <v>0</v>
      </c>
      <c r="P151">
        <f t="shared" si="43"/>
        <v>1</v>
      </c>
      <c r="Q151">
        <f t="shared" si="44"/>
        <v>1</v>
      </c>
      <c r="R151">
        <f t="shared" si="45"/>
        <v>0</v>
      </c>
      <c r="S151" s="9">
        <f t="shared" si="46"/>
        <v>8.5972974356578984</v>
      </c>
      <c r="T151" s="9">
        <f t="shared" si="47"/>
        <v>0</v>
      </c>
      <c r="U151" s="9">
        <f t="shared" si="48"/>
        <v>4.962844630259907</v>
      </c>
      <c r="V151" s="9">
        <f t="shared" si="49"/>
        <v>6.1737861039019366</v>
      </c>
      <c r="W151">
        <f t="shared" si="50"/>
        <v>2</v>
      </c>
      <c r="X151">
        <f t="shared" si="51"/>
        <v>0</v>
      </c>
      <c r="Y151">
        <f t="shared" si="52"/>
        <v>-0.6016411156233209</v>
      </c>
      <c r="Z151">
        <f t="shared" si="53"/>
        <v>0.54791171138599892</v>
      </c>
      <c r="AA151">
        <f t="shared" si="54"/>
        <v>0.35396832219545593</v>
      </c>
      <c r="AB151">
        <f t="shared" si="55"/>
        <v>-0.43690673955266274</v>
      </c>
      <c r="AC151">
        <f t="shared" si="56"/>
        <v>0</v>
      </c>
      <c r="AD151">
        <f t="shared" si="57"/>
        <v>2</v>
      </c>
      <c r="AE151">
        <f t="shared" si="58"/>
        <v>0</v>
      </c>
    </row>
    <row r="152" spans="1:31">
      <c r="A152" t="s">
        <v>320</v>
      </c>
      <c r="B152" t="s">
        <v>14</v>
      </c>
      <c r="C152" t="s">
        <v>20</v>
      </c>
      <c r="D152">
        <v>3</v>
      </c>
      <c r="E152" t="s">
        <v>16</v>
      </c>
      <c r="G152">
        <v>4416</v>
      </c>
      <c r="H152">
        <v>1250</v>
      </c>
      <c r="I152">
        <v>110</v>
      </c>
      <c r="J152">
        <v>360</v>
      </c>
      <c r="K152">
        <v>1</v>
      </c>
      <c r="L152" t="s">
        <v>17</v>
      </c>
      <c r="M152" t="s">
        <v>18</v>
      </c>
      <c r="N152">
        <f t="shared" si="41"/>
        <v>1</v>
      </c>
      <c r="O152">
        <f t="shared" si="42"/>
        <v>1</v>
      </c>
      <c r="P152">
        <f t="shared" si="43"/>
        <v>3</v>
      </c>
      <c r="Q152">
        <f t="shared" si="44"/>
        <v>1</v>
      </c>
      <c r="R152">
        <f t="shared" si="45"/>
        <v>0</v>
      </c>
      <c r="S152" s="9">
        <f t="shared" si="46"/>
        <v>8.3929895879569312</v>
      </c>
      <c r="T152" s="9">
        <f t="shared" si="47"/>
        <v>7.1308988302963465</v>
      </c>
      <c r="U152" s="9">
        <f t="shared" si="48"/>
        <v>4.7004803657924166</v>
      </c>
      <c r="V152" s="9">
        <f t="shared" si="49"/>
        <v>5.8861040314501558</v>
      </c>
      <c r="W152">
        <f t="shared" si="50"/>
        <v>2</v>
      </c>
      <c r="X152">
        <f t="shared" si="51"/>
        <v>1</v>
      </c>
      <c r="Y152">
        <f t="shared" si="52"/>
        <v>1.819653052793857</v>
      </c>
      <c r="Z152">
        <f t="shared" si="53"/>
        <v>6.1697175122552963</v>
      </c>
      <c r="AA152">
        <f t="shared" si="54"/>
        <v>0.86052449091743344</v>
      </c>
      <c r="AB152">
        <f t="shared" si="55"/>
        <v>-0.15021320247183426</v>
      </c>
      <c r="AC152">
        <f t="shared" si="56"/>
        <v>0</v>
      </c>
      <c r="AD152">
        <f t="shared" si="57"/>
        <v>-2</v>
      </c>
      <c r="AE152">
        <f t="shared" si="58"/>
        <v>1</v>
      </c>
    </row>
    <row r="153" spans="1:31">
      <c r="A153" t="s">
        <v>322</v>
      </c>
      <c r="B153" t="s">
        <v>42</v>
      </c>
      <c r="C153" t="s">
        <v>20</v>
      </c>
      <c r="D153">
        <v>1</v>
      </c>
      <c r="E153" t="s">
        <v>16</v>
      </c>
      <c r="F153" t="s">
        <v>15</v>
      </c>
      <c r="G153">
        <v>4666</v>
      </c>
      <c r="H153">
        <v>0</v>
      </c>
      <c r="I153">
        <v>135</v>
      </c>
      <c r="J153">
        <v>360</v>
      </c>
      <c r="K153">
        <v>1</v>
      </c>
      <c r="L153" t="s">
        <v>17</v>
      </c>
      <c r="M153" t="s">
        <v>18</v>
      </c>
      <c r="N153">
        <f t="shared" si="41"/>
        <v>1</v>
      </c>
      <c r="O153">
        <f t="shared" si="42"/>
        <v>0</v>
      </c>
      <c r="P153">
        <f t="shared" si="43"/>
        <v>1</v>
      </c>
      <c r="Q153">
        <f t="shared" si="44"/>
        <v>1</v>
      </c>
      <c r="R153">
        <f t="shared" si="45"/>
        <v>0</v>
      </c>
      <c r="S153" s="9">
        <f t="shared" si="46"/>
        <v>8.4480574525813754</v>
      </c>
      <c r="T153" s="9">
        <f t="shared" si="47"/>
        <v>0</v>
      </c>
      <c r="U153" s="9">
        <f t="shared" si="48"/>
        <v>4.9052747784384296</v>
      </c>
      <c r="V153" s="9">
        <f t="shared" si="49"/>
        <v>5.8861040314501558</v>
      </c>
      <c r="W153">
        <f t="shared" si="50"/>
        <v>2</v>
      </c>
      <c r="X153">
        <f t="shared" si="51"/>
        <v>1</v>
      </c>
      <c r="Y153">
        <f t="shared" si="52"/>
        <v>2.310085350223384</v>
      </c>
      <c r="Z153">
        <f t="shared" si="53"/>
        <v>10.075284546103783</v>
      </c>
      <c r="AA153">
        <f t="shared" si="54"/>
        <v>0.90970886609393764</v>
      </c>
      <c r="AB153">
        <f t="shared" si="55"/>
        <v>-9.4630658028219281E-2</v>
      </c>
      <c r="AC153">
        <f t="shared" si="56"/>
        <v>0</v>
      </c>
      <c r="AD153">
        <f t="shared" si="57"/>
        <v>-2</v>
      </c>
      <c r="AE153">
        <f t="shared" si="58"/>
        <v>1</v>
      </c>
    </row>
    <row r="154" spans="1:31">
      <c r="A154" t="s">
        <v>323</v>
      </c>
      <c r="B154" t="s">
        <v>42</v>
      </c>
      <c r="C154" t="s">
        <v>15</v>
      </c>
      <c r="D154">
        <v>0</v>
      </c>
      <c r="E154" t="s">
        <v>16</v>
      </c>
      <c r="F154" t="s">
        <v>15</v>
      </c>
      <c r="G154">
        <v>5000</v>
      </c>
      <c r="H154">
        <v>2541</v>
      </c>
      <c r="I154">
        <v>151</v>
      </c>
      <c r="J154">
        <v>480</v>
      </c>
      <c r="K154">
        <v>1</v>
      </c>
      <c r="L154" t="s">
        <v>21</v>
      </c>
      <c r="M154" t="s">
        <v>22</v>
      </c>
      <c r="N154">
        <f t="shared" si="41"/>
        <v>0</v>
      </c>
      <c r="O154">
        <f t="shared" si="42"/>
        <v>0</v>
      </c>
      <c r="P154">
        <f t="shared" si="43"/>
        <v>0</v>
      </c>
      <c r="Q154">
        <f t="shared" si="44"/>
        <v>1</v>
      </c>
      <c r="R154">
        <f t="shared" si="45"/>
        <v>0</v>
      </c>
      <c r="S154" s="9">
        <f t="shared" si="46"/>
        <v>8.5171931914162382</v>
      </c>
      <c r="T154" s="9">
        <f t="shared" si="47"/>
        <v>7.8403129833201639</v>
      </c>
      <c r="U154" s="9">
        <f t="shared" si="48"/>
        <v>5.0172798368149243</v>
      </c>
      <c r="V154" s="9">
        <f t="shared" si="49"/>
        <v>6.1737861039019366</v>
      </c>
      <c r="W154">
        <f t="shared" si="50"/>
        <v>0</v>
      </c>
      <c r="X154">
        <f t="shared" si="51"/>
        <v>1</v>
      </c>
      <c r="Y154">
        <f t="shared" si="52"/>
        <v>1.3250930974841317</v>
      </c>
      <c r="Z154">
        <f t="shared" si="53"/>
        <v>3.7625356212955006</v>
      </c>
      <c r="AA154">
        <f t="shared" si="54"/>
        <v>0.79002781721389403</v>
      </c>
      <c r="AB154">
        <f t="shared" si="55"/>
        <v>-1.5607802199619611</v>
      </c>
      <c r="AC154">
        <f t="shared" si="56"/>
        <v>0</v>
      </c>
      <c r="AD154">
        <f t="shared" si="57"/>
        <v>2</v>
      </c>
      <c r="AE154">
        <f t="shared" si="58"/>
        <v>0</v>
      </c>
    </row>
    <row r="155" spans="1:31">
      <c r="A155" t="s">
        <v>328</v>
      </c>
      <c r="B155" t="s">
        <v>14</v>
      </c>
      <c r="C155" t="s">
        <v>20</v>
      </c>
      <c r="D155">
        <v>1</v>
      </c>
      <c r="E155" t="s">
        <v>16</v>
      </c>
      <c r="F155" t="s">
        <v>15</v>
      </c>
      <c r="G155">
        <v>1625</v>
      </c>
      <c r="H155">
        <v>1803</v>
      </c>
      <c r="I155">
        <v>96</v>
      </c>
      <c r="J155">
        <v>360</v>
      </c>
      <c r="K155">
        <v>1</v>
      </c>
      <c r="L155" t="s">
        <v>17</v>
      </c>
      <c r="M155" t="s">
        <v>18</v>
      </c>
      <c r="N155">
        <f t="shared" si="41"/>
        <v>1</v>
      </c>
      <c r="O155">
        <f t="shared" si="42"/>
        <v>1</v>
      </c>
      <c r="P155">
        <f t="shared" si="43"/>
        <v>1</v>
      </c>
      <c r="Q155">
        <f t="shared" si="44"/>
        <v>1</v>
      </c>
      <c r="R155">
        <f t="shared" si="45"/>
        <v>0</v>
      </c>
      <c r="S155" s="9">
        <f t="shared" si="46"/>
        <v>7.3932630947638378</v>
      </c>
      <c r="T155" s="9">
        <f t="shared" si="47"/>
        <v>7.4972072232033176</v>
      </c>
      <c r="U155" s="9">
        <f t="shared" si="48"/>
        <v>4.5643481914678361</v>
      </c>
      <c r="V155" s="9">
        <f t="shared" si="49"/>
        <v>5.8861040314501558</v>
      </c>
      <c r="W155">
        <f t="shared" si="50"/>
        <v>2</v>
      </c>
      <c r="X155">
        <f t="shared" si="51"/>
        <v>1</v>
      </c>
      <c r="Y155">
        <f t="shared" si="52"/>
        <v>1.9483005699641298</v>
      </c>
      <c r="Z155">
        <f t="shared" si="53"/>
        <v>7.0167529616993232</v>
      </c>
      <c r="AA155">
        <f t="shared" si="54"/>
        <v>0.87526121800464851</v>
      </c>
      <c r="AB155">
        <f t="shared" si="55"/>
        <v>-0.13323290231473245</v>
      </c>
      <c r="AC155">
        <f t="shared" si="56"/>
        <v>0</v>
      </c>
      <c r="AD155">
        <f t="shared" si="57"/>
        <v>-2</v>
      </c>
      <c r="AE155">
        <f t="shared" si="58"/>
        <v>1</v>
      </c>
    </row>
    <row r="156" spans="1:31">
      <c r="A156" t="s">
        <v>329</v>
      </c>
      <c r="B156" t="s">
        <v>14</v>
      </c>
      <c r="C156" t="s">
        <v>15</v>
      </c>
      <c r="D156">
        <v>0</v>
      </c>
      <c r="E156" t="s">
        <v>16</v>
      </c>
      <c r="F156" t="s">
        <v>15</v>
      </c>
      <c r="G156">
        <v>4000</v>
      </c>
      <c r="H156">
        <v>2500</v>
      </c>
      <c r="I156">
        <v>140</v>
      </c>
      <c r="J156">
        <v>360</v>
      </c>
      <c r="K156">
        <v>1</v>
      </c>
      <c r="L156" t="s">
        <v>21</v>
      </c>
      <c r="M156" t="s">
        <v>18</v>
      </c>
      <c r="N156">
        <f t="shared" si="41"/>
        <v>0</v>
      </c>
      <c r="O156">
        <f t="shared" si="42"/>
        <v>1</v>
      </c>
      <c r="P156">
        <f t="shared" si="43"/>
        <v>0</v>
      </c>
      <c r="Q156">
        <f t="shared" si="44"/>
        <v>1</v>
      </c>
      <c r="R156">
        <f t="shared" si="45"/>
        <v>0</v>
      </c>
      <c r="S156" s="9">
        <f t="shared" si="46"/>
        <v>8.2940496401020276</v>
      </c>
      <c r="T156" s="9">
        <f t="shared" si="47"/>
        <v>7.8240460108562919</v>
      </c>
      <c r="U156" s="9">
        <f t="shared" si="48"/>
        <v>4.9416424226093039</v>
      </c>
      <c r="V156" s="9">
        <f t="shared" si="49"/>
        <v>5.8861040314501558</v>
      </c>
      <c r="W156">
        <f t="shared" si="50"/>
        <v>0</v>
      </c>
      <c r="X156">
        <f t="shared" si="51"/>
        <v>1</v>
      </c>
      <c r="Y156">
        <f t="shared" si="52"/>
        <v>0.95015731652282576</v>
      </c>
      <c r="Z156">
        <f t="shared" si="53"/>
        <v>2.5861164661663674</v>
      </c>
      <c r="AA156">
        <f t="shared" si="54"/>
        <v>0.72114681454586982</v>
      </c>
      <c r="AB156">
        <f t="shared" si="55"/>
        <v>-0.32691253614899246</v>
      </c>
      <c r="AC156">
        <f t="shared" si="56"/>
        <v>0</v>
      </c>
      <c r="AD156">
        <f t="shared" si="57"/>
        <v>-2</v>
      </c>
      <c r="AE156">
        <f t="shared" si="58"/>
        <v>1</v>
      </c>
    </row>
    <row r="157" spans="1:31">
      <c r="A157" t="s">
        <v>330</v>
      </c>
      <c r="B157" t="s">
        <v>14</v>
      </c>
      <c r="C157" t="s">
        <v>15</v>
      </c>
      <c r="D157">
        <v>0</v>
      </c>
      <c r="E157" t="s">
        <v>25</v>
      </c>
      <c r="F157" t="s">
        <v>15</v>
      </c>
      <c r="G157">
        <v>2000</v>
      </c>
      <c r="H157">
        <v>0</v>
      </c>
      <c r="I157">
        <v>152</v>
      </c>
      <c r="J157">
        <v>360</v>
      </c>
      <c r="K157">
        <v>1</v>
      </c>
      <c r="L157" t="s">
        <v>17</v>
      </c>
      <c r="M157" t="s">
        <v>22</v>
      </c>
      <c r="N157">
        <f t="shared" si="41"/>
        <v>0</v>
      </c>
      <c r="O157">
        <f t="shared" si="42"/>
        <v>1</v>
      </c>
      <c r="P157">
        <f t="shared" si="43"/>
        <v>0</v>
      </c>
      <c r="Q157">
        <f t="shared" si="44"/>
        <v>0</v>
      </c>
      <c r="R157">
        <f t="shared" si="45"/>
        <v>0</v>
      </c>
      <c r="S157" s="9">
        <f t="shared" si="46"/>
        <v>7.6009024595420822</v>
      </c>
      <c r="T157" s="9">
        <f t="shared" si="47"/>
        <v>0</v>
      </c>
      <c r="U157" s="9">
        <f t="shared" si="48"/>
        <v>5.0238805208462765</v>
      </c>
      <c r="V157" s="9">
        <f t="shared" si="49"/>
        <v>5.8861040314501558</v>
      </c>
      <c r="W157">
        <f t="shared" si="50"/>
        <v>2</v>
      </c>
      <c r="X157">
        <f t="shared" si="51"/>
        <v>1</v>
      </c>
      <c r="Y157">
        <f t="shared" si="52"/>
        <v>0.75726245642996404</v>
      </c>
      <c r="Z157">
        <f t="shared" si="53"/>
        <v>2.1324306011479268</v>
      </c>
      <c r="AA157">
        <f t="shared" si="54"/>
        <v>0.68075908860246259</v>
      </c>
      <c r="AB157">
        <f t="shared" si="55"/>
        <v>-1.1418092530807178</v>
      </c>
      <c r="AC157">
        <f t="shared" si="56"/>
        <v>0</v>
      </c>
      <c r="AD157">
        <f t="shared" si="57"/>
        <v>2</v>
      </c>
      <c r="AE157">
        <f t="shared" si="58"/>
        <v>0</v>
      </c>
    </row>
    <row r="158" spans="1:31">
      <c r="A158" t="s">
        <v>331</v>
      </c>
      <c r="B158" t="s">
        <v>42</v>
      </c>
      <c r="C158" t="s">
        <v>15</v>
      </c>
      <c r="D158">
        <v>0</v>
      </c>
      <c r="E158" t="s">
        <v>16</v>
      </c>
      <c r="F158" t="s">
        <v>15</v>
      </c>
      <c r="G158">
        <v>3762</v>
      </c>
      <c r="H158">
        <v>1666</v>
      </c>
      <c r="I158">
        <v>135</v>
      </c>
      <c r="J158">
        <v>360</v>
      </c>
      <c r="K158">
        <v>1</v>
      </c>
      <c r="L158" t="s">
        <v>21</v>
      </c>
      <c r="M158" t="s">
        <v>18</v>
      </c>
      <c r="N158">
        <f t="shared" si="41"/>
        <v>0</v>
      </c>
      <c r="O158">
        <f t="shared" si="42"/>
        <v>0</v>
      </c>
      <c r="P158">
        <f t="shared" si="43"/>
        <v>0</v>
      </c>
      <c r="Q158">
        <f t="shared" si="44"/>
        <v>1</v>
      </c>
      <c r="R158">
        <f t="shared" si="45"/>
        <v>0</v>
      </c>
      <c r="S158" s="9">
        <f t="shared" si="46"/>
        <v>8.2327060098609763</v>
      </c>
      <c r="T158" s="9">
        <f t="shared" si="47"/>
        <v>7.4181808227267876</v>
      </c>
      <c r="U158" s="9">
        <f t="shared" si="48"/>
        <v>4.9052747784384296</v>
      </c>
      <c r="V158" s="9">
        <f t="shared" si="49"/>
        <v>5.8861040314501558</v>
      </c>
      <c r="W158">
        <f t="shared" si="50"/>
        <v>0</v>
      </c>
      <c r="X158">
        <f t="shared" si="51"/>
        <v>1</v>
      </c>
      <c r="Y158">
        <f t="shared" si="52"/>
        <v>1.408717286921048</v>
      </c>
      <c r="Z158">
        <f t="shared" si="53"/>
        <v>4.0907048367092038</v>
      </c>
      <c r="AA158">
        <f t="shared" si="54"/>
        <v>0.80356354727365564</v>
      </c>
      <c r="AB158">
        <f t="shared" si="55"/>
        <v>-0.21869900885015517</v>
      </c>
      <c r="AC158">
        <f t="shared" si="56"/>
        <v>0</v>
      </c>
      <c r="AD158">
        <f t="shared" si="57"/>
        <v>-2</v>
      </c>
      <c r="AE158">
        <f t="shared" si="58"/>
        <v>1</v>
      </c>
    </row>
    <row r="159" spans="1:31">
      <c r="A159" t="s">
        <v>332</v>
      </c>
      <c r="B159" t="s">
        <v>42</v>
      </c>
      <c r="C159" t="s">
        <v>15</v>
      </c>
      <c r="D159">
        <v>0</v>
      </c>
      <c r="E159" t="s">
        <v>16</v>
      </c>
      <c r="F159" t="s">
        <v>15</v>
      </c>
      <c r="G159">
        <v>2400</v>
      </c>
      <c r="H159">
        <v>1863</v>
      </c>
      <c r="I159">
        <v>104</v>
      </c>
      <c r="J159">
        <v>360</v>
      </c>
      <c r="K159">
        <v>0</v>
      </c>
      <c r="L159" t="s">
        <v>17</v>
      </c>
      <c r="M159" t="s">
        <v>22</v>
      </c>
      <c r="N159">
        <f t="shared" si="41"/>
        <v>0</v>
      </c>
      <c r="O159">
        <f t="shared" si="42"/>
        <v>0</v>
      </c>
      <c r="P159">
        <f t="shared" si="43"/>
        <v>0</v>
      </c>
      <c r="Q159">
        <f t="shared" si="44"/>
        <v>1</v>
      </c>
      <c r="R159">
        <f t="shared" si="45"/>
        <v>0</v>
      </c>
      <c r="S159" s="9">
        <f t="shared" si="46"/>
        <v>7.7832240163360371</v>
      </c>
      <c r="T159" s="9">
        <f t="shared" si="47"/>
        <v>7.5299433706015888</v>
      </c>
      <c r="U159" s="9">
        <f t="shared" si="48"/>
        <v>4.6443908991413725</v>
      </c>
      <c r="V159" s="9">
        <f t="shared" si="49"/>
        <v>5.8861040314501558</v>
      </c>
      <c r="W159">
        <f t="shared" si="50"/>
        <v>2</v>
      </c>
      <c r="X159">
        <f t="shared" si="51"/>
        <v>0</v>
      </c>
      <c r="Y159">
        <f t="shared" si="52"/>
        <v>-0.61267404594734642</v>
      </c>
      <c r="Z159">
        <f t="shared" si="53"/>
        <v>0.54189986477576602</v>
      </c>
      <c r="AA159">
        <f t="shared" si="54"/>
        <v>0.35144945346666395</v>
      </c>
      <c r="AB159">
        <f t="shared" si="55"/>
        <v>-0.43301533449542284</v>
      </c>
      <c r="AC159">
        <f t="shared" si="56"/>
        <v>0</v>
      </c>
      <c r="AD159">
        <f t="shared" si="57"/>
        <v>2</v>
      </c>
      <c r="AE159">
        <f t="shared" si="58"/>
        <v>0</v>
      </c>
    </row>
    <row r="160" spans="1:31">
      <c r="A160" t="s">
        <v>333</v>
      </c>
      <c r="B160" t="s">
        <v>14</v>
      </c>
      <c r="C160" t="s">
        <v>15</v>
      </c>
      <c r="D160">
        <v>0</v>
      </c>
      <c r="E160" t="s">
        <v>16</v>
      </c>
      <c r="F160" t="s">
        <v>15</v>
      </c>
      <c r="G160">
        <v>20233</v>
      </c>
      <c r="H160">
        <v>0</v>
      </c>
      <c r="I160">
        <v>480</v>
      </c>
      <c r="J160">
        <v>360</v>
      </c>
      <c r="K160">
        <v>1</v>
      </c>
      <c r="L160" t="s">
        <v>21</v>
      </c>
      <c r="M160" t="s">
        <v>22</v>
      </c>
      <c r="N160">
        <f t="shared" si="41"/>
        <v>0</v>
      </c>
      <c r="O160">
        <f t="shared" si="42"/>
        <v>1</v>
      </c>
      <c r="P160">
        <f t="shared" si="43"/>
        <v>0</v>
      </c>
      <c r="Q160">
        <f t="shared" si="44"/>
        <v>1</v>
      </c>
      <c r="R160">
        <f t="shared" si="45"/>
        <v>0</v>
      </c>
      <c r="S160" s="9">
        <f t="shared" si="46"/>
        <v>9.9150702137791953</v>
      </c>
      <c r="T160" s="9">
        <f t="shared" si="47"/>
        <v>0</v>
      </c>
      <c r="U160" s="9">
        <f t="shared" si="48"/>
        <v>6.1737861039019366</v>
      </c>
      <c r="V160" s="9">
        <f t="shared" si="49"/>
        <v>5.8861040314501558</v>
      </c>
      <c r="W160">
        <f t="shared" si="50"/>
        <v>0</v>
      </c>
      <c r="X160">
        <f t="shared" si="51"/>
        <v>1</v>
      </c>
      <c r="Y160">
        <f t="shared" si="52"/>
        <v>0.73252106332183164</v>
      </c>
      <c r="Z160">
        <f t="shared" si="53"/>
        <v>2.0803186171865105</v>
      </c>
      <c r="AA160">
        <f t="shared" si="54"/>
        <v>0.67535825858385512</v>
      </c>
      <c r="AB160">
        <f t="shared" si="55"/>
        <v>-1.1250330387736742</v>
      </c>
      <c r="AC160">
        <f t="shared" si="56"/>
        <v>0</v>
      </c>
      <c r="AD160">
        <f t="shared" si="57"/>
        <v>2</v>
      </c>
      <c r="AE160">
        <f t="shared" si="58"/>
        <v>0</v>
      </c>
    </row>
    <row r="161" spans="1:31">
      <c r="A161" t="s">
        <v>337</v>
      </c>
      <c r="B161" t="s">
        <v>42</v>
      </c>
      <c r="C161" t="s">
        <v>15</v>
      </c>
      <c r="D161">
        <v>0</v>
      </c>
      <c r="E161" t="s">
        <v>16</v>
      </c>
      <c r="F161" t="s">
        <v>15</v>
      </c>
      <c r="G161">
        <v>2507</v>
      </c>
      <c r="H161">
        <v>0</v>
      </c>
      <c r="I161">
        <v>56</v>
      </c>
      <c r="J161">
        <v>360</v>
      </c>
      <c r="K161">
        <v>1</v>
      </c>
      <c r="L161" t="s">
        <v>21</v>
      </c>
      <c r="M161" t="s">
        <v>18</v>
      </c>
      <c r="N161">
        <f t="shared" si="41"/>
        <v>0</v>
      </c>
      <c r="O161">
        <f t="shared" si="42"/>
        <v>0</v>
      </c>
      <c r="P161">
        <f t="shared" si="43"/>
        <v>0</v>
      </c>
      <c r="Q161">
        <f t="shared" si="44"/>
        <v>1</v>
      </c>
      <c r="R161">
        <f t="shared" si="45"/>
        <v>0</v>
      </c>
      <c r="S161" s="9">
        <f t="shared" si="46"/>
        <v>7.8268420981582931</v>
      </c>
      <c r="T161" s="9">
        <f t="shared" si="47"/>
        <v>0</v>
      </c>
      <c r="U161" s="9">
        <f t="shared" si="48"/>
        <v>4.0253516907351496</v>
      </c>
      <c r="V161" s="9">
        <f t="shared" si="49"/>
        <v>5.8861040314501558</v>
      </c>
      <c r="W161">
        <f t="shared" si="50"/>
        <v>0</v>
      </c>
      <c r="X161">
        <f t="shared" si="51"/>
        <v>1</v>
      </c>
      <c r="Y161">
        <f t="shared" si="52"/>
        <v>1.687538037283268</v>
      </c>
      <c r="Z161">
        <f t="shared" si="53"/>
        <v>5.4061545566625728</v>
      </c>
      <c r="AA161">
        <f t="shared" si="54"/>
        <v>0.84390011337457149</v>
      </c>
      <c r="AB161">
        <f t="shared" si="55"/>
        <v>-0.16972114047224643</v>
      </c>
      <c r="AC161">
        <f t="shared" si="56"/>
        <v>0</v>
      </c>
      <c r="AD161">
        <f t="shared" si="57"/>
        <v>-2</v>
      </c>
      <c r="AE161">
        <f t="shared" si="58"/>
        <v>1</v>
      </c>
    </row>
    <row r="162" spans="1:31">
      <c r="A162" t="s">
        <v>341</v>
      </c>
      <c r="B162" t="s">
        <v>14</v>
      </c>
      <c r="C162" t="s">
        <v>20</v>
      </c>
      <c r="D162">
        <v>2</v>
      </c>
      <c r="E162" t="s">
        <v>16</v>
      </c>
      <c r="F162" t="s">
        <v>15</v>
      </c>
      <c r="G162">
        <v>3717</v>
      </c>
      <c r="H162">
        <v>0</v>
      </c>
      <c r="I162">
        <v>120</v>
      </c>
      <c r="J162">
        <v>360</v>
      </c>
      <c r="K162">
        <v>1</v>
      </c>
      <c r="L162" t="s">
        <v>31</v>
      </c>
      <c r="M162" t="s">
        <v>18</v>
      </c>
      <c r="N162">
        <f t="shared" si="41"/>
        <v>1</v>
      </c>
      <c r="O162">
        <f t="shared" si="42"/>
        <v>1</v>
      </c>
      <c r="P162">
        <f t="shared" si="43"/>
        <v>2</v>
      </c>
      <c r="Q162">
        <f t="shared" si="44"/>
        <v>1</v>
      </c>
      <c r="R162">
        <f t="shared" si="45"/>
        <v>0</v>
      </c>
      <c r="S162" s="9">
        <f t="shared" si="46"/>
        <v>8.2206721702972523</v>
      </c>
      <c r="T162" s="9">
        <f t="shared" si="47"/>
        <v>0</v>
      </c>
      <c r="U162" s="9">
        <f t="shared" si="48"/>
        <v>4.7874917427820458</v>
      </c>
      <c r="V162" s="9">
        <f t="shared" si="49"/>
        <v>5.8861040314501558</v>
      </c>
      <c r="W162">
        <f t="shared" si="50"/>
        <v>1</v>
      </c>
      <c r="X162">
        <f t="shared" si="51"/>
        <v>1</v>
      </c>
      <c r="Y162">
        <f t="shared" si="52"/>
        <v>1.8981405989440283</v>
      </c>
      <c r="Z162">
        <f t="shared" si="53"/>
        <v>6.6734742337460515</v>
      </c>
      <c r="AA162">
        <f t="shared" si="54"/>
        <v>0.86968093336363261</v>
      </c>
      <c r="AB162">
        <f t="shared" si="55"/>
        <v>-0.13962887786045641</v>
      </c>
      <c r="AC162">
        <f t="shared" si="56"/>
        <v>0</v>
      </c>
      <c r="AD162">
        <f t="shared" si="57"/>
        <v>-2</v>
      </c>
      <c r="AE162">
        <f t="shared" si="58"/>
        <v>1</v>
      </c>
    </row>
    <row r="163" spans="1:31">
      <c r="A163" t="s">
        <v>342</v>
      </c>
      <c r="B163" t="s">
        <v>14</v>
      </c>
      <c r="C163" t="s">
        <v>20</v>
      </c>
      <c r="D163">
        <v>0</v>
      </c>
      <c r="E163" t="s">
        <v>16</v>
      </c>
      <c r="F163" t="s">
        <v>15</v>
      </c>
      <c r="G163">
        <v>2058</v>
      </c>
      <c r="H163">
        <v>2134</v>
      </c>
      <c r="I163">
        <v>88</v>
      </c>
      <c r="J163">
        <v>360</v>
      </c>
      <c r="L163" t="s">
        <v>17</v>
      </c>
      <c r="M163" t="s">
        <v>18</v>
      </c>
      <c r="N163">
        <f t="shared" si="41"/>
        <v>1</v>
      </c>
      <c r="O163">
        <f t="shared" si="42"/>
        <v>1</v>
      </c>
      <c r="P163">
        <f t="shared" si="43"/>
        <v>0</v>
      </c>
      <c r="Q163">
        <f t="shared" si="44"/>
        <v>1</v>
      </c>
      <c r="R163">
        <f t="shared" si="45"/>
        <v>0</v>
      </c>
      <c r="S163" s="9">
        <f t="shared" si="46"/>
        <v>7.6294899163939949</v>
      </c>
      <c r="T163" s="9">
        <f t="shared" si="47"/>
        <v>7.6657534318616989</v>
      </c>
      <c r="U163" s="9">
        <f t="shared" si="48"/>
        <v>4.4773368144782069</v>
      </c>
      <c r="V163" s="9">
        <f t="shared" si="49"/>
        <v>5.8861040314501558</v>
      </c>
      <c r="W163">
        <f t="shared" si="50"/>
        <v>2</v>
      </c>
      <c r="X163">
        <f t="shared" si="51"/>
        <v>0</v>
      </c>
      <c r="Y163">
        <f t="shared" si="52"/>
        <v>-0.40919735268250423</v>
      </c>
      <c r="Z163">
        <f t="shared" si="53"/>
        <v>0.66418314106247367</v>
      </c>
      <c r="AA163">
        <f t="shared" si="54"/>
        <v>0.39910459652802127</v>
      </c>
      <c r="AB163">
        <f t="shared" si="55"/>
        <v>-0.91853174975994234</v>
      </c>
      <c r="AC163">
        <f t="shared" si="56"/>
        <v>0</v>
      </c>
      <c r="AD163">
        <f t="shared" si="57"/>
        <v>-2</v>
      </c>
      <c r="AE163">
        <f t="shared" si="58"/>
        <v>1</v>
      </c>
    </row>
    <row r="164" spans="1:31">
      <c r="A164" t="s">
        <v>343</v>
      </c>
      <c r="B164" t="s">
        <v>42</v>
      </c>
      <c r="C164" t="s">
        <v>15</v>
      </c>
      <c r="D164">
        <v>1</v>
      </c>
      <c r="E164" t="s">
        <v>16</v>
      </c>
      <c r="F164" t="s">
        <v>15</v>
      </c>
      <c r="G164">
        <v>3541</v>
      </c>
      <c r="H164">
        <v>0</v>
      </c>
      <c r="I164">
        <v>112</v>
      </c>
      <c r="J164">
        <v>360</v>
      </c>
      <c r="L164" t="s">
        <v>31</v>
      </c>
      <c r="M164" t="s">
        <v>18</v>
      </c>
      <c r="N164">
        <f t="shared" si="41"/>
        <v>0</v>
      </c>
      <c r="O164">
        <f t="shared" si="42"/>
        <v>0</v>
      </c>
      <c r="P164">
        <f t="shared" si="43"/>
        <v>1</v>
      </c>
      <c r="Q164">
        <f t="shared" si="44"/>
        <v>1</v>
      </c>
      <c r="R164">
        <f t="shared" si="45"/>
        <v>0</v>
      </c>
      <c r="S164" s="9">
        <f t="shared" si="46"/>
        <v>8.1721644521119039</v>
      </c>
      <c r="T164" s="9">
        <f t="shared" si="47"/>
        <v>0</v>
      </c>
      <c r="U164" s="9">
        <f t="shared" si="48"/>
        <v>4.7184988712950942</v>
      </c>
      <c r="V164" s="9">
        <f t="shared" si="49"/>
        <v>5.8861040314501558</v>
      </c>
      <c r="W164">
        <f t="shared" si="50"/>
        <v>1</v>
      </c>
      <c r="X164">
        <f t="shared" si="51"/>
        <v>0</v>
      </c>
      <c r="Y164">
        <f t="shared" si="52"/>
        <v>-0.56311704527770046</v>
      </c>
      <c r="Z164">
        <f t="shared" si="53"/>
        <v>0.56943135137824608</v>
      </c>
      <c r="AA164">
        <f t="shared" si="54"/>
        <v>0.36282654279728888</v>
      </c>
      <c r="AB164">
        <f t="shared" si="55"/>
        <v>-1.0138304024545295</v>
      </c>
      <c r="AC164">
        <f t="shared" si="56"/>
        <v>0</v>
      </c>
      <c r="AD164">
        <f t="shared" si="57"/>
        <v>-2</v>
      </c>
      <c r="AE164">
        <f t="shared" si="58"/>
        <v>1</v>
      </c>
    </row>
    <row r="165" spans="1:31">
      <c r="A165" t="s">
        <v>345</v>
      </c>
      <c r="B165" t="s">
        <v>14</v>
      </c>
      <c r="C165" t="s">
        <v>20</v>
      </c>
      <c r="D165">
        <v>0</v>
      </c>
      <c r="E165" t="s">
        <v>16</v>
      </c>
      <c r="F165" t="s">
        <v>15</v>
      </c>
      <c r="G165">
        <v>2400</v>
      </c>
      <c r="H165">
        <v>2167</v>
      </c>
      <c r="I165">
        <v>115</v>
      </c>
      <c r="J165">
        <v>360</v>
      </c>
      <c r="K165">
        <v>1</v>
      </c>
      <c r="L165" t="s">
        <v>31</v>
      </c>
      <c r="M165" t="s">
        <v>18</v>
      </c>
      <c r="N165">
        <f t="shared" si="41"/>
        <v>1</v>
      </c>
      <c r="O165">
        <f t="shared" si="42"/>
        <v>1</v>
      </c>
      <c r="P165">
        <f t="shared" si="43"/>
        <v>0</v>
      </c>
      <c r="Q165">
        <f t="shared" si="44"/>
        <v>1</v>
      </c>
      <c r="R165">
        <f t="shared" si="45"/>
        <v>0</v>
      </c>
      <c r="S165" s="9">
        <f t="shared" si="46"/>
        <v>7.7832240163360371</v>
      </c>
      <c r="T165" s="9">
        <f t="shared" si="47"/>
        <v>7.6810990015363592</v>
      </c>
      <c r="U165" s="9">
        <f t="shared" si="48"/>
        <v>4.7449321283632502</v>
      </c>
      <c r="V165" s="9">
        <f t="shared" si="49"/>
        <v>5.8861040314501558</v>
      </c>
      <c r="W165">
        <f t="shared" si="50"/>
        <v>1</v>
      </c>
      <c r="X165">
        <f t="shared" si="51"/>
        <v>1</v>
      </c>
      <c r="Y165">
        <f t="shared" si="52"/>
        <v>1.7430476379886621</v>
      </c>
      <c r="Z165">
        <f t="shared" si="53"/>
        <v>5.7147333485608183</v>
      </c>
      <c r="AA165">
        <f t="shared" si="54"/>
        <v>0.85107375854108458</v>
      </c>
      <c r="AB165">
        <f t="shared" si="55"/>
        <v>-0.16125648137839849</v>
      </c>
      <c r="AC165">
        <f t="shared" si="56"/>
        <v>0</v>
      </c>
      <c r="AD165">
        <f t="shared" si="57"/>
        <v>-2</v>
      </c>
      <c r="AE165">
        <f t="shared" si="58"/>
        <v>1</v>
      </c>
    </row>
    <row r="166" spans="1:31">
      <c r="A166" t="s">
        <v>346</v>
      </c>
      <c r="B166" t="s">
        <v>14</v>
      </c>
      <c r="C166" t="s">
        <v>20</v>
      </c>
      <c r="D166">
        <v>3</v>
      </c>
      <c r="E166" t="s">
        <v>16</v>
      </c>
      <c r="F166" t="s">
        <v>15</v>
      </c>
      <c r="G166">
        <v>4342</v>
      </c>
      <c r="H166">
        <v>189</v>
      </c>
      <c r="I166">
        <v>124</v>
      </c>
      <c r="J166">
        <v>360</v>
      </c>
      <c r="K166">
        <v>1</v>
      </c>
      <c r="L166" t="s">
        <v>31</v>
      </c>
      <c r="M166" t="s">
        <v>18</v>
      </c>
      <c r="N166">
        <f t="shared" si="41"/>
        <v>1</v>
      </c>
      <c r="O166">
        <f t="shared" si="42"/>
        <v>1</v>
      </c>
      <c r="P166">
        <f t="shared" si="43"/>
        <v>3</v>
      </c>
      <c r="Q166">
        <f t="shared" si="44"/>
        <v>1</v>
      </c>
      <c r="R166">
        <f t="shared" si="45"/>
        <v>0</v>
      </c>
      <c r="S166" s="9">
        <f t="shared" si="46"/>
        <v>8.376090350438238</v>
      </c>
      <c r="T166" s="9">
        <f t="shared" si="47"/>
        <v>5.2417470150596426</v>
      </c>
      <c r="U166" s="9">
        <f t="shared" si="48"/>
        <v>4.8202815656050371</v>
      </c>
      <c r="V166" s="9">
        <f t="shared" si="49"/>
        <v>5.8861040314501558</v>
      </c>
      <c r="W166">
        <f t="shared" si="50"/>
        <v>1</v>
      </c>
      <c r="X166">
        <f t="shared" si="51"/>
        <v>1</v>
      </c>
      <c r="Y166">
        <f t="shared" si="52"/>
        <v>1.7901451326989171</v>
      </c>
      <c r="Z166">
        <f t="shared" si="53"/>
        <v>5.9903217948670635</v>
      </c>
      <c r="AA166">
        <f t="shared" si="54"/>
        <v>0.85694506929075975</v>
      </c>
      <c r="AB166">
        <f t="shared" si="55"/>
        <v>-0.15438145894882502</v>
      </c>
      <c r="AC166">
        <f t="shared" si="56"/>
        <v>0</v>
      </c>
      <c r="AD166">
        <f t="shared" si="57"/>
        <v>-2</v>
      </c>
      <c r="AE166">
        <f t="shared" si="58"/>
        <v>1</v>
      </c>
    </row>
    <row r="167" spans="1:31">
      <c r="A167" t="s">
        <v>350</v>
      </c>
      <c r="B167" t="s">
        <v>14</v>
      </c>
      <c r="C167" t="s">
        <v>20</v>
      </c>
      <c r="D167">
        <v>1</v>
      </c>
      <c r="E167" t="s">
        <v>16</v>
      </c>
      <c r="F167" t="s">
        <v>20</v>
      </c>
      <c r="G167">
        <v>8666</v>
      </c>
      <c r="H167">
        <v>4983</v>
      </c>
      <c r="I167">
        <v>376</v>
      </c>
      <c r="J167">
        <v>360</v>
      </c>
      <c r="K167">
        <v>0</v>
      </c>
      <c r="L167" t="s">
        <v>21</v>
      </c>
      <c r="M167" t="s">
        <v>22</v>
      </c>
      <c r="N167">
        <f t="shared" si="41"/>
        <v>1</v>
      </c>
      <c r="O167">
        <f t="shared" si="42"/>
        <v>1</v>
      </c>
      <c r="P167">
        <f t="shared" si="43"/>
        <v>1</v>
      </c>
      <c r="Q167">
        <f t="shared" si="44"/>
        <v>1</v>
      </c>
      <c r="R167">
        <f t="shared" si="45"/>
        <v>1</v>
      </c>
      <c r="S167" s="9">
        <f t="shared" si="46"/>
        <v>9.0671626022998542</v>
      </c>
      <c r="T167" s="9">
        <f t="shared" si="47"/>
        <v>8.513787398281405</v>
      </c>
      <c r="U167" s="9">
        <f t="shared" si="48"/>
        <v>5.9295891433898946</v>
      </c>
      <c r="V167" s="9">
        <f t="shared" si="49"/>
        <v>5.8861040314501558</v>
      </c>
      <c r="W167">
        <f t="shared" si="50"/>
        <v>0</v>
      </c>
      <c r="X167">
        <f t="shared" si="51"/>
        <v>0</v>
      </c>
      <c r="Y167">
        <f t="shared" si="52"/>
        <v>-1.1006046173604069</v>
      </c>
      <c r="Z167">
        <f t="shared" si="53"/>
        <v>0.33266988489237287</v>
      </c>
      <c r="AA167">
        <f t="shared" si="54"/>
        <v>0.24962662446539752</v>
      </c>
      <c r="AB167">
        <f t="shared" si="55"/>
        <v>-0.28718436228390087</v>
      </c>
      <c r="AC167">
        <f t="shared" si="56"/>
        <v>0</v>
      </c>
      <c r="AD167">
        <f t="shared" si="57"/>
        <v>2</v>
      </c>
      <c r="AE167">
        <f t="shared" si="58"/>
        <v>0</v>
      </c>
    </row>
    <row r="168" spans="1:31">
      <c r="A168" t="s">
        <v>351</v>
      </c>
      <c r="B168" t="s">
        <v>14</v>
      </c>
      <c r="C168" t="s">
        <v>15</v>
      </c>
      <c r="D168">
        <v>0</v>
      </c>
      <c r="E168" t="s">
        <v>16</v>
      </c>
      <c r="F168" t="s">
        <v>15</v>
      </c>
      <c r="G168">
        <v>4917</v>
      </c>
      <c r="H168">
        <v>0</v>
      </c>
      <c r="I168">
        <v>130</v>
      </c>
      <c r="J168">
        <v>360</v>
      </c>
      <c r="K168">
        <v>0</v>
      </c>
      <c r="L168" t="s">
        <v>21</v>
      </c>
      <c r="M168" t="s">
        <v>18</v>
      </c>
      <c r="N168">
        <f t="shared" si="41"/>
        <v>0</v>
      </c>
      <c r="O168">
        <f t="shared" si="42"/>
        <v>1</v>
      </c>
      <c r="P168">
        <f t="shared" si="43"/>
        <v>0</v>
      </c>
      <c r="Q168">
        <f t="shared" si="44"/>
        <v>1</v>
      </c>
      <c r="R168">
        <f t="shared" si="45"/>
        <v>0</v>
      </c>
      <c r="S168" s="9">
        <f t="shared" si="46"/>
        <v>8.5004538674119399</v>
      </c>
      <c r="T168" s="9">
        <f t="shared" si="47"/>
        <v>0</v>
      </c>
      <c r="U168" s="9">
        <f t="shared" si="48"/>
        <v>4.8675344504555822</v>
      </c>
      <c r="V168" s="9">
        <f t="shared" si="49"/>
        <v>5.8861040314501558</v>
      </c>
      <c r="W168">
        <f t="shared" si="50"/>
        <v>0</v>
      </c>
      <c r="X168">
        <f t="shared" si="51"/>
        <v>0</v>
      </c>
      <c r="Y168">
        <f t="shared" si="52"/>
        <v>-1.1853754898812499</v>
      </c>
      <c r="Z168">
        <f t="shared" si="53"/>
        <v>0.30563139645336385</v>
      </c>
      <c r="AA168">
        <f t="shared" si="54"/>
        <v>0.23408704576466635</v>
      </c>
      <c r="AB168">
        <f t="shared" si="55"/>
        <v>-1.4520622423484364</v>
      </c>
      <c r="AC168">
        <f t="shared" si="56"/>
        <v>0</v>
      </c>
      <c r="AD168">
        <f t="shared" si="57"/>
        <v>-2</v>
      </c>
      <c r="AE168">
        <f t="shared" si="58"/>
        <v>1</v>
      </c>
    </row>
    <row r="169" spans="1:31">
      <c r="A169" t="s">
        <v>352</v>
      </c>
      <c r="B169" t="s">
        <v>14</v>
      </c>
      <c r="C169" t="s">
        <v>20</v>
      </c>
      <c r="D169">
        <v>0</v>
      </c>
      <c r="E169" t="s">
        <v>16</v>
      </c>
      <c r="F169" t="s">
        <v>20</v>
      </c>
      <c r="G169">
        <v>5818</v>
      </c>
      <c r="H169">
        <v>2160</v>
      </c>
      <c r="I169">
        <v>184</v>
      </c>
      <c r="J169">
        <v>360</v>
      </c>
      <c r="K169">
        <v>1</v>
      </c>
      <c r="L169" t="s">
        <v>31</v>
      </c>
      <c r="M169" t="s">
        <v>18</v>
      </c>
      <c r="N169">
        <f t="shared" si="41"/>
        <v>1</v>
      </c>
      <c r="O169">
        <f t="shared" si="42"/>
        <v>1</v>
      </c>
      <c r="P169">
        <f t="shared" si="43"/>
        <v>0</v>
      </c>
      <c r="Q169">
        <f t="shared" si="44"/>
        <v>1</v>
      </c>
      <c r="R169">
        <f t="shared" si="45"/>
        <v>1</v>
      </c>
      <c r="S169" s="9">
        <f t="shared" si="46"/>
        <v>8.6687118390551472</v>
      </c>
      <c r="T169" s="9">
        <f t="shared" si="47"/>
        <v>7.6778635006782103</v>
      </c>
      <c r="U169" s="9">
        <f t="shared" si="48"/>
        <v>5.2149357576089859</v>
      </c>
      <c r="V169" s="9">
        <f t="shared" si="49"/>
        <v>5.8861040314501558</v>
      </c>
      <c r="W169">
        <f t="shared" si="50"/>
        <v>1</v>
      </c>
      <c r="X169">
        <f t="shared" si="51"/>
        <v>1</v>
      </c>
      <c r="Y169">
        <f t="shared" si="52"/>
        <v>1.3213575602452305</v>
      </c>
      <c r="Z169">
        <f t="shared" si="53"/>
        <v>3.7485067483715886</v>
      </c>
      <c r="AA169">
        <f t="shared" si="54"/>
        <v>0.7894074805004897</v>
      </c>
      <c r="AB169">
        <f t="shared" si="55"/>
        <v>-0.23647263961322484</v>
      </c>
      <c r="AC169">
        <f t="shared" si="56"/>
        <v>0</v>
      </c>
      <c r="AD169">
        <f t="shared" si="57"/>
        <v>-2</v>
      </c>
      <c r="AE169">
        <f t="shared" si="58"/>
        <v>1</v>
      </c>
    </row>
    <row r="170" spans="1:31">
      <c r="A170" t="s">
        <v>354</v>
      </c>
      <c r="B170" t="s">
        <v>42</v>
      </c>
      <c r="C170" t="s">
        <v>15</v>
      </c>
      <c r="D170">
        <v>0</v>
      </c>
      <c r="E170" t="s">
        <v>16</v>
      </c>
      <c r="F170" t="s">
        <v>15</v>
      </c>
      <c r="G170">
        <v>2500</v>
      </c>
      <c r="H170">
        <v>0</v>
      </c>
      <c r="I170">
        <v>67</v>
      </c>
      <c r="J170">
        <v>360</v>
      </c>
      <c r="K170">
        <v>1</v>
      </c>
      <c r="L170" t="s">
        <v>17</v>
      </c>
      <c r="M170" t="s">
        <v>18</v>
      </c>
      <c r="N170">
        <f t="shared" si="41"/>
        <v>0</v>
      </c>
      <c r="O170">
        <f t="shared" si="42"/>
        <v>0</v>
      </c>
      <c r="P170">
        <f t="shared" si="43"/>
        <v>0</v>
      </c>
      <c r="Q170">
        <f t="shared" si="44"/>
        <v>1</v>
      </c>
      <c r="R170">
        <f t="shared" si="45"/>
        <v>0</v>
      </c>
      <c r="S170" s="9">
        <f t="shared" si="46"/>
        <v>7.8240460108562919</v>
      </c>
      <c r="T170" s="9">
        <f t="shared" si="47"/>
        <v>0</v>
      </c>
      <c r="U170" s="9">
        <f t="shared" si="48"/>
        <v>4.2046926193909657</v>
      </c>
      <c r="V170" s="9">
        <f t="shared" si="49"/>
        <v>5.8861040314501558</v>
      </c>
      <c r="W170">
        <f t="shared" si="50"/>
        <v>2</v>
      </c>
      <c r="X170">
        <f t="shared" si="51"/>
        <v>1</v>
      </c>
      <c r="Y170">
        <f t="shared" si="52"/>
        <v>1.8230323808439053</v>
      </c>
      <c r="Z170">
        <f t="shared" si="53"/>
        <v>6.1906022800710971</v>
      </c>
      <c r="AA170">
        <f t="shared" si="54"/>
        <v>0.86092959100637223</v>
      </c>
      <c r="AB170">
        <f t="shared" si="55"/>
        <v>-0.14974255373287529</v>
      </c>
      <c r="AC170">
        <f t="shared" si="56"/>
        <v>0</v>
      </c>
      <c r="AD170">
        <f t="shared" si="57"/>
        <v>-2</v>
      </c>
      <c r="AE170">
        <f t="shared" si="58"/>
        <v>1</v>
      </c>
    </row>
    <row r="171" spans="1:31">
      <c r="A171" t="s">
        <v>357</v>
      </c>
      <c r="B171" t="s">
        <v>14</v>
      </c>
      <c r="C171" t="s">
        <v>15</v>
      </c>
      <c r="D171">
        <v>1</v>
      </c>
      <c r="E171" t="s">
        <v>16</v>
      </c>
      <c r="F171" t="s">
        <v>15</v>
      </c>
      <c r="G171">
        <v>2833</v>
      </c>
      <c r="H171">
        <v>0</v>
      </c>
      <c r="I171">
        <v>71</v>
      </c>
      <c r="J171">
        <v>360</v>
      </c>
      <c r="K171">
        <v>1</v>
      </c>
      <c r="L171" t="s">
        <v>17</v>
      </c>
      <c r="M171" t="s">
        <v>18</v>
      </c>
      <c r="N171">
        <f t="shared" si="41"/>
        <v>0</v>
      </c>
      <c r="O171">
        <f t="shared" si="42"/>
        <v>1</v>
      </c>
      <c r="P171">
        <f t="shared" si="43"/>
        <v>1</v>
      </c>
      <c r="Q171">
        <f t="shared" si="44"/>
        <v>1</v>
      </c>
      <c r="R171">
        <f t="shared" si="45"/>
        <v>0</v>
      </c>
      <c r="S171" s="9">
        <f t="shared" si="46"/>
        <v>7.9490914998305167</v>
      </c>
      <c r="T171" s="9">
        <f t="shared" si="47"/>
        <v>0</v>
      </c>
      <c r="U171" s="9">
        <f t="shared" si="48"/>
        <v>4.2626798770413155</v>
      </c>
      <c r="V171" s="9">
        <f t="shared" si="49"/>
        <v>5.8861040314501558</v>
      </c>
      <c r="W171">
        <f t="shared" si="50"/>
        <v>2</v>
      </c>
      <c r="X171">
        <f t="shared" si="51"/>
        <v>1</v>
      </c>
      <c r="Y171">
        <f t="shared" si="52"/>
        <v>1.4000897435255215</v>
      </c>
      <c r="Z171">
        <f t="shared" si="53"/>
        <v>4.0555639111169706</v>
      </c>
      <c r="AA171">
        <f t="shared" si="54"/>
        <v>0.80219812911453015</v>
      </c>
      <c r="AB171">
        <f t="shared" si="55"/>
        <v>-0.22039965784220986</v>
      </c>
      <c r="AC171">
        <f t="shared" si="56"/>
        <v>0</v>
      </c>
      <c r="AD171">
        <f t="shared" si="57"/>
        <v>-2</v>
      </c>
      <c r="AE171">
        <f t="shared" si="58"/>
        <v>1</v>
      </c>
    </row>
    <row r="172" spans="1:31">
      <c r="A172" t="s">
        <v>358</v>
      </c>
      <c r="B172" t="s">
        <v>14</v>
      </c>
      <c r="C172" t="s">
        <v>20</v>
      </c>
      <c r="D172">
        <v>0</v>
      </c>
      <c r="E172" t="s">
        <v>16</v>
      </c>
      <c r="G172">
        <v>63337</v>
      </c>
      <c r="H172">
        <v>0</v>
      </c>
      <c r="I172">
        <v>490</v>
      </c>
      <c r="J172">
        <v>180</v>
      </c>
      <c r="K172">
        <v>1</v>
      </c>
      <c r="L172" t="s">
        <v>17</v>
      </c>
      <c r="M172" t="s">
        <v>18</v>
      </c>
      <c r="N172">
        <f t="shared" si="41"/>
        <v>1</v>
      </c>
      <c r="O172">
        <f t="shared" si="42"/>
        <v>1</v>
      </c>
      <c r="P172">
        <f t="shared" si="43"/>
        <v>0</v>
      </c>
      <c r="Q172">
        <f t="shared" si="44"/>
        <v>1</v>
      </c>
      <c r="R172">
        <f t="shared" si="45"/>
        <v>0</v>
      </c>
      <c r="S172" s="9">
        <f t="shared" si="46"/>
        <v>11.056224955535519</v>
      </c>
      <c r="T172" s="9">
        <f t="shared" si="47"/>
        <v>0</v>
      </c>
      <c r="U172" s="9">
        <f t="shared" si="48"/>
        <v>6.1944053911046719</v>
      </c>
      <c r="V172" s="9">
        <f t="shared" si="49"/>
        <v>5.1929568508902104</v>
      </c>
      <c r="W172">
        <f t="shared" si="50"/>
        <v>2</v>
      </c>
      <c r="X172">
        <f t="shared" si="51"/>
        <v>1</v>
      </c>
      <c r="Y172">
        <f t="shared" si="52"/>
        <v>1.2545032696937879</v>
      </c>
      <c r="Z172">
        <f t="shared" si="53"/>
        <v>3.5060963574048749</v>
      </c>
      <c r="AA172">
        <f t="shared" si="54"/>
        <v>0.77807842516356795</v>
      </c>
      <c r="AB172">
        <f t="shared" si="55"/>
        <v>-0.25092795633193821</v>
      </c>
      <c r="AC172">
        <f t="shared" si="56"/>
        <v>0</v>
      </c>
      <c r="AD172">
        <f t="shared" si="57"/>
        <v>-2</v>
      </c>
      <c r="AE172">
        <f t="shared" si="58"/>
        <v>1</v>
      </c>
    </row>
    <row r="173" spans="1:31">
      <c r="A173" t="s">
        <v>361</v>
      </c>
      <c r="B173" t="s">
        <v>14</v>
      </c>
      <c r="C173" t="s">
        <v>20</v>
      </c>
      <c r="D173">
        <v>1</v>
      </c>
      <c r="E173" t="s">
        <v>16</v>
      </c>
      <c r="G173">
        <v>5250</v>
      </c>
      <c r="H173">
        <v>688</v>
      </c>
      <c r="I173">
        <v>160</v>
      </c>
      <c r="J173">
        <v>360</v>
      </c>
      <c r="K173">
        <v>1</v>
      </c>
      <c r="L173" t="s">
        <v>21</v>
      </c>
      <c r="M173" t="s">
        <v>18</v>
      </c>
      <c r="N173">
        <f t="shared" si="41"/>
        <v>1</v>
      </c>
      <c r="O173">
        <f t="shared" si="42"/>
        <v>1</v>
      </c>
      <c r="P173">
        <f t="shared" si="43"/>
        <v>1</v>
      </c>
      <c r="Q173">
        <f t="shared" si="44"/>
        <v>1</v>
      </c>
      <c r="R173">
        <f t="shared" si="45"/>
        <v>0</v>
      </c>
      <c r="S173" s="9">
        <f t="shared" si="46"/>
        <v>8.5659833555856686</v>
      </c>
      <c r="T173" s="9">
        <f t="shared" si="47"/>
        <v>6.5337888379333435</v>
      </c>
      <c r="U173" s="9">
        <f t="shared" si="48"/>
        <v>5.0751738152338266</v>
      </c>
      <c r="V173" s="9">
        <f t="shared" si="49"/>
        <v>5.8861040314501558</v>
      </c>
      <c r="W173">
        <f t="shared" si="50"/>
        <v>0</v>
      </c>
      <c r="X173">
        <f t="shared" si="51"/>
        <v>1</v>
      </c>
      <c r="Y173">
        <f t="shared" si="52"/>
        <v>1.5599298393836953</v>
      </c>
      <c r="Z173">
        <f t="shared" si="53"/>
        <v>4.7584873750188148</v>
      </c>
      <c r="AA173">
        <f t="shared" si="54"/>
        <v>0.8263432851588508</v>
      </c>
      <c r="AB173">
        <f t="shared" si="55"/>
        <v>-0.19074499233277556</v>
      </c>
      <c r="AC173">
        <f t="shared" si="56"/>
        <v>0</v>
      </c>
      <c r="AD173">
        <f t="shared" si="57"/>
        <v>-2</v>
      </c>
      <c r="AE173">
        <f t="shared" si="58"/>
        <v>1</v>
      </c>
    </row>
    <row r="174" spans="1:31">
      <c r="A174" t="s">
        <v>362</v>
      </c>
      <c r="B174" t="s">
        <v>14</v>
      </c>
      <c r="C174" t="s">
        <v>20</v>
      </c>
      <c r="D174">
        <v>2</v>
      </c>
      <c r="E174" t="s">
        <v>16</v>
      </c>
      <c r="F174" t="s">
        <v>20</v>
      </c>
      <c r="G174">
        <v>2500</v>
      </c>
      <c r="H174">
        <v>4600</v>
      </c>
      <c r="I174">
        <v>176</v>
      </c>
      <c r="J174">
        <v>360</v>
      </c>
      <c r="K174">
        <v>1</v>
      </c>
      <c r="L174" t="s">
        <v>21</v>
      </c>
      <c r="M174" t="s">
        <v>18</v>
      </c>
      <c r="N174">
        <f t="shared" si="41"/>
        <v>1</v>
      </c>
      <c r="O174">
        <f t="shared" si="42"/>
        <v>1</v>
      </c>
      <c r="P174">
        <f t="shared" si="43"/>
        <v>2</v>
      </c>
      <c r="Q174">
        <f t="shared" si="44"/>
        <v>1</v>
      </c>
      <c r="R174">
        <f t="shared" si="45"/>
        <v>1</v>
      </c>
      <c r="S174" s="9">
        <f t="shared" si="46"/>
        <v>7.8240460108562919</v>
      </c>
      <c r="T174" s="9">
        <f t="shared" si="47"/>
        <v>8.4338115824771869</v>
      </c>
      <c r="U174" s="9">
        <f t="shared" si="48"/>
        <v>5.1704839950381514</v>
      </c>
      <c r="V174" s="9">
        <f t="shared" si="49"/>
        <v>5.8861040314501558</v>
      </c>
      <c r="W174">
        <f t="shared" si="50"/>
        <v>0</v>
      </c>
      <c r="X174">
        <f t="shared" si="51"/>
        <v>1</v>
      </c>
      <c r="Y174">
        <f t="shared" si="52"/>
        <v>1.499184456958111</v>
      </c>
      <c r="Z174">
        <f t="shared" si="53"/>
        <v>4.4780355500048827</v>
      </c>
      <c r="AA174">
        <f t="shared" si="54"/>
        <v>0.8174528093379918</v>
      </c>
      <c r="AB174">
        <f t="shared" si="55"/>
        <v>-0.2015621034573522</v>
      </c>
      <c r="AC174">
        <f t="shared" si="56"/>
        <v>0</v>
      </c>
      <c r="AD174">
        <f t="shared" si="57"/>
        <v>-2</v>
      </c>
      <c r="AE174">
        <f t="shared" si="58"/>
        <v>1</v>
      </c>
    </row>
    <row r="175" spans="1:31">
      <c r="A175" t="s">
        <v>364</v>
      </c>
      <c r="B175" t="s">
        <v>42</v>
      </c>
      <c r="C175" t="s">
        <v>15</v>
      </c>
      <c r="D175">
        <v>0</v>
      </c>
      <c r="E175" t="s">
        <v>16</v>
      </c>
      <c r="F175" t="s">
        <v>15</v>
      </c>
      <c r="G175">
        <v>4160</v>
      </c>
      <c r="H175">
        <v>0</v>
      </c>
      <c r="I175">
        <v>71</v>
      </c>
      <c r="J175">
        <v>360</v>
      </c>
      <c r="K175">
        <v>1</v>
      </c>
      <c r="L175" t="s">
        <v>31</v>
      </c>
      <c r="M175" t="s">
        <v>18</v>
      </c>
      <c r="N175">
        <f t="shared" si="41"/>
        <v>0</v>
      </c>
      <c r="O175">
        <f t="shared" si="42"/>
        <v>0</v>
      </c>
      <c r="P175">
        <f t="shared" si="43"/>
        <v>0</v>
      </c>
      <c r="Q175">
        <f t="shared" si="44"/>
        <v>1</v>
      </c>
      <c r="R175">
        <f t="shared" si="45"/>
        <v>0</v>
      </c>
      <c r="S175" s="9">
        <f t="shared" si="46"/>
        <v>8.3332703532553083</v>
      </c>
      <c r="T175" s="9">
        <f t="shared" si="47"/>
        <v>0</v>
      </c>
      <c r="U175" s="9">
        <f t="shared" si="48"/>
        <v>4.2626798770413155</v>
      </c>
      <c r="V175" s="9">
        <f t="shared" si="49"/>
        <v>5.8861040314501558</v>
      </c>
      <c r="W175">
        <f t="shared" si="50"/>
        <v>1</v>
      </c>
      <c r="X175">
        <f t="shared" si="51"/>
        <v>1</v>
      </c>
      <c r="Y175">
        <f t="shared" si="52"/>
        <v>1.6414606768048929</v>
      </c>
      <c r="Z175">
        <f t="shared" si="53"/>
        <v>5.1627050509199748</v>
      </c>
      <c r="AA175">
        <f t="shared" si="54"/>
        <v>0.83773359397579494</v>
      </c>
      <c r="AB175">
        <f t="shared" si="55"/>
        <v>-0.17705513599330613</v>
      </c>
      <c r="AC175">
        <f t="shared" si="56"/>
        <v>0</v>
      </c>
      <c r="AD175">
        <f t="shared" si="57"/>
        <v>-2</v>
      </c>
      <c r="AE175">
        <f t="shared" si="58"/>
        <v>1</v>
      </c>
    </row>
    <row r="176" spans="1:31">
      <c r="A176" t="s">
        <v>369</v>
      </c>
      <c r="B176" t="s">
        <v>14</v>
      </c>
      <c r="C176" t="s">
        <v>20</v>
      </c>
      <c r="D176">
        <v>2</v>
      </c>
      <c r="E176" t="s">
        <v>16</v>
      </c>
      <c r="G176">
        <v>2583</v>
      </c>
      <c r="H176">
        <v>2330</v>
      </c>
      <c r="I176">
        <v>125</v>
      </c>
      <c r="J176">
        <v>360</v>
      </c>
      <c r="K176">
        <v>1</v>
      </c>
      <c r="L176" t="s">
        <v>21</v>
      </c>
      <c r="M176" t="s">
        <v>18</v>
      </c>
      <c r="N176">
        <f t="shared" si="41"/>
        <v>1</v>
      </c>
      <c r="O176">
        <f t="shared" si="42"/>
        <v>1</v>
      </c>
      <c r="P176">
        <f t="shared" si="43"/>
        <v>2</v>
      </c>
      <c r="Q176">
        <f t="shared" si="44"/>
        <v>1</v>
      </c>
      <c r="R176">
        <f t="shared" si="45"/>
        <v>0</v>
      </c>
      <c r="S176" s="9">
        <f t="shared" si="46"/>
        <v>7.8567067930958405</v>
      </c>
      <c r="T176" s="9">
        <f t="shared" si="47"/>
        <v>7.7536235465597461</v>
      </c>
      <c r="U176" s="9">
        <f t="shared" si="48"/>
        <v>4.8283137373023015</v>
      </c>
      <c r="V176" s="9">
        <f t="shared" si="49"/>
        <v>5.8861040314501558</v>
      </c>
      <c r="W176">
        <f t="shared" si="50"/>
        <v>0</v>
      </c>
      <c r="X176">
        <f t="shared" si="51"/>
        <v>1</v>
      </c>
      <c r="Y176">
        <f t="shared" si="52"/>
        <v>1.7346966619996174</v>
      </c>
      <c r="Z176">
        <f t="shared" si="53"/>
        <v>5.6672084633644895</v>
      </c>
      <c r="AA176">
        <f t="shared" si="54"/>
        <v>0.85001218943507162</v>
      </c>
      <c r="AB176">
        <f t="shared" si="55"/>
        <v>-0.1625045890887501</v>
      </c>
      <c r="AC176">
        <f t="shared" si="56"/>
        <v>0</v>
      </c>
      <c r="AD176">
        <f t="shared" si="57"/>
        <v>-2</v>
      </c>
      <c r="AE176">
        <f t="shared" si="58"/>
        <v>1</v>
      </c>
    </row>
    <row r="177" spans="1:31">
      <c r="A177" t="s">
        <v>373</v>
      </c>
      <c r="B177" t="s">
        <v>14</v>
      </c>
      <c r="C177" t="s">
        <v>20</v>
      </c>
      <c r="D177">
        <v>0</v>
      </c>
      <c r="E177" t="s">
        <v>16</v>
      </c>
      <c r="F177" t="s">
        <v>15</v>
      </c>
      <c r="G177">
        <v>6333</v>
      </c>
      <c r="H177">
        <v>4583</v>
      </c>
      <c r="I177">
        <v>259</v>
      </c>
      <c r="J177">
        <v>360</v>
      </c>
      <c r="L177" t="s">
        <v>31</v>
      </c>
      <c r="M177" t="s">
        <v>18</v>
      </c>
      <c r="N177">
        <f t="shared" si="41"/>
        <v>1</v>
      </c>
      <c r="O177">
        <f t="shared" si="42"/>
        <v>1</v>
      </c>
      <c r="P177">
        <f t="shared" si="43"/>
        <v>0</v>
      </c>
      <c r="Q177">
        <f t="shared" si="44"/>
        <v>1</v>
      </c>
      <c r="R177">
        <f t="shared" si="45"/>
        <v>0</v>
      </c>
      <c r="S177" s="9">
        <f t="shared" si="46"/>
        <v>8.7535293365164311</v>
      </c>
      <c r="T177" s="9">
        <f t="shared" si="47"/>
        <v>8.4301090845091249</v>
      </c>
      <c r="U177" s="9">
        <f t="shared" si="48"/>
        <v>5.5568280616995374</v>
      </c>
      <c r="V177" s="9">
        <f t="shared" si="49"/>
        <v>5.8861040314501558</v>
      </c>
      <c r="W177">
        <f t="shared" si="50"/>
        <v>1</v>
      </c>
      <c r="X177">
        <f t="shared" si="51"/>
        <v>0</v>
      </c>
      <c r="Y177">
        <f t="shared" si="52"/>
        <v>-0.77354128982741333</v>
      </c>
      <c r="Z177">
        <f t="shared" si="53"/>
        <v>0.46137630468017404</v>
      </c>
      <c r="AA177">
        <f t="shared" si="54"/>
        <v>0.3157135524933446</v>
      </c>
      <c r="AB177">
        <f t="shared" si="55"/>
        <v>-1.1529199559476191</v>
      </c>
      <c r="AC177">
        <f t="shared" si="56"/>
        <v>0</v>
      </c>
      <c r="AD177">
        <f t="shared" si="57"/>
        <v>-2</v>
      </c>
      <c r="AE177">
        <f t="shared" si="58"/>
        <v>1</v>
      </c>
    </row>
    <row r="178" spans="1:31">
      <c r="A178" t="s">
        <v>375</v>
      </c>
      <c r="B178" t="s">
        <v>14</v>
      </c>
      <c r="C178" t="s">
        <v>20</v>
      </c>
      <c r="D178">
        <v>0</v>
      </c>
      <c r="E178" t="s">
        <v>16</v>
      </c>
      <c r="F178" t="s">
        <v>15</v>
      </c>
      <c r="G178">
        <v>9083</v>
      </c>
      <c r="H178">
        <v>0</v>
      </c>
      <c r="I178">
        <v>228</v>
      </c>
      <c r="J178">
        <v>360</v>
      </c>
      <c r="K178">
        <v>1</v>
      </c>
      <c r="L178" t="s">
        <v>31</v>
      </c>
      <c r="M178" t="s">
        <v>18</v>
      </c>
      <c r="N178">
        <f t="shared" si="41"/>
        <v>1</v>
      </c>
      <c r="O178">
        <f t="shared" si="42"/>
        <v>1</v>
      </c>
      <c r="P178">
        <f t="shared" si="43"/>
        <v>0</v>
      </c>
      <c r="Q178">
        <f t="shared" si="44"/>
        <v>1</v>
      </c>
      <c r="R178">
        <f t="shared" si="45"/>
        <v>0</v>
      </c>
      <c r="S178" s="9">
        <f t="shared" si="46"/>
        <v>9.1141598135022139</v>
      </c>
      <c r="T178" s="9">
        <f t="shared" si="47"/>
        <v>0</v>
      </c>
      <c r="U178" s="9">
        <f t="shared" si="48"/>
        <v>5.4293456289544411</v>
      </c>
      <c r="V178" s="9">
        <f t="shared" si="49"/>
        <v>5.8861040314501558</v>
      </c>
      <c r="W178">
        <f t="shared" si="50"/>
        <v>1</v>
      </c>
      <c r="X178">
        <f t="shared" si="51"/>
        <v>1</v>
      </c>
      <c r="Y178">
        <f t="shared" si="52"/>
        <v>1.6028325994187855</v>
      </c>
      <c r="Z178">
        <f t="shared" si="53"/>
        <v>4.967082270560506</v>
      </c>
      <c r="AA178">
        <f t="shared" si="54"/>
        <v>0.83241390772611767</v>
      </c>
      <c r="AB178">
        <f t="shared" si="55"/>
        <v>-0.18342547661795089</v>
      </c>
      <c r="AC178">
        <f t="shared" si="56"/>
        <v>0</v>
      </c>
      <c r="AD178">
        <f t="shared" si="57"/>
        <v>-2</v>
      </c>
      <c r="AE178">
        <f t="shared" si="58"/>
        <v>1</v>
      </c>
    </row>
    <row r="179" spans="1:31">
      <c r="A179" t="s">
        <v>376</v>
      </c>
      <c r="B179" t="s">
        <v>14</v>
      </c>
      <c r="C179" t="s">
        <v>15</v>
      </c>
      <c r="D179">
        <v>0</v>
      </c>
      <c r="E179" t="s">
        <v>16</v>
      </c>
      <c r="F179" t="s">
        <v>15</v>
      </c>
      <c r="G179">
        <v>8750</v>
      </c>
      <c r="H179">
        <v>4167</v>
      </c>
      <c r="I179">
        <v>308</v>
      </c>
      <c r="J179">
        <v>360</v>
      </c>
      <c r="K179">
        <v>1</v>
      </c>
      <c r="L179" t="s">
        <v>21</v>
      </c>
      <c r="M179" t="s">
        <v>22</v>
      </c>
      <c r="N179">
        <f t="shared" si="41"/>
        <v>0</v>
      </c>
      <c r="O179">
        <f t="shared" si="42"/>
        <v>1</v>
      </c>
      <c r="P179">
        <f t="shared" si="43"/>
        <v>0</v>
      </c>
      <c r="Q179">
        <f t="shared" si="44"/>
        <v>1</v>
      </c>
      <c r="R179">
        <f t="shared" si="45"/>
        <v>0</v>
      </c>
      <c r="S179" s="9">
        <f t="shared" si="46"/>
        <v>9.0768089793516609</v>
      </c>
      <c r="T179" s="9">
        <f t="shared" si="47"/>
        <v>8.3349516314224541</v>
      </c>
      <c r="U179" s="9">
        <f t="shared" si="48"/>
        <v>5.730099782973574</v>
      </c>
      <c r="V179" s="9">
        <f t="shared" si="49"/>
        <v>5.8861040314501558</v>
      </c>
      <c r="W179">
        <f t="shared" si="50"/>
        <v>0</v>
      </c>
      <c r="X179">
        <f t="shared" si="51"/>
        <v>1</v>
      </c>
      <c r="Y179">
        <f t="shared" si="52"/>
        <v>0.74473416246787727</v>
      </c>
      <c r="Z179">
        <f t="shared" si="53"/>
        <v>2.1058815382121758</v>
      </c>
      <c r="AA179">
        <f t="shared" si="54"/>
        <v>0.678030218571818</v>
      </c>
      <c r="AB179">
        <f t="shared" si="55"/>
        <v>-1.1332975843379158</v>
      </c>
      <c r="AC179">
        <f t="shared" si="56"/>
        <v>0</v>
      </c>
      <c r="AD179">
        <f t="shared" si="57"/>
        <v>2</v>
      </c>
      <c r="AE179">
        <f t="shared" si="58"/>
        <v>0</v>
      </c>
    </row>
    <row r="180" spans="1:31">
      <c r="A180" t="s">
        <v>377</v>
      </c>
      <c r="B180" t="s">
        <v>14</v>
      </c>
      <c r="C180" t="s">
        <v>20</v>
      </c>
      <c r="D180">
        <v>3</v>
      </c>
      <c r="E180" t="s">
        <v>16</v>
      </c>
      <c r="F180" t="s">
        <v>15</v>
      </c>
      <c r="G180">
        <v>2666</v>
      </c>
      <c r="H180">
        <v>2083</v>
      </c>
      <c r="I180">
        <v>95</v>
      </c>
      <c r="J180">
        <v>360</v>
      </c>
      <c r="K180">
        <v>1</v>
      </c>
      <c r="L180" t="s">
        <v>21</v>
      </c>
      <c r="M180" t="s">
        <v>18</v>
      </c>
      <c r="N180">
        <f t="shared" si="41"/>
        <v>1</v>
      </c>
      <c r="O180">
        <f t="shared" si="42"/>
        <v>1</v>
      </c>
      <c r="P180">
        <f t="shared" si="43"/>
        <v>3</v>
      </c>
      <c r="Q180">
        <f t="shared" si="44"/>
        <v>1</v>
      </c>
      <c r="R180">
        <f t="shared" si="45"/>
        <v>0</v>
      </c>
      <c r="S180" s="9">
        <f t="shared" si="46"/>
        <v>7.8883345007386536</v>
      </c>
      <c r="T180" s="9">
        <f t="shared" si="47"/>
        <v>7.6415644412609716</v>
      </c>
      <c r="U180" s="9">
        <f t="shared" si="48"/>
        <v>4.5538768916005408</v>
      </c>
      <c r="V180" s="9">
        <f t="shared" si="49"/>
        <v>5.8861040314501558</v>
      </c>
      <c r="W180">
        <f t="shared" si="50"/>
        <v>0</v>
      </c>
      <c r="X180">
        <f t="shared" si="51"/>
        <v>1</v>
      </c>
      <c r="Y180">
        <f t="shared" si="52"/>
        <v>1.780683474968364</v>
      </c>
      <c r="Z180">
        <f t="shared" si="53"/>
        <v>5.9339107123655737</v>
      </c>
      <c r="AA180">
        <f t="shared" si="54"/>
        <v>0.85578124070495276</v>
      </c>
      <c r="AB180">
        <f t="shared" si="55"/>
        <v>-0.15574049542551766</v>
      </c>
      <c r="AC180">
        <f t="shared" si="56"/>
        <v>0</v>
      </c>
      <c r="AD180">
        <f t="shared" si="57"/>
        <v>-2</v>
      </c>
      <c r="AE180">
        <f t="shared" si="58"/>
        <v>1</v>
      </c>
    </row>
    <row r="181" spans="1:31">
      <c r="A181" t="s">
        <v>381</v>
      </c>
      <c r="B181" t="s">
        <v>14</v>
      </c>
      <c r="C181" t="s">
        <v>20</v>
      </c>
      <c r="D181">
        <v>2</v>
      </c>
      <c r="E181" t="s">
        <v>16</v>
      </c>
      <c r="F181" t="s">
        <v>15</v>
      </c>
      <c r="G181">
        <v>8333</v>
      </c>
      <c r="H181">
        <v>3167</v>
      </c>
      <c r="I181">
        <v>165</v>
      </c>
      <c r="J181">
        <v>360</v>
      </c>
      <c r="K181">
        <v>1</v>
      </c>
      <c r="L181" t="s">
        <v>21</v>
      </c>
      <c r="M181" t="s">
        <v>18</v>
      </c>
      <c r="N181">
        <f t="shared" si="41"/>
        <v>1</v>
      </c>
      <c r="O181">
        <f t="shared" si="42"/>
        <v>1</v>
      </c>
      <c r="P181">
        <f t="shared" si="43"/>
        <v>2</v>
      </c>
      <c r="Q181">
        <f t="shared" si="44"/>
        <v>1</v>
      </c>
      <c r="R181">
        <f t="shared" si="45"/>
        <v>0</v>
      </c>
      <c r="S181" s="9">
        <f t="shared" si="46"/>
        <v>9.0279788143822071</v>
      </c>
      <c r="T181" s="9">
        <f t="shared" si="47"/>
        <v>8.0605400465386392</v>
      </c>
      <c r="U181" s="9">
        <f t="shared" si="48"/>
        <v>5.1059454739005803</v>
      </c>
      <c r="V181" s="9">
        <f t="shared" si="49"/>
        <v>5.8861040314501558</v>
      </c>
      <c r="W181">
        <f t="shared" si="50"/>
        <v>0</v>
      </c>
      <c r="X181">
        <f t="shared" si="51"/>
        <v>1</v>
      </c>
      <c r="Y181">
        <f t="shared" si="52"/>
        <v>1.4675603736207226</v>
      </c>
      <c r="Z181">
        <f t="shared" si="53"/>
        <v>4.338637564602668</v>
      </c>
      <c r="AA181">
        <f t="shared" si="54"/>
        <v>0.81268629160548278</v>
      </c>
      <c r="AB181">
        <f t="shared" si="55"/>
        <v>-0.20741010908336083</v>
      </c>
      <c r="AC181">
        <f t="shared" si="56"/>
        <v>0</v>
      </c>
      <c r="AD181">
        <f t="shared" si="57"/>
        <v>-2</v>
      </c>
      <c r="AE181">
        <f t="shared" si="58"/>
        <v>1</v>
      </c>
    </row>
    <row r="182" spans="1:31">
      <c r="A182" t="s">
        <v>382</v>
      </c>
      <c r="B182" t="s">
        <v>14</v>
      </c>
      <c r="C182" t="s">
        <v>20</v>
      </c>
      <c r="D182">
        <v>1</v>
      </c>
      <c r="E182" t="s">
        <v>16</v>
      </c>
      <c r="F182" t="s">
        <v>15</v>
      </c>
      <c r="G182">
        <v>3875</v>
      </c>
      <c r="H182">
        <v>0</v>
      </c>
      <c r="I182">
        <v>67</v>
      </c>
      <c r="J182">
        <v>360</v>
      </c>
      <c r="K182">
        <v>1</v>
      </c>
      <c r="L182" t="s">
        <v>17</v>
      </c>
      <c r="M182" t="s">
        <v>22</v>
      </c>
      <c r="N182">
        <f t="shared" si="41"/>
        <v>1</v>
      </c>
      <c r="O182">
        <f t="shared" si="42"/>
        <v>1</v>
      </c>
      <c r="P182">
        <f t="shared" si="43"/>
        <v>1</v>
      </c>
      <c r="Q182">
        <f t="shared" si="44"/>
        <v>1</v>
      </c>
      <c r="R182">
        <f t="shared" si="45"/>
        <v>0</v>
      </c>
      <c r="S182" s="9">
        <f t="shared" si="46"/>
        <v>8.2623009417874478</v>
      </c>
      <c r="T182" s="9">
        <f t="shared" si="47"/>
        <v>0</v>
      </c>
      <c r="U182" s="9">
        <f t="shared" si="48"/>
        <v>4.2046926193909657</v>
      </c>
      <c r="V182" s="9">
        <f t="shared" si="49"/>
        <v>5.8861040314501558</v>
      </c>
      <c r="W182">
        <f t="shared" si="50"/>
        <v>2</v>
      </c>
      <c r="X182">
        <f t="shared" si="51"/>
        <v>1</v>
      </c>
      <c r="Y182">
        <f t="shared" si="52"/>
        <v>1.938080596621143</v>
      </c>
      <c r="Z182">
        <f t="shared" si="53"/>
        <v>6.9454071307140044</v>
      </c>
      <c r="AA182">
        <f t="shared" si="54"/>
        <v>0.87414112536356126</v>
      </c>
      <c r="AB182">
        <f t="shared" si="55"/>
        <v>-2.0725940423150391</v>
      </c>
      <c r="AC182">
        <f t="shared" si="56"/>
        <v>0</v>
      </c>
      <c r="AD182">
        <f t="shared" si="57"/>
        <v>2</v>
      </c>
      <c r="AE182">
        <f t="shared" si="58"/>
        <v>0</v>
      </c>
    </row>
    <row r="183" spans="1:31">
      <c r="A183" t="s">
        <v>383</v>
      </c>
      <c r="B183" t="s">
        <v>14</v>
      </c>
      <c r="C183" t="s">
        <v>20</v>
      </c>
      <c r="D183">
        <v>0</v>
      </c>
      <c r="E183" t="s">
        <v>25</v>
      </c>
      <c r="F183" t="s">
        <v>15</v>
      </c>
      <c r="G183">
        <v>3000</v>
      </c>
      <c r="H183">
        <v>1666</v>
      </c>
      <c r="I183">
        <v>100</v>
      </c>
      <c r="J183">
        <v>480</v>
      </c>
      <c r="K183">
        <v>0</v>
      </c>
      <c r="L183" t="s">
        <v>17</v>
      </c>
      <c r="M183" t="s">
        <v>22</v>
      </c>
      <c r="N183">
        <f t="shared" si="41"/>
        <v>1</v>
      </c>
      <c r="O183">
        <f t="shared" si="42"/>
        <v>1</v>
      </c>
      <c r="P183">
        <f t="shared" si="43"/>
        <v>0</v>
      </c>
      <c r="Q183">
        <f t="shared" si="44"/>
        <v>0</v>
      </c>
      <c r="R183">
        <f t="shared" si="45"/>
        <v>0</v>
      </c>
      <c r="S183" s="9">
        <f t="shared" si="46"/>
        <v>8.0063675676502459</v>
      </c>
      <c r="T183" s="9">
        <f t="shared" si="47"/>
        <v>7.4181808227267876</v>
      </c>
      <c r="U183" s="9">
        <f t="shared" si="48"/>
        <v>4.6051701859880918</v>
      </c>
      <c r="V183" s="9">
        <f t="shared" si="49"/>
        <v>6.1737861039019366</v>
      </c>
      <c r="W183">
        <f t="shared" si="50"/>
        <v>2</v>
      </c>
      <c r="X183">
        <f t="shared" si="51"/>
        <v>0</v>
      </c>
      <c r="Y183">
        <f t="shared" si="52"/>
        <v>-1.1493557272208257</v>
      </c>
      <c r="Z183">
        <f t="shared" si="53"/>
        <v>0.316840835560534</v>
      </c>
      <c r="AA183">
        <f t="shared" si="54"/>
        <v>0.24060678177986916</v>
      </c>
      <c r="AB183">
        <f t="shared" si="55"/>
        <v>-0.27523556166922769</v>
      </c>
      <c r="AC183">
        <f t="shared" si="56"/>
        <v>0</v>
      </c>
      <c r="AD183">
        <f t="shared" si="57"/>
        <v>2</v>
      </c>
      <c r="AE183">
        <f t="shared" si="58"/>
        <v>0</v>
      </c>
    </row>
    <row r="184" spans="1:31">
      <c r="A184" t="s">
        <v>384</v>
      </c>
      <c r="B184" t="s">
        <v>14</v>
      </c>
      <c r="C184" t="s">
        <v>20</v>
      </c>
      <c r="D184">
        <v>3</v>
      </c>
      <c r="E184" t="s">
        <v>16</v>
      </c>
      <c r="F184" t="s">
        <v>15</v>
      </c>
      <c r="G184">
        <v>5167</v>
      </c>
      <c r="H184">
        <v>3167</v>
      </c>
      <c r="I184">
        <v>200</v>
      </c>
      <c r="J184">
        <v>360</v>
      </c>
      <c r="K184">
        <v>1</v>
      </c>
      <c r="L184" t="s">
        <v>31</v>
      </c>
      <c r="M184" t="s">
        <v>18</v>
      </c>
      <c r="N184">
        <f t="shared" si="41"/>
        <v>1</v>
      </c>
      <c r="O184">
        <f t="shared" si="42"/>
        <v>1</v>
      </c>
      <c r="P184">
        <f t="shared" si="43"/>
        <v>3</v>
      </c>
      <c r="Q184">
        <f t="shared" si="44"/>
        <v>1</v>
      </c>
      <c r="R184">
        <f t="shared" si="45"/>
        <v>0</v>
      </c>
      <c r="S184" s="9">
        <f t="shared" si="46"/>
        <v>8.550047528287184</v>
      </c>
      <c r="T184" s="9">
        <f t="shared" si="47"/>
        <v>8.0605400465386392</v>
      </c>
      <c r="U184" s="9">
        <f t="shared" si="48"/>
        <v>5.2983173665480363</v>
      </c>
      <c r="V184" s="9">
        <f t="shared" si="49"/>
        <v>5.8861040314501558</v>
      </c>
      <c r="W184">
        <f t="shared" si="50"/>
        <v>1</v>
      </c>
      <c r="X184">
        <f t="shared" si="51"/>
        <v>1</v>
      </c>
      <c r="Y184">
        <f t="shared" si="52"/>
        <v>1.6751513793143813</v>
      </c>
      <c r="Z184">
        <f t="shared" si="53"/>
        <v>5.3396033933966578</v>
      </c>
      <c r="AA184">
        <f t="shared" si="54"/>
        <v>0.8422614258422535</v>
      </c>
      <c r="AB184">
        <f t="shared" si="55"/>
        <v>-0.17166483093144566</v>
      </c>
      <c r="AC184">
        <f t="shared" si="56"/>
        <v>0</v>
      </c>
      <c r="AD184">
        <f t="shared" si="57"/>
        <v>-2</v>
      </c>
      <c r="AE184">
        <f t="shared" si="58"/>
        <v>1</v>
      </c>
    </row>
    <row r="185" spans="1:31">
      <c r="A185" t="s">
        <v>386</v>
      </c>
      <c r="B185" t="s">
        <v>14</v>
      </c>
      <c r="C185" t="s">
        <v>20</v>
      </c>
      <c r="D185">
        <v>2</v>
      </c>
      <c r="E185" t="s">
        <v>16</v>
      </c>
      <c r="F185" t="s">
        <v>15</v>
      </c>
      <c r="G185">
        <v>5000</v>
      </c>
      <c r="H185">
        <v>3667</v>
      </c>
      <c r="I185">
        <v>236</v>
      </c>
      <c r="J185">
        <v>360</v>
      </c>
      <c r="K185">
        <v>1</v>
      </c>
      <c r="L185" t="s">
        <v>31</v>
      </c>
      <c r="M185" t="s">
        <v>18</v>
      </c>
      <c r="N185">
        <f t="shared" si="41"/>
        <v>1</v>
      </c>
      <c r="O185">
        <f t="shared" si="42"/>
        <v>1</v>
      </c>
      <c r="P185">
        <f t="shared" si="43"/>
        <v>2</v>
      </c>
      <c r="Q185">
        <f t="shared" si="44"/>
        <v>1</v>
      </c>
      <c r="R185">
        <f t="shared" si="45"/>
        <v>0</v>
      </c>
      <c r="S185" s="9">
        <f t="shared" si="46"/>
        <v>8.5171931914162382</v>
      </c>
      <c r="T185" s="9">
        <f t="shared" si="47"/>
        <v>8.2071291680713259</v>
      </c>
      <c r="U185" s="9">
        <f t="shared" si="48"/>
        <v>5.4638318050256105</v>
      </c>
      <c r="V185" s="9">
        <f t="shared" si="49"/>
        <v>5.8861040314501558</v>
      </c>
      <c r="W185">
        <f t="shared" si="50"/>
        <v>1</v>
      </c>
      <c r="X185">
        <f t="shared" si="51"/>
        <v>1</v>
      </c>
      <c r="Y185">
        <f t="shared" si="52"/>
        <v>1.6323222823864061</v>
      </c>
      <c r="Z185">
        <f t="shared" si="53"/>
        <v>5.1157411301443823</v>
      </c>
      <c r="AA185">
        <f t="shared" si="54"/>
        <v>0.8364875198737538</v>
      </c>
      <c r="AB185">
        <f t="shared" si="55"/>
        <v>-0.17854367812411132</v>
      </c>
      <c r="AC185">
        <f t="shared" si="56"/>
        <v>0</v>
      </c>
      <c r="AD185">
        <f t="shared" si="57"/>
        <v>-2</v>
      </c>
      <c r="AE185">
        <f t="shared" si="58"/>
        <v>1</v>
      </c>
    </row>
    <row r="186" spans="1:31">
      <c r="A186" t="s">
        <v>388</v>
      </c>
      <c r="B186" t="s">
        <v>14</v>
      </c>
      <c r="C186" t="s">
        <v>20</v>
      </c>
      <c r="D186">
        <v>0</v>
      </c>
      <c r="E186" t="s">
        <v>16</v>
      </c>
      <c r="F186" t="s">
        <v>15</v>
      </c>
      <c r="G186">
        <v>3013</v>
      </c>
      <c r="H186">
        <v>3033</v>
      </c>
      <c r="I186">
        <v>95</v>
      </c>
      <c r="J186">
        <v>300</v>
      </c>
      <c r="L186" t="s">
        <v>17</v>
      </c>
      <c r="M186" t="s">
        <v>18</v>
      </c>
      <c r="N186">
        <f t="shared" si="41"/>
        <v>1</v>
      </c>
      <c r="O186">
        <f t="shared" si="42"/>
        <v>1</v>
      </c>
      <c r="P186">
        <f t="shared" si="43"/>
        <v>0</v>
      </c>
      <c r="Q186">
        <f t="shared" si="44"/>
        <v>1</v>
      </c>
      <c r="R186">
        <f t="shared" si="45"/>
        <v>0</v>
      </c>
      <c r="S186" s="9">
        <f t="shared" si="46"/>
        <v>8.0106915391303009</v>
      </c>
      <c r="T186" s="9">
        <f t="shared" si="47"/>
        <v>8.0173075076885816</v>
      </c>
      <c r="U186" s="9">
        <f t="shared" si="48"/>
        <v>4.5538768916005408</v>
      </c>
      <c r="V186" s="9">
        <f t="shared" si="49"/>
        <v>5.7037824746562009</v>
      </c>
      <c r="W186">
        <f t="shared" si="50"/>
        <v>2</v>
      </c>
      <c r="X186">
        <f t="shared" si="51"/>
        <v>0</v>
      </c>
      <c r="Y186">
        <f t="shared" si="52"/>
        <v>-0.49507293547289077</v>
      </c>
      <c r="Z186">
        <f t="shared" si="53"/>
        <v>0.60952644957521729</v>
      </c>
      <c r="AA186">
        <f t="shared" si="54"/>
        <v>0.37869924395220855</v>
      </c>
      <c r="AB186">
        <f t="shared" si="55"/>
        <v>-0.97101294050572184</v>
      </c>
      <c r="AC186">
        <f t="shared" si="56"/>
        <v>0</v>
      </c>
      <c r="AD186">
        <f t="shared" si="57"/>
        <v>-2</v>
      </c>
      <c r="AE186">
        <f t="shared" si="58"/>
        <v>1</v>
      </c>
    </row>
    <row r="187" spans="1:31">
      <c r="A187" t="s">
        <v>389</v>
      </c>
      <c r="B187" t="s">
        <v>14</v>
      </c>
      <c r="C187" t="s">
        <v>15</v>
      </c>
      <c r="D187">
        <v>0</v>
      </c>
      <c r="E187" t="s">
        <v>16</v>
      </c>
      <c r="F187" t="s">
        <v>20</v>
      </c>
      <c r="G187">
        <v>6822</v>
      </c>
      <c r="H187">
        <v>0</v>
      </c>
      <c r="I187">
        <v>141</v>
      </c>
      <c r="J187">
        <v>360</v>
      </c>
      <c r="K187">
        <v>1</v>
      </c>
      <c r="L187" t="s">
        <v>21</v>
      </c>
      <c r="M187" t="s">
        <v>18</v>
      </c>
      <c r="N187">
        <f t="shared" si="41"/>
        <v>0</v>
      </c>
      <c r="O187">
        <f t="shared" si="42"/>
        <v>1</v>
      </c>
      <c r="P187">
        <f t="shared" si="43"/>
        <v>0</v>
      </c>
      <c r="Q187">
        <f t="shared" si="44"/>
        <v>1</v>
      </c>
      <c r="R187">
        <f t="shared" si="45"/>
        <v>1</v>
      </c>
      <c r="S187" s="9">
        <f t="shared" si="46"/>
        <v>8.8279079629785908</v>
      </c>
      <c r="T187" s="9">
        <f t="shared" si="47"/>
        <v>0</v>
      </c>
      <c r="U187" s="9">
        <f t="shared" si="48"/>
        <v>4.9487598903781684</v>
      </c>
      <c r="V187" s="9">
        <f t="shared" si="49"/>
        <v>5.8861040314501558</v>
      </c>
      <c r="W187">
        <f t="shared" si="50"/>
        <v>0</v>
      </c>
      <c r="X187">
        <f t="shared" si="51"/>
        <v>1</v>
      </c>
      <c r="Y187">
        <f t="shared" si="52"/>
        <v>0.79049421056520386</v>
      </c>
      <c r="Z187">
        <f t="shared" si="53"/>
        <v>2.2044856371767279</v>
      </c>
      <c r="AA187">
        <f t="shared" si="54"/>
        <v>0.68793743732269075</v>
      </c>
      <c r="AB187">
        <f t="shared" si="55"/>
        <v>-0.37405737930754751</v>
      </c>
      <c r="AC187">
        <f t="shared" si="56"/>
        <v>0</v>
      </c>
      <c r="AD187">
        <f t="shared" si="57"/>
        <v>-2</v>
      </c>
      <c r="AE187">
        <f t="shared" si="58"/>
        <v>1</v>
      </c>
    </row>
    <row r="188" spans="1:31">
      <c r="A188" t="s">
        <v>393</v>
      </c>
      <c r="B188" t="s">
        <v>14</v>
      </c>
      <c r="C188" t="s">
        <v>20</v>
      </c>
      <c r="D188">
        <v>1</v>
      </c>
      <c r="E188" t="s">
        <v>16</v>
      </c>
      <c r="F188" t="s">
        <v>15</v>
      </c>
      <c r="G188">
        <v>6325</v>
      </c>
      <c r="H188">
        <v>0</v>
      </c>
      <c r="I188">
        <v>175</v>
      </c>
      <c r="J188">
        <v>360</v>
      </c>
      <c r="K188">
        <v>1</v>
      </c>
      <c r="L188" t="s">
        <v>31</v>
      </c>
      <c r="M188" t="s">
        <v>18</v>
      </c>
      <c r="N188">
        <f t="shared" si="41"/>
        <v>1</v>
      </c>
      <c r="O188">
        <f t="shared" si="42"/>
        <v>1</v>
      </c>
      <c r="P188">
        <f t="shared" si="43"/>
        <v>1</v>
      </c>
      <c r="Q188">
        <f t="shared" si="44"/>
        <v>1</v>
      </c>
      <c r="R188">
        <f t="shared" si="45"/>
        <v>0</v>
      </c>
      <c r="S188" s="9">
        <f t="shared" si="46"/>
        <v>8.7522653135957214</v>
      </c>
      <c r="T188" s="9">
        <f t="shared" si="47"/>
        <v>0</v>
      </c>
      <c r="U188" s="9">
        <f t="shared" si="48"/>
        <v>5.1647859739235145</v>
      </c>
      <c r="V188" s="9">
        <f t="shared" si="49"/>
        <v>5.8861040314501558</v>
      </c>
      <c r="W188">
        <f t="shared" si="50"/>
        <v>1</v>
      </c>
      <c r="X188">
        <f t="shared" si="51"/>
        <v>1</v>
      </c>
      <c r="Y188">
        <f t="shared" si="52"/>
        <v>1.7304061927181307</v>
      </c>
      <c r="Z188">
        <f t="shared" si="53"/>
        <v>5.6429455663672945</v>
      </c>
      <c r="AA188">
        <f t="shared" si="54"/>
        <v>0.84946436938111902</v>
      </c>
      <c r="AB188">
        <f t="shared" si="55"/>
        <v>-0.16314928179731955</v>
      </c>
      <c r="AC188">
        <f t="shared" si="56"/>
        <v>0</v>
      </c>
      <c r="AD188">
        <f t="shared" si="57"/>
        <v>-2</v>
      </c>
      <c r="AE188">
        <f t="shared" si="58"/>
        <v>1</v>
      </c>
    </row>
    <row r="189" spans="1:31">
      <c r="A189" t="s">
        <v>394</v>
      </c>
      <c r="B189" t="s">
        <v>14</v>
      </c>
      <c r="C189" t="s">
        <v>20</v>
      </c>
      <c r="D189">
        <v>0</v>
      </c>
      <c r="E189" t="s">
        <v>16</v>
      </c>
      <c r="F189" t="s">
        <v>15</v>
      </c>
      <c r="G189">
        <v>19730</v>
      </c>
      <c r="H189">
        <v>5266</v>
      </c>
      <c r="I189">
        <v>570</v>
      </c>
      <c r="J189">
        <v>360</v>
      </c>
      <c r="K189">
        <v>1</v>
      </c>
      <c r="L189" t="s">
        <v>21</v>
      </c>
      <c r="M189" t="s">
        <v>22</v>
      </c>
      <c r="N189">
        <f t="shared" si="41"/>
        <v>1</v>
      </c>
      <c r="O189">
        <f t="shared" si="42"/>
        <v>1</v>
      </c>
      <c r="P189">
        <f t="shared" si="43"/>
        <v>0</v>
      </c>
      <c r="Q189">
        <f t="shared" si="44"/>
        <v>1</v>
      </c>
      <c r="R189">
        <f t="shared" si="45"/>
        <v>0</v>
      </c>
      <c r="S189" s="9">
        <f t="shared" si="46"/>
        <v>9.8898955990166613</v>
      </c>
      <c r="T189" s="9">
        <f t="shared" si="47"/>
        <v>8.5690263400562543</v>
      </c>
      <c r="U189" s="9">
        <f t="shared" si="48"/>
        <v>6.3456363608285962</v>
      </c>
      <c r="V189" s="9">
        <f t="shared" si="49"/>
        <v>5.8861040314501558</v>
      </c>
      <c r="W189">
        <f t="shared" si="50"/>
        <v>0</v>
      </c>
      <c r="X189">
        <f t="shared" si="51"/>
        <v>1</v>
      </c>
      <c r="Y189">
        <f t="shared" si="52"/>
        <v>1.1478598138613227</v>
      </c>
      <c r="Z189">
        <f t="shared" si="53"/>
        <v>3.1514410167322349</v>
      </c>
      <c r="AA189">
        <f t="shared" si="54"/>
        <v>0.75911978612497777</v>
      </c>
      <c r="AB189">
        <f t="shared" si="55"/>
        <v>-1.4234555069187247</v>
      </c>
      <c r="AC189">
        <f t="shared" si="56"/>
        <v>0</v>
      </c>
      <c r="AD189">
        <f t="shared" si="57"/>
        <v>2</v>
      </c>
      <c r="AE189">
        <f t="shared" si="58"/>
        <v>0</v>
      </c>
    </row>
    <row r="190" spans="1:31">
      <c r="A190" t="s">
        <v>395</v>
      </c>
      <c r="B190" t="s">
        <v>42</v>
      </c>
      <c r="C190" t="s">
        <v>15</v>
      </c>
      <c r="D190">
        <v>0</v>
      </c>
      <c r="E190" t="s">
        <v>16</v>
      </c>
      <c r="F190" t="s">
        <v>20</v>
      </c>
      <c r="G190">
        <v>15759</v>
      </c>
      <c r="H190">
        <v>0</v>
      </c>
      <c r="I190">
        <v>55</v>
      </c>
      <c r="J190">
        <v>360</v>
      </c>
      <c r="K190">
        <v>1</v>
      </c>
      <c r="L190" t="s">
        <v>31</v>
      </c>
      <c r="M190" t="s">
        <v>18</v>
      </c>
      <c r="N190">
        <f t="shared" si="41"/>
        <v>0</v>
      </c>
      <c r="O190">
        <f t="shared" si="42"/>
        <v>0</v>
      </c>
      <c r="P190">
        <f t="shared" si="43"/>
        <v>0</v>
      </c>
      <c r="Q190">
        <f t="shared" si="44"/>
        <v>1</v>
      </c>
      <c r="R190">
        <f t="shared" si="45"/>
        <v>1</v>
      </c>
      <c r="S190" s="9">
        <f t="shared" si="46"/>
        <v>9.6651669096220711</v>
      </c>
      <c r="T190" s="9">
        <f t="shared" si="47"/>
        <v>0</v>
      </c>
      <c r="U190" s="9">
        <f t="shared" si="48"/>
        <v>4.0073331852324712</v>
      </c>
      <c r="V190" s="9">
        <f t="shared" si="49"/>
        <v>5.8861040314501558</v>
      </c>
      <c r="W190">
        <f t="shared" si="50"/>
        <v>1</v>
      </c>
      <c r="X190">
        <f t="shared" si="51"/>
        <v>1</v>
      </c>
      <c r="Y190">
        <f t="shared" si="52"/>
        <v>1.1482997912639576</v>
      </c>
      <c r="Z190">
        <f t="shared" si="53"/>
        <v>3.1528278846382309</v>
      </c>
      <c r="AA190">
        <f t="shared" si="54"/>
        <v>0.75920022987248981</v>
      </c>
      <c r="AB190">
        <f t="shared" si="55"/>
        <v>-0.27548972890394396</v>
      </c>
      <c r="AC190">
        <f t="shared" si="56"/>
        <v>0</v>
      </c>
      <c r="AD190">
        <f t="shared" si="57"/>
        <v>-2</v>
      </c>
      <c r="AE190">
        <f t="shared" si="58"/>
        <v>1</v>
      </c>
    </row>
    <row r="191" spans="1:31">
      <c r="A191" t="s">
        <v>396</v>
      </c>
      <c r="B191" t="s">
        <v>14</v>
      </c>
      <c r="C191" t="s">
        <v>20</v>
      </c>
      <c r="D191">
        <v>2</v>
      </c>
      <c r="E191" t="s">
        <v>16</v>
      </c>
      <c r="F191" t="s">
        <v>15</v>
      </c>
      <c r="G191">
        <v>5185</v>
      </c>
      <c r="H191">
        <v>0</v>
      </c>
      <c r="I191">
        <v>155</v>
      </c>
      <c r="J191">
        <v>360</v>
      </c>
      <c r="K191">
        <v>1</v>
      </c>
      <c r="L191" t="s">
        <v>31</v>
      </c>
      <c r="M191" t="s">
        <v>18</v>
      </c>
      <c r="N191">
        <f t="shared" si="41"/>
        <v>1</v>
      </c>
      <c r="O191">
        <f t="shared" si="42"/>
        <v>1</v>
      </c>
      <c r="P191">
        <f t="shared" si="43"/>
        <v>2</v>
      </c>
      <c r="Q191">
        <f t="shared" si="44"/>
        <v>1</v>
      </c>
      <c r="R191">
        <f t="shared" si="45"/>
        <v>0</v>
      </c>
      <c r="S191" s="9">
        <f t="shared" si="46"/>
        <v>8.5535251206636271</v>
      </c>
      <c r="T191" s="9">
        <f t="shared" si="47"/>
        <v>0</v>
      </c>
      <c r="U191" s="9">
        <f t="shared" si="48"/>
        <v>5.0434251169192468</v>
      </c>
      <c r="V191" s="9">
        <f t="shared" si="49"/>
        <v>5.8861040314501558</v>
      </c>
      <c r="W191">
        <f t="shared" si="50"/>
        <v>1</v>
      </c>
      <c r="X191">
        <f t="shared" si="51"/>
        <v>1</v>
      </c>
      <c r="Y191">
        <f t="shared" si="52"/>
        <v>1.8182011183742848</v>
      </c>
      <c r="Z191">
        <f t="shared" si="53"/>
        <v>6.1607659871265055</v>
      </c>
      <c r="AA191">
        <f t="shared" si="54"/>
        <v>0.86035013547464312</v>
      </c>
      <c r="AB191">
        <f t="shared" si="55"/>
        <v>-0.15041583831841243</v>
      </c>
      <c r="AC191">
        <f t="shared" si="56"/>
        <v>0</v>
      </c>
      <c r="AD191">
        <f t="shared" si="57"/>
        <v>-2</v>
      </c>
      <c r="AE191">
        <f t="shared" si="58"/>
        <v>1</v>
      </c>
    </row>
    <row r="192" spans="1:31">
      <c r="A192" t="s">
        <v>398</v>
      </c>
      <c r="B192" t="s">
        <v>14</v>
      </c>
      <c r="C192" t="s">
        <v>15</v>
      </c>
      <c r="D192">
        <v>1</v>
      </c>
      <c r="E192" t="s">
        <v>16</v>
      </c>
      <c r="F192" t="s">
        <v>15</v>
      </c>
      <c r="G192">
        <v>3062</v>
      </c>
      <c r="H192">
        <v>1987</v>
      </c>
      <c r="I192">
        <v>111</v>
      </c>
      <c r="J192">
        <v>180</v>
      </c>
      <c r="K192">
        <v>0</v>
      </c>
      <c r="L192" t="s">
        <v>17</v>
      </c>
      <c r="M192" t="s">
        <v>22</v>
      </c>
      <c r="N192">
        <f t="shared" si="41"/>
        <v>0</v>
      </c>
      <c r="O192">
        <f t="shared" si="42"/>
        <v>1</v>
      </c>
      <c r="P192">
        <f t="shared" si="43"/>
        <v>1</v>
      </c>
      <c r="Q192">
        <f t="shared" si="44"/>
        <v>1</v>
      </c>
      <c r="R192">
        <f t="shared" si="45"/>
        <v>0</v>
      </c>
      <c r="S192" s="9">
        <f t="shared" si="46"/>
        <v>8.0268235762176285</v>
      </c>
      <c r="T192" s="9">
        <f t="shared" si="47"/>
        <v>7.5943812425518171</v>
      </c>
      <c r="U192" s="9">
        <f t="shared" si="48"/>
        <v>4.7095302013123339</v>
      </c>
      <c r="V192" s="9">
        <f t="shared" si="49"/>
        <v>5.1929568508902104</v>
      </c>
      <c r="W192">
        <f t="shared" si="50"/>
        <v>2</v>
      </c>
      <c r="X192">
        <f t="shared" si="51"/>
        <v>0</v>
      </c>
      <c r="Y192">
        <f t="shared" si="52"/>
        <v>-1.0394547954423374</v>
      </c>
      <c r="Z192">
        <f t="shared" si="53"/>
        <v>0.35364743960370976</v>
      </c>
      <c r="AA192">
        <f t="shared" si="54"/>
        <v>0.26125520520117312</v>
      </c>
      <c r="AB192">
        <f t="shared" si="55"/>
        <v>-0.3028027562442468</v>
      </c>
      <c r="AC192">
        <f t="shared" si="56"/>
        <v>0</v>
      </c>
      <c r="AD192">
        <f t="shared" si="57"/>
        <v>2</v>
      </c>
      <c r="AE192">
        <f t="shared" si="58"/>
        <v>0</v>
      </c>
    </row>
    <row r="193" spans="1:31">
      <c r="A193" t="s">
        <v>400</v>
      </c>
      <c r="B193" t="s">
        <v>14</v>
      </c>
      <c r="C193" t="s">
        <v>20</v>
      </c>
      <c r="D193">
        <v>0</v>
      </c>
      <c r="E193" t="s">
        <v>16</v>
      </c>
      <c r="F193" t="s">
        <v>15</v>
      </c>
      <c r="G193">
        <v>4817</v>
      </c>
      <c r="H193">
        <v>923</v>
      </c>
      <c r="I193">
        <v>120</v>
      </c>
      <c r="J193">
        <v>180</v>
      </c>
      <c r="K193">
        <v>1</v>
      </c>
      <c r="L193" t="s">
        <v>17</v>
      </c>
      <c r="M193" t="s">
        <v>18</v>
      </c>
      <c r="N193">
        <f t="shared" si="41"/>
        <v>1</v>
      </c>
      <c r="O193">
        <f t="shared" si="42"/>
        <v>1</v>
      </c>
      <c r="P193">
        <f t="shared" si="43"/>
        <v>0</v>
      </c>
      <c r="Q193">
        <f t="shared" si="44"/>
        <v>1</v>
      </c>
      <c r="R193">
        <f t="shared" si="45"/>
        <v>0</v>
      </c>
      <c r="S193" s="9">
        <f t="shared" si="46"/>
        <v>8.4799066066302213</v>
      </c>
      <c r="T193" s="9">
        <f t="shared" si="47"/>
        <v>6.8276292345028518</v>
      </c>
      <c r="U193" s="9">
        <f t="shared" si="48"/>
        <v>4.7874917427820458</v>
      </c>
      <c r="V193" s="9">
        <f t="shared" si="49"/>
        <v>5.1929568508902104</v>
      </c>
      <c r="W193">
        <f t="shared" si="50"/>
        <v>2</v>
      </c>
      <c r="X193">
        <f t="shared" si="51"/>
        <v>1</v>
      </c>
      <c r="Y193">
        <f t="shared" si="52"/>
        <v>1.7046114224701889</v>
      </c>
      <c r="Z193">
        <f t="shared" si="53"/>
        <v>5.4992483676385806</v>
      </c>
      <c r="AA193">
        <f t="shared" si="54"/>
        <v>0.84613605398137182</v>
      </c>
      <c r="AB193">
        <f t="shared" si="55"/>
        <v>-0.16707511199716324</v>
      </c>
      <c r="AC193">
        <f t="shared" si="56"/>
        <v>0</v>
      </c>
      <c r="AD193">
        <f t="shared" si="57"/>
        <v>-2</v>
      </c>
      <c r="AE193">
        <f t="shared" si="58"/>
        <v>1</v>
      </c>
    </row>
    <row r="194" spans="1:31">
      <c r="A194" t="s">
        <v>402</v>
      </c>
      <c r="B194" t="s">
        <v>14</v>
      </c>
      <c r="C194" t="s">
        <v>20</v>
      </c>
      <c r="D194">
        <v>0</v>
      </c>
      <c r="E194" t="s">
        <v>16</v>
      </c>
      <c r="F194" t="s">
        <v>15</v>
      </c>
      <c r="G194">
        <v>4310</v>
      </c>
      <c r="H194">
        <v>0</v>
      </c>
      <c r="I194">
        <v>130</v>
      </c>
      <c r="J194">
        <v>360</v>
      </c>
      <c r="L194" t="s">
        <v>31</v>
      </c>
      <c r="M194" t="s">
        <v>18</v>
      </c>
      <c r="N194">
        <f t="shared" si="41"/>
        <v>1</v>
      </c>
      <c r="O194">
        <f t="shared" si="42"/>
        <v>1</v>
      </c>
      <c r="P194">
        <f t="shared" si="43"/>
        <v>0</v>
      </c>
      <c r="Q194">
        <f t="shared" si="44"/>
        <v>1</v>
      </c>
      <c r="R194">
        <f t="shared" si="45"/>
        <v>0</v>
      </c>
      <c r="S194" s="9">
        <f t="shared" si="46"/>
        <v>8.3686931830977933</v>
      </c>
      <c r="T194" s="9">
        <f t="shared" si="47"/>
        <v>0</v>
      </c>
      <c r="U194" s="9">
        <f t="shared" si="48"/>
        <v>4.8675344504555822</v>
      </c>
      <c r="V194" s="9">
        <f t="shared" si="49"/>
        <v>5.8861040314501558</v>
      </c>
      <c r="W194">
        <f t="shared" si="50"/>
        <v>1</v>
      </c>
      <c r="X194">
        <f t="shared" si="51"/>
        <v>0</v>
      </c>
      <c r="Y194">
        <f t="shared" si="52"/>
        <v>-0.48347541901529045</v>
      </c>
      <c r="Z194">
        <f t="shared" si="53"/>
        <v>0.61663659291360717</v>
      </c>
      <c r="AA194">
        <f t="shared" si="54"/>
        <v>0.38143179216441259</v>
      </c>
      <c r="AB194">
        <f t="shared" si="55"/>
        <v>-0.96382323280206739</v>
      </c>
      <c r="AC194">
        <f t="shared" si="56"/>
        <v>0</v>
      </c>
      <c r="AD194">
        <f t="shared" si="57"/>
        <v>-2</v>
      </c>
      <c r="AE194">
        <f t="shared" si="58"/>
        <v>1</v>
      </c>
    </row>
    <row r="195" spans="1:31">
      <c r="A195" t="s">
        <v>404</v>
      </c>
      <c r="B195" t="s">
        <v>14</v>
      </c>
      <c r="C195" t="s">
        <v>20</v>
      </c>
      <c r="D195">
        <v>2</v>
      </c>
      <c r="E195" t="s">
        <v>16</v>
      </c>
      <c r="F195" t="s">
        <v>15</v>
      </c>
      <c r="G195">
        <v>5391</v>
      </c>
      <c r="H195">
        <v>0</v>
      </c>
      <c r="I195">
        <v>130</v>
      </c>
      <c r="J195">
        <v>360</v>
      </c>
      <c r="K195">
        <v>1</v>
      </c>
      <c r="L195" t="s">
        <v>17</v>
      </c>
      <c r="M195" t="s">
        <v>18</v>
      </c>
      <c r="N195">
        <f t="shared" ref="N195:N258" si="59">IF(C195="Yes",1,0)</f>
        <v>1</v>
      </c>
      <c r="O195">
        <f t="shared" ref="O195:O258" si="60">IF(B195="Male",1,0)</f>
        <v>1</v>
      </c>
      <c r="P195">
        <f t="shared" ref="P195:P258" si="61">D195</f>
        <v>2</v>
      </c>
      <c r="Q195">
        <f t="shared" ref="Q195:Q258" si="62">IF(E195="Graduate",1,0)</f>
        <v>1</v>
      </c>
      <c r="R195">
        <f t="shared" ref="R195:R258" si="63">IF(F195="Yes",1,0)</f>
        <v>0</v>
      </c>
      <c r="S195" s="9">
        <f t="shared" ref="S195:S258" si="64">LN(G195)</f>
        <v>8.5924861754516684</v>
      </c>
      <c r="T195" s="9">
        <f t="shared" ref="T195:T258" si="65">IF(H195=0,0,LN(H195))</f>
        <v>0</v>
      </c>
      <c r="U195" s="9">
        <f t="shared" ref="U195:U258" si="66">LN(I195)</f>
        <v>4.8675344504555822</v>
      </c>
      <c r="V195" s="9">
        <f t="shared" ref="V195:V258" si="67">LN(J195)</f>
        <v>5.8861040314501558</v>
      </c>
      <c r="W195">
        <f t="shared" ref="W195:W258" si="68">IF(L195="Rural",0,IF(L195="Semiurban",1,IF(L195="Urban",2)))</f>
        <v>2</v>
      </c>
      <c r="X195">
        <f t="shared" ref="X195:X258" si="69">K195</f>
        <v>1</v>
      </c>
      <c r="Y195">
        <f t="shared" ref="Y195:Y258" si="70">SUMPRODUCT($AJ$8:$AT$8,N195:X195)+$AU$8</f>
        <v>1.8861951026563211</v>
      </c>
      <c r="Z195">
        <f t="shared" ref="Z195:Z258" si="71">EXP(Y195)</f>
        <v>6.5942305171259052</v>
      </c>
      <c r="AA195">
        <f t="shared" ref="AA195:AA258" si="72">Z195/(Z195+1)</f>
        <v>0.86832108957650422</v>
      </c>
      <c r="AB195">
        <f t="shared" ref="AB195:AB258" si="73">AE195*LN(AA195)+LN(1-AA195)*(1-AE195)</f>
        <v>-0.14119371385796203</v>
      </c>
      <c r="AC195">
        <f t="shared" ref="AC195:AC258" si="74">IF(AA195&gt;$AG$7,1,0)</f>
        <v>0</v>
      </c>
      <c r="AD195">
        <f t="shared" ref="AD195:AD258" si="75">IF(AND(AC195=1,AE195=1),1,IF(AND(AC195=1,AE195=0),-1,IF(AND(AC195=0,AE195=0),2,IF(AND(AC195=0,AE195=1),-2,"error"))))</f>
        <v>-2</v>
      </c>
      <c r="AE195">
        <f t="shared" ref="AE195:AE258" si="76">IF(M195="Y",1,0)</f>
        <v>1</v>
      </c>
    </row>
    <row r="196" spans="1:31">
      <c r="A196" t="s">
        <v>405</v>
      </c>
      <c r="B196" t="s">
        <v>14</v>
      </c>
      <c r="C196" t="s">
        <v>20</v>
      </c>
      <c r="D196">
        <v>0</v>
      </c>
      <c r="E196" t="s">
        <v>16</v>
      </c>
      <c r="G196">
        <v>3333</v>
      </c>
      <c r="H196">
        <v>2500</v>
      </c>
      <c r="I196">
        <v>128</v>
      </c>
      <c r="J196">
        <v>360</v>
      </c>
      <c r="K196">
        <v>1</v>
      </c>
      <c r="L196" t="s">
        <v>31</v>
      </c>
      <c r="M196" t="s">
        <v>18</v>
      </c>
      <c r="N196">
        <f t="shared" si="59"/>
        <v>1</v>
      </c>
      <c r="O196">
        <f t="shared" si="60"/>
        <v>1</v>
      </c>
      <c r="P196">
        <f t="shared" si="61"/>
        <v>0</v>
      </c>
      <c r="Q196">
        <f t="shared" si="62"/>
        <v>1</v>
      </c>
      <c r="R196">
        <f t="shared" si="63"/>
        <v>0</v>
      </c>
      <c r="S196" s="9">
        <f t="shared" si="64"/>
        <v>8.1116280783077404</v>
      </c>
      <c r="T196" s="9">
        <f t="shared" si="65"/>
        <v>7.8240460108562919</v>
      </c>
      <c r="U196" s="9">
        <f t="shared" si="66"/>
        <v>4.8520302639196169</v>
      </c>
      <c r="V196" s="9">
        <f t="shared" si="67"/>
        <v>5.8861040314501558</v>
      </c>
      <c r="W196">
        <f t="shared" si="68"/>
        <v>1</v>
      </c>
      <c r="X196">
        <f t="shared" si="69"/>
        <v>1</v>
      </c>
      <c r="Y196">
        <f t="shared" si="70"/>
        <v>1.6659220382876767</v>
      </c>
      <c r="Z196">
        <f t="shared" si="71"/>
        <v>5.2905490903836254</v>
      </c>
      <c r="AA196">
        <f t="shared" si="72"/>
        <v>0.84103136536543333</v>
      </c>
      <c r="AB196">
        <f t="shared" si="73"/>
        <v>-0.17312632438308059</v>
      </c>
      <c r="AC196">
        <f t="shared" si="74"/>
        <v>0</v>
      </c>
      <c r="AD196">
        <f t="shared" si="75"/>
        <v>-2</v>
      </c>
      <c r="AE196">
        <f t="shared" si="76"/>
        <v>1</v>
      </c>
    </row>
    <row r="197" spans="1:31">
      <c r="A197" t="s">
        <v>406</v>
      </c>
      <c r="B197" t="s">
        <v>14</v>
      </c>
      <c r="C197" t="s">
        <v>15</v>
      </c>
      <c r="D197">
        <v>0</v>
      </c>
      <c r="E197" t="s">
        <v>16</v>
      </c>
      <c r="F197" t="s">
        <v>15</v>
      </c>
      <c r="G197">
        <v>5941</v>
      </c>
      <c r="H197">
        <v>4232</v>
      </c>
      <c r="I197">
        <v>296</v>
      </c>
      <c r="J197">
        <v>360</v>
      </c>
      <c r="K197">
        <v>1</v>
      </c>
      <c r="L197" t="s">
        <v>31</v>
      </c>
      <c r="M197" t="s">
        <v>18</v>
      </c>
      <c r="N197">
        <f t="shared" si="59"/>
        <v>0</v>
      </c>
      <c r="O197">
        <f t="shared" si="60"/>
        <v>1</v>
      </c>
      <c r="P197">
        <f t="shared" si="61"/>
        <v>0</v>
      </c>
      <c r="Q197">
        <f t="shared" si="62"/>
        <v>1</v>
      </c>
      <c r="R197">
        <f t="shared" si="63"/>
        <v>0</v>
      </c>
      <c r="S197" s="9">
        <f t="shared" si="64"/>
        <v>8.6896327483557414</v>
      </c>
      <c r="T197" s="9">
        <f t="shared" si="65"/>
        <v>8.3504299735381355</v>
      </c>
      <c r="U197" s="9">
        <f t="shared" si="66"/>
        <v>5.6903594543240601</v>
      </c>
      <c r="V197" s="9">
        <f t="shared" si="67"/>
        <v>5.8861040314501558</v>
      </c>
      <c r="W197">
        <f t="shared" si="68"/>
        <v>1</v>
      </c>
      <c r="X197">
        <f t="shared" si="69"/>
        <v>1</v>
      </c>
      <c r="Y197">
        <f t="shared" si="70"/>
        <v>0.89918900782152511</v>
      </c>
      <c r="Z197">
        <f t="shared" si="71"/>
        <v>2.4576092009037431</v>
      </c>
      <c r="AA197">
        <f t="shared" si="72"/>
        <v>0.7107828149755554</v>
      </c>
      <c r="AB197">
        <f t="shared" si="73"/>
        <v>-0.3413883600119802</v>
      </c>
      <c r="AC197">
        <f t="shared" si="74"/>
        <v>0</v>
      </c>
      <c r="AD197">
        <f t="shared" si="75"/>
        <v>-2</v>
      </c>
      <c r="AE197">
        <f t="shared" si="76"/>
        <v>1</v>
      </c>
    </row>
    <row r="198" spans="1:31">
      <c r="A198" t="s">
        <v>408</v>
      </c>
      <c r="B198" t="s">
        <v>14</v>
      </c>
      <c r="C198" t="s">
        <v>15</v>
      </c>
      <c r="D198">
        <v>0</v>
      </c>
      <c r="E198" t="s">
        <v>16</v>
      </c>
      <c r="F198" t="s">
        <v>20</v>
      </c>
      <c r="G198">
        <v>7167</v>
      </c>
      <c r="H198">
        <v>0</v>
      </c>
      <c r="I198">
        <v>128</v>
      </c>
      <c r="J198">
        <v>360</v>
      </c>
      <c r="K198">
        <v>1</v>
      </c>
      <c r="L198" t="s">
        <v>17</v>
      </c>
      <c r="M198" t="s">
        <v>18</v>
      </c>
      <c r="N198">
        <f t="shared" si="59"/>
        <v>0</v>
      </c>
      <c r="O198">
        <f t="shared" si="60"/>
        <v>1</v>
      </c>
      <c r="P198">
        <f t="shared" si="61"/>
        <v>0</v>
      </c>
      <c r="Q198">
        <f t="shared" si="62"/>
        <v>1</v>
      </c>
      <c r="R198">
        <f t="shared" si="63"/>
        <v>1</v>
      </c>
      <c r="S198" s="9">
        <f t="shared" si="64"/>
        <v>8.877242435993919</v>
      </c>
      <c r="T198" s="9">
        <f t="shared" si="65"/>
        <v>0</v>
      </c>
      <c r="U198" s="9">
        <f t="shared" si="66"/>
        <v>4.8520302639196169</v>
      </c>
      <c r="V198" s="9">
        <f t="shared" si="67"/>
        <v>5.8861040314501558</v>
      </c>
      <c r="W198">
        <f t="shared" si="68"/>
        <v>2</v>
      </c>
      <c r="X198">
        <f t="shared" si="69"/>
        <v>1</v>
      </c>
      <c r="Y198">
        <f t="shared" si="70"/>
        <v>0.92406380626337603</v>
      </c>
      <c r="Z198">
        <f t="shared" si="71"/>
        <v>2.5195084079001147</v>
      </c>
      <c r="AA198">
        <f t="shared" si="72"/>
        <v>0.71586941012689842</v>
      </c>
      <c r="AB198">
        <f t="shared" si="73"/>
        <v>-0.33425751674714599</v>
      </c>
      <c r="AC198">
        <f t="shared" si="74"/>
        <v>0</v>
      </c>
      <c r="AD198">
        <f t="shared" si="75"/>
        <v>-2</v>
      </c>
      <c r="AE198">
        <f t="shared" si="76"/>
        <v>1</v>
      </c>
    </row>
    <row r="199" spans="1:31">
      <c r="A199" t="s">
        <v>410</v>
      </c>
      <c r="B199" t="s">
        <v>14</v>
      </c>
      <c r="C199" t="s">
        <v>15</v>
      </c>
      <c r="D199">
        <v>1</v>
      </c>
      <c r="E199" t="s">
        <v>16</v>
      </c>
      <c r="G199">
        <v>3667</v>
      </c>
      <c r="H199">
        <v>0</v>
      </c>
      <c r="I199">
        <v>113</v>
      </c>
      <c r="J199">
        <v>180</v>
      </c>
      <c r="K199">
        <v>1</v>
      </c>
      <c r="L199" t="s">
        <v>17</v>
      </c>
      <c r="M199" t="s">
        <v>18</v>
      </c>
      <c r="N199">
        <f t="shared" si="59"/>
        <v>0</v>
      </c>
      <c r="O199">
        <f t="shared" si="60"/>
        <v>1</v>
      </c>
      <c r="P199">
        <f t="shared" si="61"/>
        <v>1</v>
      </c>
      <c r="Q199">
        <f t="shared" si="62"/>
        <v>1</v>
      </c>
      <c r="R199">
        <f t="shared" si="63"/>
        <v>0</v>
      </c>
      <c r="S199" s="9">
        <f t="shared" si="64"/>
        <v>8.2071291680713259</v>
      </c>
      <c r="T199" s="9">
        <f t="shared" si="65"/>
        <v>0</v>
      </c>
      <c r="U199" s="9">
        <f t="shared" si="66"/>
        <v>4.7273878187123408</v>
      </c>
      <c r="V199" s="9">
        <f t="shared" si="67"/>
        <v>5.1929568508902104</v>
      </c>
      <c r="W199">
        <f t="shared" si="68"/>
        <v>2</v>
      </c>
      <c r="X199">
        <f t="shared" si="69"/>
        <v>1</v>
      </c>
      <c r="Y199">
        <f t="shared" si="70"/>
        <v>1.3524228966664391</v>
      </c>
      <c r="Z199">
        <f t="shared" si="71"/>
        <v>3.8667830056761052</v>
      </c>
      <c r="AA199">
        <f t="shared" si="72"/>
        <v>0.79452545987078027</v>
      </c>
      <c r="AB199">
        <f t="shared" si="73"/>
        <v>-0.23001024836992734</v>
      </c>
      <c r="AC199">
        <f t="shared" si="74"/>
        <v>0</v>
      </c>
      <c r="AD199">
        <f t="shared" si="75"/>
        <v>-2</v>
      </c>
      <c r="AE199">
        <f t="shared" si="76"/>
        <v>1</v>
      </c>
    </row>
    <row r="200" spans="1:31">
      <c r="A200" t="s">
        <v>413</v>
      </c>
      <c r="B200" t="s">
        <v>14</v>
      </c>
      <c r="C200" t="s">
        <v>20</v>
      </c>
      <c r="D200">
        <v>0</v>
      </c>
      <c r="E200" t="s">
        <v>16</v>
      </c>
      <c r="F200" t="s">
        <v>15</v>
      </c>
      <c r="G200">
        <v>2333</v>
      </c>
      <c r="H200">
        <v>2417</v>
      </c>
      <c r="I200">
        <v>136</v>
      </c>
      <c r="J200">
        <v>360</v>
      </c>
      <c r="K200">
        <v>1</v>
      </c>
      <c r="L200" t="s">
        <v>17</v>
      </c>
      <c r="M200" t="s">
        <v>18</v>
      </c>
      <c r="N200">
        <f t="shared" si="59"/>
        <v>1</v>
      </c>
      <c r="O200">
        <f t="shared" si="60"/>
        <v>1</v>
      </c>
      <c r="P200">
        <f t="shared" si="61"/>
        <v>0</v>
      </c>
      <c r="Q200">
        <f t="shared" si="62"/>
        <v>1</v>
      </c>
      <c r="R200">
        <f t="shared" si="63"/>
        <v>0</v>
      </c>
      <c r="S200" s="9">
        <f t="shared" si="64"/>
        <v>7.75491027202143</v>
      </c>
      <c r="T200" s="9">
        <f t="shared" si="65"/>
        <v>7.7902823807034833</v>
      </c>
      <c r="U200" s="9">
        <f t="shared" si="66"/>
        <v>4.9126548857360524</v>
      </c>
      <c r="V200" s="9">
        <f t="shared" si="67"/>
        <v>5.8861040314501558</v>
      </c>
      <c r="W200">
        <f t="shared" si="68"/>
        <v>2</v>
      </c>
      <c r="X200">
        <f t="shared" si="69"/>
        <v>1</v>
      </c>
      <c r="Y200">
        <f t="shared" si="70"/>
        <v>1.8115606697147175</v>
      </c>
      <c r="Z200">
        <f t="shared" si="71"/>
        <v>6.1199912679319839</v>
      </c>
      <c r="AA200">
        <f t="shared" si="72"/>
        <v>0.85955038954837759</v>
      </c>
      <c r="AB200">
        <f t="shared" si="73"/>
        <v>-0.15134582929436774</v>
      </c>
      <c r="AC200">
        <f t="shared" si="74"/>
        <v>0</v>
      </c>
      <c r="AD200">
        <f t="shared" si="75"/>
        <v>-2</v>
      </c>
      <c r="AE200">
        <f t="shared" si="76"/>
        <v>1</v>
      </c>
    </row>
    <row r="201" spans="1:31">
      <c r="A201" t="s">
        <v>414</v>
      </c>
      <c r="B201" t="s">
        <v>14</v>
      </c>
      <c r="C201" t="s">
        <v>20</v>
      </c>
      <c r="D201">
        <v>0</v>
      </c>
      <c r="E201" t="s">
        <v>16</v>
      </c>
      <c r="F201" t="s">
        <v>15</v>
      </c>
      <c r="G201">
        <v>5488</v>
      </c>
      <c r="H201">
        <v>0</v>
      </c>
      <c r="I201">
        <v>125</v>
      </c>
      <c r="J201">
        <v>360</v>
      </c>
      <c r="K201">
        <v>1</v>
      </c>
      <c r="L201" t="s">
        <v>21</v>
      </c>
      <c r="M201" t="s">
        <v>18</v>
      </c>
      <c r="N201">
        <f t="shared" si="59"/>
        <v>1</v>
      </c>
      <c r="O201">
        <f t="shared" si="60"/>
        <v>1</v>
      </c>
      <c r="P201">
        <f t="shared" si="61"/>
        <v>0</v>
      </c>
      <c r="Q201">
        <f t="shared" si="62"/>
        <v>1</v>
      </c>
      <c r="R201">
        <f t="shared" si="63"/>
        <v>0</v>
      </c>
      <c r="S201" s="9">
        <f t="shared" si="64"/>
        <v>8.610319169405722</v>
      </c>
      <c r="T201" s="9">
        <f t="shared" si="65"/>
        <v>0</v>
      </c>
      <c r="U201" s="9">
        <f t="shared" si="66"/>
        <v>4.8283137373023015</v>
      </c>
      <c r="V201" s="9">
        <f t="shared" si="67"/>
        <v>5.8861040314501558</v>
      </c>
      <c r="W201">
        <f t="shared" si="68"/>
        <v>0</v>
      </c>
      <c r="X201">
        <f t="shared" si="69"/>
        <v>1</v>
      </c>
      <c r="Y201">
        <f t="shared" si="70"/>
        <v>1.6605438613368864</v>
      </c>
      <c r="Z201">
        <f t="shared" si="71"/>
        <v>5.2621719582279205</v>
      </c>
      <c r="AA201">
        <f t="shared" si="72"/>
        <v>0.84031099646088581</v>
      </c>
      <c r="AB201">
        <f t="shared" si="73"/>
        <v>-0.17398322178242287</v>
      </c>
      <c r="AC201">
        <f t="shared" si="74"/>
        <v>0</v>
      </c>
      <c r="AD201">
        <f t="shared" si="75"/>
        <v>-2</v>
      </c>
      <c r="AE201">
        <f t="shared" si="76"/>
        <v>1</v>
      </c>
    </row>
    <row r="202" spans="1:31">
      <c r="A202" t="s">
        <v>417</v>
      </c>
      <c r="B202" t="s">
        <v>14</v>
      </c>
      <c r="C202" t="s">
        <v>20</v>
      </c>
      <c r="D202">
        <v>0</v>
      </c>
      <c r="E202" t="s">
        <v>16</v>
      </c>
      <c r="F202" t="s">
        <v>15</v>
      </c>
      <c r="G202">
        <v>2583</v>
      </c>
      <c r="H202">
        <v>2115</v>
      </c>
      <c r="I202">
        <v>120</v>
      </c>
      <c r="J202">
        <v>360</v>
      </c>
      <c r="L202" t="s">
        <v>17</v>
      </c>
      <c r="M202" t="s">
        <v>18</v>
      </c>
      <c r="N202">
        <f t="shared" si="59"/>
        <v>1</v>
      </c>
      <c r="O202">
        <f t="shared" si="60"/>
        <v>1</v>
      </c>
      <c r="P202">
        <f t="shared" si="61"/>
        <v>0</v>
      </c>
      <c r="Q202">
        <f t="shared" si="62"/>
        <v>1</v>
      </c>
      <c r="R202">
        <f t="shared" si="63"/>
        <v>0</v>
      </c>
      <c r="S202" s="9">
        <f t="shared" si="64"/>
        <v>7.8567067930958405</v>
      </c>
      <c r="T202" s="9">
        <f t="shared" si="65"/>
        <v>7.6568100914803781</v>
      </c>
      <c r="U202" s="9">
        <f t="shared" si="66"/>
        <v>4.7874917427820458</v>
      </c>
      <c r="V202" s="9">
        <f t="shared" si="67"/>
        <v>5.8861040314501558</v>
      </c>
      <c r="W202">
        <f t="shared" si="68"/>
        <v>2</v>
      </c>
      <c r="X202">
        <f t="shared" si="69"/>
        <v>0</v>
      </c>
      <c r="Y202">
        <f t="shared" si="70"/>
        <v>-0.46811025915977822</v>
      </c>
      <c r="Z202">
        <f t="shared" si="71"/>
        <v>0.62618447727679727</v>
      </c>
      <c r="AA202">
        <f t="shared" si="72"/>
        <v>0.3850636173365789</v>
      </c>
      <c r="AB202">
        <f t="shared" si="73"/>
        <v>-0.95434671850968078</v>
      </c>
      <c r="AC202">
        <f t="shared" si="74"/>
        <v>0</v>
      </c>
      <c r="AD202">
        <f t="shared" si="75"/>
        <v>-2</v>
      </c>
      <c r="AE202">
        <f t="shared" si="76"/>
        <v>1</v>
      </c>
    </row>
    <row r="203" spans="1:31">
      <c r="A203" t="s">
        <v>418</v>
      </c>
      <c r="B203" t="s">
        <v>14</v>
      </c>
      <c r="C203" t="s">
        <v>20</v>
      </c>
      <c r="D203">
        <v>2</v>
      </c>
      <c r="E203" t="s">
        <v>25</v>
      </c>
      <c r="F203" t="s">
        <v>15</v>
      </c>
      <c r="G203">
        <v>1993</v>
      </c>
      <c r="H203">
        <v>1625</v>
      </c>
      <c r="I203">
        <v>113</v>
      </c>
      <c r="J203">
        <v>180</v>
      </c>
      <c r="K203">
        <v>1</v>
      </c>
      <c r="L203" t="s">
        <v>31</v>
      </c>
      <c r="M203" t="s">
        <v>18</v>
      </c>
      <c r="N203">
        <f t="shared" si="59"/>
        <v>1</v>
      </c>
      <c r="O203">
        <f t="shared" si="60"/>
        <v>1</v>
      </c>
      <c r="P203">
        <f t="shared" si="61"/>
        <v>2</v>
      </c>
      <c r="Q203">
        <f t="shared" si="62"/>
        <v>0</v>
      </c>
      <c r="R203">
        <f t="shared" si="63"/>
        <v>0</v>
      </c>
      <c r="S203" s="9">
        <f t="shared" si="64"/>
        <v>7.5973963202127948</v>
      </c>
      <c r="T203" s="9">
        <f t="shared" si="65"/>
        <v>7.3932630947638378</v>
      </c>
      <c r="U203" s="9">
        <f t="shared" si="66"/>
        <v>4.7273878187123408</v>
      </c>
      <c r="V203" s="9">
        <f t="shared" si="67"/>
        <v>5.1929568508902104</v>
      </c>
      <c r="W203">
        <f t="shared" si="68"/>
        <v>1</v>
      </c>
      <c r="X203">
        <f t="shared" si="69"/>
        <v>1</v>
      </c>
      <c r="Y203">
        <f t="shared" si="70"/>
        <v>1.2443915339894329</v>
      </c>
      <c r="Z203">
        <f t="shared" si="71"/>
        <v>3.4708222793180044</v>
      </c>
      <c r="AA203">
        <f t="shared" si="72"/>
        <v>0.77632749916587074</v>
      </c>
      <c r="AB203">
        <f t="shared" si="73"/>
        <v>-0.25318081282307792</v>
      </c>
      <c r="AC203">
        <f t="shared" si="74"/>
        <v>0</v>
      </c>
      <c r="AD203">
        <f t="shared" si="75"/>
        <v>-2</v>
      </c>
      <c r="AE203">
        <f t="shared" si="76"/>
        <v>1</v>
      </c>
    </row>
    <row r="204" spans="1:31">
      <c r="A204" t="s">
        <v>419</v>
      </c>
      <c r="B204" t="s">
        <v>14</v>
      </c>
      <c r="C204" t="s">
        <v>20</v>
      </c>
      <c r="D204">
        <v>2</v>
      </c>
      <c r="E204" t="s">
        <v>16</v>
      </c>
      <c r="F204" t="s">
        <v>15</v>
      </c>
      <c r="G204">
        <v>3100</v>
      </c>
      <c r="H204">
        <v>1400</v>
      </c>
      <c r="I204">
        <v>113</v>
      </c>
      <c r="J204">
        <v>360</v>
      </c>
      <c r="K204">
        <v>1</v>
      </c>
      <c r="L204" t="s">
        <v>17</v>
      </c>
      <c r="M204" t="s">
        <v>18</v>
      </c>
      <c r="N204">
        <f t="shared" si="59"/>
        <v>1</v>
      </c>
      <c r="O204">
        <f t="shared" si="60"/>
        <v>1</v>
      </c>
      <c r="P204">
        <f t="shared" si="61"/>
        <v>2</v>
      </c>
      <c r="Q204">
        <f t="shared" si="62"/>
        <v>1</v>
      </c>
      <c r="R204">
        <f t="shared" si="63"/>
        <v>0</v>
      </c>
      <c r="S204" s="9">
        <f t="shared" si="64"/>
        <v>8.0391573904732372</v>
      </c>
      <c r="T204" s="9">
        <f t="shared" si="65"/>
        <v>7.2442275156033498</v>
      </c>
      <c r="U204" s="9">
        <f t="shared" si="66"/>
        <v>4.7273878187123408</v>
      </c>
      <c r="V204" s="9">
        <f t="shared" si="67"/>
        <v>5.8861040314501558</v>
      </c>
      <c r="W204">
        <f t="shared" si="68"/>
        <v>2</v>
      </c>
      <c r="X204">
        <f t="shared" si="69"/>
        <v>1</v>
      </c>
      <c r="Y204">
        <f t="shared" si="70"/>
        <v>1.8510133095379793</v>
      </c>
      <c r="Z204">
        <f t="shared" si="71"/>
        <v>6.3662672546063712</v>
      </c>
      <c r="AA204">
        <f t="shared" si="72"/>
        <v>0.86424603324368021</v>
      </c>
      <c r="AB204">
        <f t="shared" si="73"/>
        <v>-0.14589779001600994</v>
      </c>
      <c r="AC204">
        <f t="shared" si="74"/>
        <v>0</v>
      </c>
      <c r="AD204">
        <f t="shared" si="75"/>
        <v>-2</v>
      </c>
      <c r="AE204">
        <f t="shared" si="76"/>
        <v>1</v>
      </c>
    </row>
    <row r="205" spans="1:31">
      <c r="A205" t="s">
        <v>420</v>
      </c>
      <c r="B205" t="s">
        <v>14</v>
      </c>
      <c r="C205" t="s">
        <v>20</v>
      </c>
      <c r="D205">
        <v>2</v>
      </c>
      <c r="E205" t="s">
        <v>16</v>
      </c>
      <c r="F205" t="s">
        <v>15</v>
      </c>
      <c r="G205">
        <v>3276</v>
      </c>
      <c r="H205">
        <v>484</v>
      </c>
      <c r="I205">
        <v>135</v>
      </c>
      <c r="J205">
        <v>360</v>
      </c>
      <c r="L205" t="s">
        <v>31</v>
      </c>
      <c r="M205" t="s">
        <v>18</v>
      </c>
      <c r="N205">
        <f t="shared" si="59"/>
        <v>1</v>
      </c>
      <c r="O205">
        <f t="shared" si="60"/>
        <v>1</v>
      </c>
      <c r="P205">
        <f t="shared" si="61"/>
        <v>2</v>
      </c>
      <c r="Q205">
        <f t="shared" si="62"/>
        <v>1</v>
      </c>
      <c r="R205">
        <f t="shared" si="63"/>
        <v>0</v>
      </c>
      <c r="S205" s="9">
        <f t="shared" si="64"/>
        <v>8.0943784449729606</v>
      </c>
      <c r="T205" s="9">
        <f t="shared" si="65"/>
        <v>6.1820849067166321</v>
      </c>
      <c r="U205" s="9">
        <f t="shared" si="66"/>
        <v>4.9052747784384296</v>
      </c>
      <c r="V205" s="9">
        <f t="shared" si="67"/>
        <v>5.8861040314501558</v>
      </c>
      <c r="W205">
        <f t="shared" si="68"/>
        <v>1</v>
      </c>
      <c r="X205">
        <f t="shared" si="69"/>
        <v>0</v>
      </c>
      <c r="Y205">
        <f t="shared" si="70"/>
        <v>-0.47896041385480392</v>
      </c>
      <c r="Z205">
        <f t="shared" si="71"/>
        <v>0.61942700493482084</v>
      </c>
      <c r="AA205">
        <f t="shared" si="72"/>
        <v>0.38249763839139617</v>
      </c>
      <c r="AB205">
        <f t="shared" si="73"/>
        <v>-0.96103279987474732</v>
      </c>
      <c r="AC205">
        <f t="shared" si="74"/>
        <v>0</v>
      </c>
      <c r="AD205">
        <f t="shared" si="75"/>
        <v>-2</v>
      </c>
      <c r="AE205">
        <f t="shared" si="76"/>
        <v>1</v>
      </c>
    </row>
    <row r="206" spans="1:31">
      <c r="A206" t="s">
        <v>421</v>
      </c>
      <c r="B206" t="s">
        <v>42</v>
      </c>
      <c r="C206" t="s">
        <v>15</v>
      </c>
      <c r="D206">
        <v>0</v>
      </c>
      <c r="E206" t="s">
        <v>16</v>
      </c>
      <c r="F206" t="s">
        <v>15</v>
      </c>
      <c r="G206">
        <v>3180</v>
      </c>
      <c r="H206">
        <v>0</v>
      </c>
      <c r="I206">
        <v>71</v>
      </c>
      <c r="J206">
        <v>360</v>
      </c>
      <c r="K206">
        <v>0</v>
      </c>
      <c r="L206" t="s">
        <v>17</v>
      </c>
      <c r="M206" t="s">
        <v>22</v>
      </c>
      <c r="N206">
        <f t="shared" si="59"/>
        <v>0</v>
      </c>
      <c r="O206">
        <f t="shared" si="60"/>
        <v>0</v>
      </c>
      <c r="P206">
        <f t="shared" si="61"/>
        <v>0</v>
      </c>
      <c r="Q206">
        <f t="shared" si="62"/>
        <v>1</v>
      </c>
      <c r="R206">
        <f t="shared" si="63"/>
        <v>0</v>
      </c>
      <c r="S206" s="9">
        <f t="shared" si="64"/>
        <v>8.0646364757742219</v>
      </c>
      <c r="T206" s="9">
        <f t="shared" si="65"/>
        <v>0</v>
      </c>
      <c r="U206" s="9">
        <f t="shared" si="66"/>
        <v>4.2626798770413155</v>
      </c>
      <c r="V206" s="9">
        <f t="shared" si="67"/>
        <v>5.8861040314501558</v>
      </c>
      <c r="W206">
        <f t="shared" si="68"/>
        <v>2</v>
      </c>
      <c r="X206">
        <f t="shared" si="69"/>
        <v>0</v>
      </c>
      <c r="Y206">
        <f t="shared" si="70"/>
        <v>-0.49545381877163808</v>
      </c>
      <c r="Z206">
        <f t="shared" si="71"/>
        <v>0.60929433533745381</v>
      </c>
      <c r="AA206">
        <f t="shared" si="72"/>
        <v>0.37860963153747168</v>
      </c>
      <c r="AB206">
        <f t="shared" si="73"/>
        <v>-0.47579578188176025</v>
      </c>
      <c r="AC206">
        <f t="shared" si="74"/>
        <v>0</v>
      </c>
      <c r="AD206">
        <f t="shared" si="75"/>
        <v>2</v>
      </c>
      <c r="AE206">
        <f t="shared" si="76"/>
        <v>0</v>
      </c>
    </row>
    <row r="207" spans="1:31">
      <c r="A207" t="s">
        <v>424</v>
      </c>
      <c r="B207" t="s">
        <v>42</v>
      </c>
      <c r="C207" t="s">
        <v>15</v>
      </c>
      <c r="D207">
        <v>0</v>
      </c>
      <c r="E207" t="s">
        <v>16</v>
      </c>
      <c r="F207" t="s">
        <v>15</v>
      </c>
      <c r="G207">
        <v>1500</v>
      </c>
      <c r="H207">
        <v>1800</v>
      </c>
      <c r="I207">
        <v>103</v>
      </c>
      <c r="J207">
        <v>360</v>
      </c>
      <c r="K207">
        <v>0</v>
      </c>
      <c r="L207" t="s">
        <v>31</v>
      </c>
      <c r="M207" t="s">
        <v>22</v>
      </c>
      <c r="N207">
        <f t="shared" si="59"/>
        <v>0</v>
      </c>
      <c r="O207">
        <f t="shared" si="60"/>
        <v>0</v>
      </c>
      <c r="P207">
        <f t="shared" si="61"/>
        <v>0</v>
      </c>
      <c r="Q207">
        <f t="shared" si="62"/>
        <v>1</v>
      </c>
      <c r="R207">
        <f t="shared" si="63"/>
        <v>0</v>
      </c>
      <c r="S207" s="9">
        <f t="shared" si="64"/>
        <v>7.3132203870903014</v>
      </c>
      <c r="T207" s="9">
        <f t="shared" si="65"/>
        <v>7.4955419438842563</v>
      </c>
      <c r="U207" s="9">
        <f t="shared" si="66"/>
        <v>4.6347289882296359</v>
      </c>
      <c r="V207" s="9">
        <f t="shared" si="67"/>
        <v>5.8861040314501558</v>
      </c>
      <c r="W207">
        <f t="shared" si="68"/>
        <v>1</v>
      </c>
      <c r="X207">
        <f t="shared" si="69"/>
        <v>0</v>
      </c>
      <c r="Y207">
        <f t="shared" si="70"/>
        <v>-0.58128296093079157</v>
      </c>
      <c r="Z207">
        <f t="shared" si="71"/>
        <v>0.55918049943209414</v>
      </c>
      <c r="AA207">
        <f t="shared" si="72"/>
        <v>0.35863743783081331</v>
      </c>
      <c r="AB207">
        <f t="shared" si="73"/>
        <v>-0.4441603623552291</v>
      </c>
      <c r="AC207">
        <f t="shared" si="74"/>
        <v>0</v>
      </c>
      <c r="AD207">
        <f t="shared" si="75"/>
        <v>2</v>
      </c>
      <c r="AE207">
        <f t="shared" si="76"/>
        <v>0</v>
      </c>
    </row>
    <row r="208" spans="1:31">
      <c r="A208" t="s">
        <v>425</v>
      </c>
      <c r="B208" t="s">
        <v>14</v>
      </c>
      <c r="C208" t="s">
        <v>20</v>
      </c>
      <c r="D208">
        <v>2</v>
      </c>
      <c r="E208" t="s">
        <v>25</v>
      </c>
      <c r="F208" t="s">
        <v>15</v>
      </c>
      <c r="G208">
        <v>2889</v>
      </c>
      <c r="H208">
        <v>0</v>
      </c>
      <c r="I208">
        <v>45</v>
      </c>
      <c r="J208">
        <v>180</v>
      </c>
      <c r="K208">
        <v>0</v>
      </c>
      <c r="L208" t="s">
        <v>17</v>
      </c>
      <c r="M208" t="s">
        <v>22</v>
      </c>
      <c r="N208">
        <f t="shared" si="59"/>
        <v>1</v>
      </c>
      <c r="O208">
        <f t="shared" si="60"/>
        <v>1</v>
      </c>
      <c r="P208">
        <f t="shared" si="61"/>
        <v>2</v>
      </c>
      <c r="Q208">
        <f t="shared" si="62"/>
        <v>0</v>
      </c>
      <c r="R208">
        <f t="shared" si="63"/>
        <v>0</v>
      </c>
      <c r="S208" s="9">
        <f t="shared" si="64"/>
        <v>7.9686657004662349</v>
      </c>
      <c r="T208" s="9">
        <f t="shared" si="65"/>
        <v>0</v>
      </c>
      <c r="U208" s="9">
        <f t="shared" si="66"/>
        <v>3.8066624897703196</v>
      </c>
      <c r="V208" s="9">
        <f t="shared" si="67"/>
        <v>5.1929568508902104</v>
      </c>
      <c r="W208">
        <f t="shared" si="68"/>
        <v>2</v>
      </c>
      <c r="X208">
        <f t="shared" si="69"/>
        <v>0</v>
      </c>
      <c r="Y208">
        <f t="shared" si="70"/>
        <v>-0.8370887585200798</v>
      </c>
      <c r="Z208">
        <f t="shared" si="71"/>
        <v>0.43296916823273285</v>
      </c>
      <c r="AA208">
        <f t="shared" si="72"/>
        <v>0.30214827913339515</v>
      </c>
      <c r="AB208">
        <f t="shared" si="73"/>
        <v>-0.35974863307565591</v>
      </c>
      <c r="AC208">
        <f t="shared" si="74"/>
        <v>0</v>
      </c>
      <c r="AD208">
        <f t="shared" si="75"/>
        <v>2</v>
      </c>
      <c r="AE208">
        <f t="shared" si="76"/>
        <v>0</v>
      </c>
    </row>
    <row r="209" spans="1:31">
      <c r="A209" t="s">
        <v>429</v>
      </c>
      <c r="B209" t="s">
        <v>42</v>
      </c>
      <c r="C209" t="s">
        <v>15</v>
      </c>
      <c r="D209">
        <v>0</v>
      </c>
      <c r="E209" t="s">
        <v>16</v>
      </c>
      <c r="F209" t="s">
        <v>20</v>
      </c>
      <c r="G209">
        <v>7441</v>
      </c>
      <c r="H209">
        <v>0</v>
      </c>
      <c r="I209">
        <v>194</v>
      </c>
      <c r="J209">
        <v>360</v>
      </c>
      <c r="K209">
        <v>1</v>
      </c>
      <c r="L209" t="s">
        <v>21</v>
      </c>
      <c r="M209" t="s">
        <v>22</v>
      </c>
      <c r="N209">
        <f t="shared" si="59"/>
        <v>0</v>
      </c>
      <c r="O209">
        <f t="shared" si="60"/>
        <v>0</v>
      </c>
      <c r="P209">
        <f t="shared" si="61"/>
        <v>0</v>
      </c>
      <c r="Q209">
        <f t="shared" si="62"/>
        <v>1</v>
      </c>
      <c r="R209">
        <f t="shared" si="63"/>
        <v>1</v>
      </c>
      <c r="S209" s="9">
        <f t="shared" si="64"/>
        <v>8.9147605273972612</v>
      </c>
      <c r="T209" s="9">
        <f t="shared" si="65"/>
        <v>0</v>
      </c>
      <c r="U209" s="9">
        <f t="shared" si="66"/>
        <v>5.2678581590633282</v>
      </c>
      <c r="V209" s="9">
        <f t="shared" si="67"/>
        <v>5.8861040314501558</v>
      </c>
      <c r="W209">
        <f t="shared" si="68"/>
        <v>0</v>
      </c>
      <c r="X209">
        <f t="shared" si="69"/>
        <v>1</v>
      </c>
      <c r="Y209">
        <f t="shared" si="70"/>
        <v>1.196488151310942</v>
      </c>
      <c r="Z209">
        <f t="shared" si="71"/>
        <v>3.3084776241639982</v>
      </c>
      <c r="AA209">
        <f t="shared" si="72"/>
        <v>0.76789945608826582</v>
      </c>
      <c r="AB209">
        <f t="shared" si="73"/>
        <v>-1.4605846222674637</v>
      </c>
      <c r="AC209">
        <f t="shared" si="74"/>
        <v>0</v>
      </c>
      <c r="AD209">
        <f t="shared" si="75"/>
        <v>2</v>
      </c>
      <c r="AE209">
        <f t="shared" si="76"/>
        <v>0</v>
      </c>
    </row>
    <row r="210" spans="1:31">
      <c r="A210" t="s">
        <v>431</v>
      </c>
      <c r="B210" t="s">
        <v>14</v>
      </c>
      <c r="C210" t="s">
        <v>20</v>
      </c>
      <c r="D210">
        <v>0</v>
      </c>
      <c r="E210" t="s">
        <v>25</v>
      </c>
      <c r="F210" t="s">
        <v>15</v>
      </c>
      <c r="G210">
        <v>2167</v>
      </c>
      <c r="H210">
        <v>2400</v>
      </c>
      <c r="I210">
        <v>115</v>
      </c>
      <c r="J210">
        <v>360</v>
      </c>
      <c r="K210">
        <v>1</v>
      </c>
      <c r="L210" t="s">
        <v>17</v>
      </c>
      <c r="M210" t="s">
        <v>18</v>
      </c>
      <c r="N210">
        <f t="shared" si="59"/>
        <v>1</v>
      </c>
      <c r="O210">
        <f t="shared" si="60"/>
        <v>1</v>
      </c>
      <c r="P210">
        <f t="shared" si="61"/>
        <v>0</v>
      </c>
      <c r="Q210">
        <f t="shared" si="62"/>
        <v>0</v>
      </c>
      <c r="R210">
        <f t="shared" si="63"/>
        <v>0</v>
      </c>
      <c r="S210" s="9">
        <f t="shared" si="64"/>
        <v>7.6810990015363592</v>
      </c>
      <c r="T210" s="9">
        <f t="shared" si="65"/>
        <v>7.7832240163360371</v>
      </c>
      <c r="U210" s="9">
        <f t="shared" si="66"/>
        <v>4.7449321283632502</v>
      </c>
      <c r="V210" s="9">
        <f t="shared" si="67"/>
        <v>5.8861040314501558</v>
      </c>
      <c r="W210">
        <f t="shared" si="68"/>
        <v>2</v>
      </c>
      <c r="X210">
        <f t="shared" si="69"/>
        <v>1</v>
      </c>
      <c r="Y210">
        <f t="shared" si="70"/>
        <v>1.1823115265634971</v>
      </c>
      <c r="Z210">
        <f t="shared" si="71"/>
        <v>3.261905476323113</v>
      </c>
      <c r="AA210">
        <f t="shared" si="72"/>
        <v>0.76536316782353109</v>
      </c>
      <c r="AB210">
        <f t="shared" si="73"/>
        <v>-0.26740482862276233</v>
      </c>
      <c r="AC210">
        <f t="shared" si="74"/>
        <v>0</v>
      </c>
      <c r="AD210">
        <f t="shared" si="75"/>
        <v>-2</v>
      </c>
      <c r="AE210">
        <f t="shared" si="76"/>
        <v>1</v>
      </c>
    </row>
    <row r="211" spans="1:31">
      <c r="A211" t="s">
        <v>432</v>
      </c>
      <c r="B211" t="s">
        <v>42</v>
      </c>
      <c r="C211" t="s">
        <v>15</v>
      </c>
      <c r="D211">
        <v>0</v>
      </c>
      <c r="E211" t="s">
        <v>25</v>
      </c>
      <c r="F211" t="s">
        <v>15</v>
      </c>
      <c r="G211">
        <v>2213</v>
      </c>
      <c r="H211">
        <v>0</v>
      </c>
      <c r="I211">
        <v>66</v>
      </c>
      <c r="J211">
        <v>360</v>
      </c>
      <c r="K211">
        <v>1</v>
      </c>
      <c r="L211" t="s">
        <v>21</v>
      </c>
      <c r="M211" t="s">
        <v>18</v>
      </c>
      <c r="N211">
        <f t="shared" si="59"/>
        <v>0</v>
      </c>
      <c r="O211">
        <f t="shared" si="60"/>
        <v>0</v>
      </c>
      <c r="P211">
        <f t="shared" si="61"/>
        <v>0</v>
      </c>
      <c r="Q211">
        <f t="shared" si="62"/>
        <v>0</v>
      </c>
      <c r="R211">
        <f t="shared" si="63"/>
        <v>0</v>
      </c>
      <c r="S211" s="9">
        <f t="shared" si="64"/>
        <v>7.7021043400510498</v>
      </c>
      <c r="T211" s="9">
        <f t="shared" si="65"/>
        <v>0</v>
      </c>
      <c r="U211" s="9">
        <f t="shared" si="66"/>
        <v>4.1896547420264252</v>
      </c>
      <c r="V211" s="9">
        <f t="shared" si="67"/>
        <v>5.8861040314501558</v>
      </c>
      <c r="W211">
        <f t="shared" si="68"/>
        <v>0</v>
      </c>
      <c r="X211">
        <f t="shared" si="69"/>
        <v>1</v>
      </c>
      <c r="Y211">
        <f t="shared" si="70"/>
        <v>1.0579258408442938</v>
      </c>
      <c r="Z211">
        <f t="shared" si="71"/>
        <v>2.8803904009439263</v>
      </c>
      <c r="AA211">
        <f t="shared" si="72"/>
        <v>0.74229397130846819</v>
      </c>
      <c r="AB211">
        <f t="shared" si="73"/>
        <v>-0.29800992652913744</v>
      </c>
      <c r="AC211">
        <f t="shared" si="74"/>
        <v>0</v>
      </c>
      <c r="AD211">
        <f t="shared" si="75"/>
        <v>-2</v>
      </c>
      <c r="AE211">
        <f t="shared" si="76"/>
        <v>1</v>
      </c>
    </row>
    <row r="212" spans="1:31">
      <c r="A212" t="s">
        <v>434</v>
      </c>
      <c r="B212" t="s">
        <v>14</v>
      </c>
      <c r="C212" t="s">
        <v>20</v>
      </c>
      <c r="D212">
        <v>3</v>
      </c>
      <c r="E212" t="s">
        <v>16</v>
      </c>
      <c r="F212" t="s">
        <v>15</v>
      </c>
      <c r="G212">
        <v>81000</v>
      </c>
      <c r="H212">
        <v>0</v>
      </c>
      <c r="I212">
        <v>360</v>
      </c>
      <c r="J212">
        <v>360</v>
      </c>
      <c r="K212">
        <v>0</v>
      </c>
      <c r="L212" t="s">
        <v>21</v>
      </c>
      <c r="M212" t="s">
        <v>22</v>
      </c>
      <c r="N212">
        <f t="shared" si="59"/>
        <v>1</v>
      </c>
      <c r="O212">
        <f t="shared" si="60"/>
        <v>1</v>
      </c>
      <c r="P212">
        <f t="shared" si="61"/>
        <v>3</v>
      </c>
      <c r="Q212">
        <f t="shared" si="62"/>
        <v>1</v>
      </c>
      <c r="R212">
        <f t="shared" si="63"/>
        <v>0</v>
      </c>
      <c r="S212" s="9">
        <f t="shared" si="64"/>
        <v>11.302204433654575</v>
      </c>
      <c r="T212" s="9">
        <f t="shared" si="65"/>
        <v>0</v>
      </c>
      <c r="U212" s="9">
        <f t="shared" si="66"/>
        <v>5.8861040314501558</v>
      </c>
      <c r="V212" s="9">
        <f t="shared" si="67"/>
        <v>5.8861040314501558</v>
      </c>
      <c r="W212">
        <f t="shared" si="68"/>
        <v>0</v>
      </c>
      <c r="X212">
        <f t="shared" si="69"/>
        <v>0</v>
      </c>
      <c r="Y212">
        <f t="shared" si="70"/>
        <v>-1.0936413121199169</v>
      </c>
      <c r="Z212">
        <f t="shared" si="71"/>
        <v>0.33499445078340789</v>
      </c>
      <c r="AA212">
        <f t="shared" si="72"/>
        <v>0.25093321592971779</v>
      </c>
      <c r="AB212">
        <f t="shared" si="73"/>
        <v>-0.28892713512702523</v>
      </c>
      <c r="AC212">
        <f t="shared" si="74"/>
        <v>0</v>
      </c>
      <c r="AD212">
        <f t="shared" si="75"/>
        <v>2</v>
      </c>
      <c r="AE212">
        <f t="shared" si="76"/>
        <v>0</v>
      </c>
    </row>
    <row r="213" spans="1:31">
      <c r="A213" t="s">
        <v>436</v>
      </c>
      <c r="B213" t="s">
        <v>14</v>
      </c>
      <c r="C213" t="s">
        <v>20</v>
      </c>
      <c r="D213">
        <v>0</v>
      </c>
      <c r="E213" t="s">
        <v>16</v>
      </c>
      <c r="G213">
        <v>6256</v>
      </c>
      <c r="H213">
        <v>0</v>
      </c>
      <c r="I213">
        <v>160</v>
      </c>
      <c r="J213">
        <v>360</v>
      </c>
      <c r="L213" t="s">
        <v>17</v>
      </c>
      <c r="M213" t="s">
        <v>18</v>
      </c>
      <c r="N213">
        <f t="shared" si="59"/>
        <v>1</v>
      </c>
      <c r="O213">
        <f t="shared" si="60"/>
        <v>1</v>
      </c>
      <c r="P213">
        <f t="shared" si="61"/>
        <v>0</v>
      </c>
      <c r="Q213">
        <f t="shared" si="62"/>
        <v>1</v>
      </c>
      <c r="R213">
        <f t="shared" si="63"/>
        <v>0</v>
      </c>
      <c r="S213" s="9">
        <f t="shared" si="64"/>
        <v>8.7412962822251465</v>
      </c>
      <c r="T213" s="9">
        <f t="shared" si="65"/>
        <v>0</v>
      </c>
      <c r="U213" s="9">
        <f t="shared" si="66"/>
        <v>5.0751738152338266</v>
      </c>
      <c r="V213" s="9">
        <f t="shared" si="67"/>
        <v>5.8861040314501558</v>
      </c>
      <c r="W213">
        <f t="shared" si="68"/>
        <v>2</v>
      </c>
      <c r="X213">
        <f t="shared" si="69"/>
        <v>0</v>
      </c>
      <c r="Y213">
        <f t="shared" si="70"/>
        <v>-0.49986619665135479</v>
      </c>
      <c r="Z213">
        <f t="shared" si="71"/>
        <v>0.60661182097566224</v>
      </c>
      <c r="AA213">
        <f t="shared" si="72"/>
        <v>0.37757211359697296</v>
      </c>
      <c r="AB213">
        <f t="shared" si="73"/>
        <v>-0.97399369914089451</v>
      </c>
      <c r="AC213">
        <f t="shared" si="74"/>
        <v>0</v>
      </c>
      <c r="AD213">
        <f t="shared" si="75"/>
        <v>-2</v>
      </c>
      <c r="AE213">
        <f t="shared" si="76"/>
        <v>1</v>
      </c>
    </row>
    <row r="214" spans="1:31">
      <c r="A214" t="s">
        <v>437</v>
      </c>
      <c r="B214" t="s">
        <v>14</v>
      </c>
      <c r="C214" t="s">
        <v>20</v>
      </c>
      <c r="D214">
        <v>0</v>
      </c>
      <c r="E214" t="s">
        <v>25</v>
      </c>
      <c r="F214" t="s">
        <v>15</v>
      </c>
      <c r="G214">
        <v>6096</v>
      </c>
      <c r="H214">
        <v>0</v>
      </c>
      <c r="I214">
        <v>218</v>
      </c>
      <c r="J214">
        <v>360</v>
      </c>
      <c r="K214">
        <v>0</v>
      </c>
      <c r="L214" t="s">
        <v>21</v>
      </c>
      <c r="M214" t="s">
        <v>22</v>
      </c>
      <c r="N214">
        <f t="shared" si="59"/>
        <v>1</v>
      </c>
      <c r="O214">
        <f t="shared" si="60"/>
        <v>1</v>
      </c>
      <c r="P214">
        <f t="shared" si="61"/>
        <v>0</v>
      </c>
      <c r="Q214">
        <f t="shared" si="62"/>
        <v>0</v>
      </c>
      <c r="R214">
        <f t="shared" si="63"/>
        <v>0</v>
      </c>
      <c r="S214" s="9">
        <f t="shared" si="64"/>
        <v>8.7153880973664819</v>
      </c>
      <c r="T214" s="9">
        <f t="shared" si="65"/>
        <v>0</v>
      </c>
      <c r="U214" s="9">
        <f t="shared" si="66"/>
        <v>5.3844950627890888</v>
      </c>
      <c r="V214" s="9">
        <f t="shared" si="67"/>
        <v>5.8861040314501558</v>
      </c>
      <c r="W214">
        <f t="shared" si="68"/>
        <v>0</v>
      </c>
      <c r="X214">
        <f t="shared" si="69"/>
        <v>0</v>
      </c>
      <c r="Y214">
        <f t="shared" si="70"/>
        <v>-1.2964321049933938</v>
      </c>
      <c r="Z214">
        <f t="shared" si="71"/>
        <v>0.27350589457017449</v>
      </c>
      <c r="AA214">
        <f t="shared" si="72"/>
        <v>0.21476610020912895</v>
      </c>
      <c r="AB214">
        <f t="shared" si="73"/>
        <v>-0.24177364406441251</v>
      </c>
      <c r="AC214">
        <f t="shared" si="74"/>
        <v>0</v>
      </c>
      <c r="AD214">
        <f t="shared" si="75"/>
        <v>2</v>
      </c>
      <c r="AE214">
        <f t="shared" si="76"/>
        <v>0</v>
      </c>
    </row>
    <row r="215" spans="1:31">
      <c r="A215" t="s">
        <v>438</v>
      </c>
      <c r="B215" t="s">
        <v>14</v>
      </c>
      <c r="C215" t="s">
        <v>20</v>
      </c>
      <c r="D215">
        <v>0</v>
      </c>
      <c r="E215" t="s">
        <v>25</v>
      </c>
      <c r="F215" t="s">
        <v>15</v>
      </c>
      <c r="G215">
        <v>2253</v>
      </c>
      <c r="H215">
        <v>2033</v>
      </c>
      <c r="I215">
        <v>110</v>
      </c>
      <c r="J215">
        <v>360</v>
      </c>
      <c r="K215">
        <v>1</v>
      </c>
      <c r="L215" t="s">
        <v>21</v>
      </c>
      <c r="M215" t="s">
        <v>18</v>
      </c>
      <c r="N215">
        <f t="shared" si="59"/>
        <v>1</v>
      </c>
      <c r="O215">
        <f t="shared" si="60"/>
        <v>1</v>
      </c>
      <c r="P215">
        <f t="shared" si="61"/>
        <v>0</v>
      </c>
      <c r="Q215">
        <f t="shared" si="62"/>
        <v>0</v>
      </c>
      <c r="R215">
        <f t="shared" si="63"/>
        <v>0</v>
      </c>
      <c r="S215" s="9">
        <f t="shared" si="64"/>
        <v>7.7200179404322444</v>
      </c>
      <c r="T215" s="9">
        <f t="shared" si="65"/>
        <v>7.6172678136283469</v>
      </c>
      <c r="U215" s="9">
        <f t="shared" si="66"/>
        <v>4.7004803657924166</v>
      </c>
      <c r="V215" s="9">
        <f t="shared" si="67"/>
        <v>5.8861040314501558</v>
      </c>
      <c r="W215">
        <f t="shared" si="68"/>
        <v>0</v>
      </c>
      <c r="X215">
        <f t="shared" si="69"/>
        <v>1</v>
      </c>
      <c r="Y215">
        <f t="shared" si="70"/>
        <v>1.0381833500635724</v>
      </c>
      <c r="Z215">
        <f t="shared" si="71"/>
        <v>2.824081983131594</v>
      </c>
      <c r="AA215">
        <f t="shared" si="72"/>
        <v>0.73849933018928482</v>
      </c>
      <c r="AB215">
        <f t="shared" si="73"/>
        <v>-0.3031350839992184</v>
      </c>
      <c r="AC215">
        <f t="shared" si="74"/>
        <v>0</v>
      </c>
      <c r="AD215">
        <f t="shared" si="75"/>
        <v>-2</v>
      </c>
      <c r="AE215">
        <f t="shared" si="76"/>
        <v>1</v>
      </c>
    </row>
    <row r="216" spans="1:31">
      <c r="A216" t="s">
        <v>439</v>
      </c>
      <c r="B216" t="s">
        <v>42</v>
      </c>
      <c r="C216" t="s">
        <v>20</v>
      </c>
      <c r="D216">
        <v>0</v>
      </c>
      <c r="E216" t="s">
        <v>25</v>
      </c>
      <c r="F216" t="s">
        <v>15</v>
      </c>
      <c r="G216">
        <v>2149</v>
      </c>
      <c r="H216">
        <v>3237</v>
      </c>
      <c r="I216">
        <v>178</v>
      </c>
      <c r="J216">
        <v>360</v>
      </c>
      <c r="K216">
        <v>0</v>
      </c>
      <c r="L216" t="s">
        <v>31</v>
      </c>
      <c r="M216" t="s">
        <v>22</v>
      </c>
      <c r="N216">
        <f t="shared" si="59"/>
        <v>1</v>
      </c>
      <c r="O216">
        <f t="shared" si="60"/>
        <v>0</v>
      </c>
      <c r="P216">
        <f t="shared" si="61"/>
        <v>0</v>
      </c>
      <c r="Q216">
        <f t="shared" si="62"/>
        <v>0</v>
      </c>
      <c r="R216">
        <f t="shared" si="63"/>
        <v>0</v>
      </c>
      <c r="S216" s="9">
        <f t="shared" si="64"/>
        <v>7.6727578966425103</v>
      </c>
      <c r="T216" s="9">
        <f t="shared" si="65"/>
        <v>8.0824022539262437</v>
      </c>
      <c r="U216" s="9">
        <f t="shared" si="66"/>
        <v>5.181783550292085</v>
      </c>
      <c r="V216" s="9">
        <f t="shared" si="67"/>
        <v>5.8861040314501558</v>
      </c>
      <c r="W216">
        <f t="shared" si="68"/>
        <v>1</v>
      </c>
      <c r="X216">
        <f t="shared" si="69"/>
        <v>0</v>
      </c>
      <c r="Y216">
        <f t="shared" si="70"/>
        <v>-0.73719155524647151</v>
      </c>
      <c r="Z216">
        <f t="shared" si="71"/>
        <v>0.47845574694166249</v>
      </c>
      <c r="AA216">
        <f t="shared" si="72"/>
        <v>0.32361857832498353</v>
      </c>
      <c r="AB216">
        <f t="shared" si="73"/>
        <v>-0.39099812881183477</v>
      </c>
      <c r="AC216">
        <f t="shared" si="74"/>
        <v>0</v>
      </c>
      <c r="AD216">
        <f t="shared" si="75"/>
        <v>2</v>
      </c>
      <c r="AE216">
        <f t="shared" si="76"/>
        <v>0</v>
      </c>
    </row>
    <row r="217" spans="1:31">
      <c r="A217" t="s">
        <v>440</v>
      </c>
      <c r="B217" t="s">
        <v>42</v>
      </c>
      <c r="C217" t="s">
        <v>15</v>
      </c>
      <c r="D217">
        <v>0</v>
      </c>
      <c r="E217" t="s">
        <v>16</v>
      </c>
      <c r="F217" t="s">
        <v>15</v>
      </c>
      <c r="G217">
        <v>2995</v>
      </c>
      <c r="H217">
        <v>0</v>
      </c>
      <c r="I217">
        <v>60</v>
      </c>
      <c r="J217">
        <v>360</v>
      </c>
      <c r="K217">
        <v>1</v>
      </c>
      <c r="L217" t="s">
        <v>17</v>
      </c>
      <c r="M217" t="s">
        <v>18</v>
      </c>
      <c r="N217">
        <f t="shared" si="59"/>
        <v>0</v>
      </c>
      <c r="O217">
        <f t="shared" si="60"/>
        <v>0</v>
      </c>
      <c r="P217">
        <f t="shared" si="61"/>
        <v>0</v>
      </c>
      <c r="Q217">
        <f t="shared" si="62"/>
        <v>1</v>
      </c>
      <c r="R217">
        <f t="shared" si="63"/>
        <v>0</v>
      </c>
      <c r="S217" s="9">
        <f t="shared" si="64"/>
        <v>8.0046995105495498</v>
      </c>
      <c r="T217" s="9">
        <f t="shared" si="65"/>
        <v>0</v>
      </c>
      <c r="U217" s="9">
        <f t="shared" si="66"/>
        <v>4.0943445622221004</v>
      </c>
      <c r="V217" s="9">
        <f t="shared" si="67"/>
        <v>5.8861040314501558</v>
      </c>
      <c r="W217">
        <f t="shared" si="68"/>
        <v>2</v>
      </c>
      <c r="X217">
        <f t="shared" si="69"/>
        <v>1</v>
      </c>
      <c r="Y217">
        <f t="shared" si="70"/>
        <v>1.7879989769509339</v>
      </c>
      <c r="Z217">
        <f t="shared" si="71"/>
        <v>5.9774794171154708</v>
      </c>
      <c r="AA217">
        <f t="shared" si="72"/>
        <v>0.85668176998888146</v>
      </c>
      <c r="AB217">
        <f t="shared" si="73"/>
        <v>-0.15468875957917813</v>
      </c>
      <c r="AC217">
        <f t="shared" si="74"/>
        <v>0</v>
      </c>
      <c r="AD217">
        <f t="shared" si="75"/>
        <v>-2</v>
      </c>
      <c r="AE217">
        <f t="shared" si="76"/>
        <v>1</v>
      </c>
    </row>
    <row r="218" spans="1:31">
      <c r="A218" t="s">
        <v>442</v>
      </c>
      <c r="B218" t="s">
        <v>14</v>
      </c>
      <c r="C218" t="s">
        <v>20</v>
      </c>
      <c r="D218">
        <v>2</v>
      </c>
      <c r="E218" t="s">
        <v>16</v>
      </c>
      <c r="F218" t="s">
        <v>20</v>
      </c>
      <c r="G218">
        <v>1600</v>
      </c>
      <c r="H218">
        <v>20000</v>
      </c>
      <c r="I218">
        <v>239</v>
      </c>
      <c r="J218">
        <v>360</v>
      </c>
      <c r="K218">
        <v>1</v>
      </c>
      <c r="L218" t="s">
        <v>17</v>
      </c>
      <c r="M218" t="s">
        <v>22</v>
      </c>
      <c r="N218">
        <f t="shared" si="59"/>
        <v>1</v>
      </c>
      <c r="O218">
        <f t="shared" si="60"/>
        <v>1</v>
      </c>
      <c r="P218">
        <f t="shared" si="61"/>
        <v>2</v>
      </c>
      <c r="Q218">
        <f t="shared" si="62"/>
        <v>1</v>
      </c>
      <c r="R218">
        <f t="shared" si="63"/>
        <v>1</v>
      </c>
      <c r="S218" s="9">
        <f t="shared" si="64"/>
        <v>7.3777589082278725</v>
      </c>
      <c r="T218" s="9">
        <f t="shared" si="65"/>
        <v>9.9034875525361272</v>
      </c>
      <c r="U218" s="9">
        <f t="shared" si="66"/>
        <v>5.476463551931511</v>
      </c>
      <c r="V218" s="9">
        <f t="shared" si="67"/>
        <v>5.8861040314501558</v>
      </c>
      <c r="W218">
        <f t="shared" si="68"/>
        <v>2</v>
      </c>
      <c r="X218">
        <f t="shared" si="69"/>
        <v>1</v>
      </c>
      <c r="Y218">
        <f t="shared" si="70"/>
        <v>1.6933598564598236</v>
      </c>
      <c r="Z218">
        <f t="shared" si="71"/>
        <v>5.4377200059454971</v>
      </c>
      <c r="AA218">
        <f t="shared" si="72"/>
        <v>0.84466550283695796</v>
      </c>
      <c r="AB218">
        <f t="shared" si="73"/>
        <v>-1.8621744410867334</v>
      </c>
      <c r="AC218">
        <f t="shared" si="74"/>
        <v>0</v>
      </c>
      <c r="AD218">
        <f t="shared" si="75"/>
        <v>2</v>
      </c>
      <c r="AE218">
        <f t="shared" si="76"/>
        <v>0</v>
      </c>
    </row>
    <row r="219" spans="1:31">
      <c r="A219" t="s">
        <v>443</v>
      </c>
      <c r="B219" t="s">
        <v>14</v>
      </c>
      <c r="C219" t="s">
        <v>20</v>
      </c>
      <c r="D219">
        <v>0</v>
      </c>
      <c r="E219" t="s">
        <v>16</v>
      </c>
      <c r="F219" t="s">
        <v>15</v>
      </c>
      <c r="G219">
        <v>1025</v>
      </c>
      <c r="H219">
        <v>2773</v>
      </c>
      <c r="I219">
        <v>112</v>
      </c>
      <c r="J219">
        <v>360</v>
      </c>
      <c r="K219">
        <v>1</v>
      </c>
      <c r="L219" t="s">
        <v>21</v>
      </c>
      <c r="M219" t="s">
        <v>18</v>
      </c>
      <c r="N219">
        <f t="shared" si="59"/>
        <v>1</v>
      </c>
      <c r="O219">
        <f t="shared" si="60"/>
        <v>1</v>
      </c>
      <c r="P219">
        <f t="shared" si="61"/>
        <v>0</v>
      </c>
      <c r="Q219">
        <f t="shared" si="62"/>
        <v>1</v>
      </c>
      <c r="R219">
        <f t="shared" si="63"/>
        <v>0</v>
      </c>
      <c r="S219" s="9">
        <f t="shared" si="64"/>
        <v>6.932447891572509</v>
      </c>
      <c r="T219" s="9">
        <f t="shared" si="65"/>
        <v>7.9276850456157781</v>
      </c>
      <c r="U219" s="9">
        <f t="shared" si="66"/>
        <v>4.7184988712950942</v>
      </c>
      <c r="V219" s="9">
        <f t="shared" si="67"/>
        <v>5.8861040314501558</v>
      </c>
      <c r="W219">
        <f t="shared" si="68"/>
        <v>0</v>
      </c>
      <c r="X219">
        <f t="shared" si="69"/>
        <v>1</v>
      </c>
      <c r="Y219">
        <f t="shared" si="70"/>
        <v>1.850488770385978</v>
      </c>
      <c r="Z219">
        <f t="shared" si="71"/>
        <v>6.3629287738377087</v>
      </c>
      <c r="AA219">
        <f t="shared" si="72"/>
        <v>0.86418448001924919</v>
      </c>
      <c r="AB219">
        <f t="shared" si="73"/>
        <v>-0.14596901442912313</v>
      </c>
      <c r="AC219">
        <f t="shared" si="74"/>
        <v>0</v>
      </c>
      <c r="AD219">
        <f t="shared" si="75"/>
        <v>-2</v>
      </c>
      <c r="AE219">
        <f t="shared" si="76"/>
        <v>1</v>
      </c>
    </row>
    <row r="220" spans="1:31">
      <c r="A220" t="s">
        <v>444</v>
      </c>
      <c r="B220" t="s">
        <v>14</v>
      </c>
      <c r="C220" t="s">
        <v>20</v>
      </c>
      <c r="D220">
        <v>0</v>
      </c>
      <c r="E220" t="s">
        <v>16</v>
      </c>
      <c r="F220" t="s">
        <v>15</v>
      </c>
      <c r="G220">
        <v>3246</v>
      </c>
      <c r="H220">
        <v>1417</v>
      </c>
      <c r="I220">
        <v>138</v>
      </c>
      <c r="J220">
        <v>360</v>
      </c>
      <c r="K220">
        <v>1</v>
      </c>
      <c r="L220" t="s">
        <v>31</v>
      </c>
      <c r="M220" t="s">
        <v>18</v>
      </c>
      <c r="N220">
        <f t="shared" si="59"/>
        <v>1</v>
      </c>
      <c r="O220">
        <f t="shared" si="60"/>
        <v>1</v>
      </c>
      <c r="P220">
        <f t="shared" si="61"/>
        <v>0</v>
      </c>
      <c r="Q220">
        <f t="shared" si="62"/>
        <v>1</v>
      </c>
      <c r="R220">
        <f t="shared" si="63"/>
        <v>0</v>
      </c>
      <c r="S220" s="9">
        <f t="shared" si="64"/>
        <v>8.0851787480745365</v>
      </c>
      <c r="T220" s="9">
        <f t="shared" si="65"/>
        <v>7.2562972396906806</v>
      </c>
      <c r="U220" s="9">
        <f t="shared" si="66"/>
        <v>4.9272536851572051</v>
      </c>
      <c r="V220" s="9">
        <f t="shared" si="67"/>
        <v>5.8861040314501558</v>
      </c>
      <c r="W220">
        <f t="shared" si="68"/>
        <v>1</v>
      </c>
      <c r="X220">
        <f t="shared" si="69"/>
        <v>1</v>
      </c>
      <c r="Y220">
        <f t="shared" si="70"/>
        <v>1.6814945940607497</v>
      </c>
      <c r="Z220">
        <f t="shared" si="71"/>
        <v>5.3735812950158257</v>
      </c>
      <c r="AA220">
        <f t="shared" si="72"/>
        <v>0.84310233858913741</v>
      </c>
      <c r="AB220">
        <f t="shared" si="73"/>
        <v>-0.17066693025930232</v>
      </c>
      <c r="AC220">
        <f t="shared" si="74"/>
        <v>0</v>
      </c>
      <c r="AD220">
        <f t="shared" si="75"/>
        <v>-2</v>
      </c>
      <c r="AE220">
        <f t="shared" si="76"/>
        <v>1</v>
      </c>
    </row>
    <row r="221" spans="1:31">
      <c r="A221" t="s">
        <v>446</v>
      </c>
      <c r="B221" t="s">
        <v>42</v>
      </c>
      <c r="C221" t="s">
        <v>15</v>
      </c>
      <c r="D221">
        <v>0</v>
      </c>
      <c r="E221" t="s">
        <v>25</v>
      </c>
      <c r="F221" t="s">
        <v>15</v>
      </c>
      <c r="G221">
        <v>2720</v>
      </c>
      <c r="H221">
        <v>0</v>
      </c>
      <c r="I221">
        <v>80</v>
      </c>
      <c r="J221">
        <v>342</v>
      </c>
      <c r="K221">
        <v>0</v>
      </c>
      <c r="L221" t="s">
        <v>17</v>
      </c>
      <c r="M221" t="s">
        <v>22</v>
      </c>
      <c r="N221">
        <f t="shared" si="59"/>
        <v>0</v>
      </c>
      <c r="O221">
        <f t="shared" si="60"/>
        <v>0</v>
      </c>
      <c r="P221">
        <f t="shared" si="61"/>
        <v>0</v>
      </c>
      <c r="Q221">
        <f t="shared" si="62"/>
        <v>0</v>
      </c>
      <c r="R221">
        <f t="shared" si="63"/>
        <v>0</v>
      </c>
      <c r="S221" s="9">
        <f t="shared" si="64"/>
        <v>7.9083871592900428</v>
      </c>
      <c r="T221" s="9">
        <f t="shared" si="65"/>
        <v>0</v>
      </c>
      <c r="U221" s="9">
        <f t="shared" si="66"/>
        <v>4.3820266346738812</v>
      </c>
      <c r="V221" s="9">
        <f t="shared" si="67"/>
        <v>5.8348107370626048</v>
      </c>
      <c r="W221">
        <f t="shared" si="68"/>
        <v>2</v>
      </c>
      <c r="X221">
        <f t="shared" si="69"/>
        <v>0</v>
      </c>
      <c r="Y221">
        <f t="shared" si="70"/>
        <v>-1.1150844792643748</v>
      </c>
      <c r="Z221">
        <f t="shared" si="71"/>
        <v>0.32788757802814095</v>
      </c>
      <c r="AA221">
        <f t="shared" si="72"/>
        <v>0.24692420010061444</v>
      </c>
      <c r="AB221">
        <f t="shared" si="73"/>
        <v>-0.28358939237150549</v>
      </c>
      <c r="AC221">
        <f t="shared" si="74"/>
        <v>0</v>
      </c>
      <c r="AD221">
        <f t="shared" si="75"/>
        <v>2</v>
      </c>
      <c r="AE221">
        <f t="shared" si="76"/>
        <v>0</v>
      </c>
    </row>
    <row r="222" spans="1:31">
      <c r="A222" t="s">
        <v>447</v>
      </c>
      <c r="B222" t="s">
        <v>14</v>
      </c>
      <c r="C222" t="s">
        <v>20</v>
      </c>
      <c r="D222">
        <v>0</v>
      </c>
      <c r="E222" t="s">
        <v>16</v>
      </c>
      <c r="F222" t="s">
        <v>15</v>
      </c>
      <c r="G222">
        <v>1820</v>
      </c>
      <c r="H222">
        <v>1719</v>
      </c>
      <c r="I222">
        <v>100</v>
      </c>
      <c r="J222">
        <v>360</v>
      </c>
      <c r="K222">
        <v>1</v>
      </c>
      <c r="L222" t="s">
        <v>17</v>
      </c>
      <c r="M222" t="s">
        <v>18</v>
      </c>
      <c r="N222">
        <f t="shared" si="59"/>
        <v>1</v>
      </c>
      <c r="O222">
        <f t="shared" si="60"/>
        <v>1</v>
      </c>
      <c r="P222">
        <f t="shared" si="61"/>
        <v>0</v>
      </c>
      <c r="Q222">
        <f t="shared" si="62"/>
        <v>1</v>
      </c>
      <c r="R222">
        <f t="shared" si="63"/>
        <v>0</v>
      </c>
      <c r="S222" s="9">
        <f t="shared" si="64"/>
        <v>7.506591780070841</v>
      </c>
      <c r="T222" s="9">
        <f t="shared" si="65"/>
        <v>7.449498005382849</v>
      </c>
      <c r="U222" s="9">
        <f t="shared" si="66"/>
        <v>4.6051701859880918</v>
      </c>
      <c r="V222" s="9">
        <f t="shared" si="67"/>
        <v>5.8861040314501558</v>
      </c>
      <c r="W222">
        <f t="shared" si="68"/>
        <v>2</v>
      </c>
      <c r="X222">
        <f t="shared" si="69"/>
        <v>1</v>
      </c>
      <c r="Y222">
        <f t="shared" si="70"/>
        <v>1.8825605553492171</v>
      </c>
      <c r="Z222">
        <f t="shared" si="71"/>
        <v>6.5703069763135744</v>
      </c>
      <c r="AA222">
        <f t="shared" si="72"/>
        <v>0.86790496037626219</v>
      </c>
      <c r="AB222">
        <f t="shared" si="73"/>
        <v>-0.14167306297062093</v>
      </c>
      <c r="AC222">
        <f t="shared" si="74"/>
        <v>0</v>
      </c>
      <c r="AD222">
        <f t="shared" si="75"/>
        <v>-2</v>
      </c>
      <c r="AE222">
        <f t="shared" si="76"/>
        <v>1</v>
      </c>
    </row>
    <row r="223" spans="1:31">
      <c r="A223" t="s">
        <v>448</v>
      </c>
      <c r="B223" t="s">
        <v>14</v>
      </c>
      <c r="C223" t="s">
        <v>20</v>
      </c>
      <c r="D223">
        <v>1</v>
      </c>
      <c r="E223" t="s">
        <v>16</v>
      </c>
      <c r="F223" t="s">
        <v>15</v>
      </c>
      <c r="G223">
        <v>7250</v>
      </c>
      <c r="H223">
        <v>1667</v>
      </c>
      <c r="I223">
        <v>110</v>
      </c>
      <c r="J223">
        <v>342</v>
      </c>
      <c r="K223">
        <v>0</v>
      </c>
      <c r="L223" t="s">
        <v>17</v>
      </c>
      <c r="M223" t="s">
        <v>22</v>
      </c>
      <c r="N223">
        <f t="shared" si="59"/>
        <v>1</v>
      </c>
      <c r="O223">
        <f t="shared" si="60"/>
        <v>1</v>
      </c>
      <c r="P223">
        <f t="shared" si="61"/>
        <v>1</v>
      </c>
      <c r="Q223">
        <f t="shared" si="62"/>
        <v>1</v>
      </c>
      <c r="R223">
        <f t="shared" si="63"/>
        <v>0</v>
      </c>
      <c r="S223" s="9">
        <f t="shared" si="64"/>
        <v>8.8887567478487206</v>
      </c>
      <c r="T223" s="9">
        <f t="shared" si="65"/>
        <v>7.4187808827507942</v>
      </c>
      <c r="U223" s="9">
        <f t="shared" si="66"/>
        <v>4.7004803657924166</v>
      </c>
      <c r="V223" s="9">
        <f t="shared" si="67"/>
        <v>5.8348107370626048</v>
      </c>
      <c r="W223">
        <f t="shared" si="68"/>
        <v>2</v>
      </c>
      <c r="X223">
        <f t="shared" si="69"/>
        <v>0</v>
      </c>
      <c r="Y223">
        <f t="shared" si="70"/>
        <v>-0.63841619399290928</v>
      </c>
      <c r="Z223">
        <f t="shared" si="71"/>
        <v>0.52812821464211612</v>
      </c>
      <c r="AA223">
        <f t="shared" si="72"/>
        <v>0.34560464860326029</v>
      </c>
      <c r="AB223">
        <f t="shared" si="73"/>
        <v>-0.4240435973301695</v>
      </c>
      <c r="AC223">
        <f t="shared" si="74"/>
        <v>0</v>
      </c>
      <c r="AD223">
        <f t="shared" si="75"/>
        <v>2</v>
      </c>
      <c r="AE223">
        <f t="shared" si="76"/>
        <v>0</v>
      </c>
    </row>
    <row r="224" spans="1:31">
      <c r="A224" t="s">
        <v>450</v>
      </c>
      <c r="B224" t="s">
        <v>14</v>
      </c>
      <c r="C224" t="s">
        <v>20</v>
      </c>
      <c r="D224">
        <v>0</v>
      </c>
      <c r="E224" t="s">
        <v>16</v>
      </c>
      <c r="F224" t="s">
        <v>15</v>
      </c>
      <c r="G224">
        <v>2666</v>
      </c>
      <c r="H224">
        <v>4300</v>
      </c>
      <c r="I224">
        <v>121</v>
      </c>
      <c r="J224">
        <v>360</v>
      </c>
      <c r="K224">
        <v>1</v>
      </c>
      <c r="L224" t="s">
        <v>21</v>
      </c>
      <c r="M224" t="s">
        <v>18</v>
      </c>
      <c r="N224">
        <f t="shared" si="59"/>
        <v>1</v>
      </c>
      <c r="O224">
        <f t="shared" si="60"/>
        <v>1</v>
      </c>
      <c r="P224">
        <f t="shared" si="61"/>
        <v>0</v>
      </c>
      <c r="Q224">
        <f t="shared" si="62"/>
        <v>1</v>
      </c>
      <c r="R224">
        <f t="shared" si="63"/>
        <v>0</v>
      </c>
      <c r="S224" s="9">
        <f t="shared" si="64"/>
        <v>7.8883345007386536</v>
      </c>
      <c r="T224" s="9">
        <f t="shared" si="65"/>
        <v>8.3663703016816537</v>
      </c>
      <c r="U224" s="9">
        <f t="shared" si="66"/>
        <v>4.7957905455967413</v>
      </c>
      <c r="V224" s="9">
        <f t="shared" si="67"/>
        <v>5.8861040314501558</v>
      </c>
      <c r="W224">
        <f t="shared" si="68"/>
        <v>0</v>
      </c>
      <c r="X224">
        <f t="shared" si="69"/>
        <v>1</v>
      </c>
      <c r="Y224">
        <f t="shared" si="70"/>
        <v>1.6333610476526053</v>
      </c>
      <c r="Z224">
        <f t="shared" si="71"/>
        <v>5.1210579453246252</v>
      </c>
      <c r="AA224">
        <f t="shared" si="72"/>
        <v>0.83662954853028015</v>
      </c>
      <c r="AB224">
        <f t="shared" si="73"/>
        <v>-0.1783739008149802</v>
      </c>
      <c r="AC224">
        <f t="shared" si="74"/>
        <v>0</v>
      </c>
      <c r="AD224">
        <f t="shared" si="75"/>
        <v>-2</v>
      </c>
      <c r="AE224">
        <f t="shared" si="76"/>
        <v>1</v>
      </c>
    </row>
    <row r="225" spans="1:31">
      <c r="A225" t="s">
        <v>451</v>
      </c>
      <c r="B225" t="s">
        <v>42</v>
      </c>
      <c r="C225" t="s">
        <v>15</v>
      </c>
      <c r="D225">
        <v>1</v>
      </c>
      <c r="E225" t="s">
        <v>25</v>
      </c>
      <c r="F225" t="s">
        <v>15</v>
      </c>
      <c r="G225">
        <v>4606</v>
      </c>
      <c r="H225">
        <v>0</v>
      </c>
      <c r="I225">
        <v>81</v>
      </c>
      <c r="J225">
        <v>360</v>
      </c>
      <c r="K225">
        <v>1</v>
      </c>
      <c r="L225" t="s">
        <v>21</v>
      </c>
      <c r="M225" t="s">
        <v>22</v>
      </c>
      <c r="N225">
        <f t="shared" si="59"/>
        <v>0</v>
      </c>
      <c r="O225">
        <f t="shared" si="60"/>
        <v>0</v>
      </c>
      <c r="P225">
        <f t="shared" si="61"/>
        <v>1</v>
      </c>
      <c r="Q225">
        <f t="shared" si="62"/>
        <v>0</v>
      </c>
      <c r="R225">
        <f t="shared" si="63"/>
        <v>0</v>
      </c>
      <c r="S225" s="9">
        <f t="shared" si="64"/>
        <v>8.4351150803806298</v>
      </c>
      <c r="T225" s="9">
        <f t="shared" si="65"/>
        <v>0</v>
      </c>
      <c r="U225" s="9">
        <f t="shared" si="66"/>
        <v>4.3944491546724391</v>
      </c>
      <c r="V225" s="9">
        <f t="shared" si="67"/>
        <v>5.8861040314501558</v>
      </c>
      <c r="W225">
        <f t="shared" si="68"/>
        <v>0</v>
      </c>
      <c r="X225">
        <f t="shared" si="69"/>
        <v>1</v>
      </c>
      <c r="Y225">
        <f t="shared" si="70"/>
        <v>0.93502639239157859</v>
      </c>
      <c r="Z225">
        <f t="shared" si="71"/>
        <v>2.5472806856811676</v>
      </c>
      <c r="AA225">
        <f t="shared" si="72"/>
        <v>0.71809391795902533</v>
      </c>
      <c r="AB225">
        <f t="shared" si="73"/>
        <v>-1.2661813059228539</v>
      </c>
      <c r="AC225">
        <f t="shared" si="74"/>
        <v>0</v>
      </c>
      <c r="AD225">
        <f t="shared" si="75"/>
        <v>2</v>
      </c>
      <c r="AE225">
        <f t="shared" si="76"/>
        <v>0</v>
      </c>
    </row>
    <row r="226" spans="1:31">
      <c r="A226" t="s">
        <v>452</v>
      </c>
      <c r="B226" t="s">
        <v>14</v>
      </c>
      <c r="C226" t="s">
        <v>20</v>
      </c>
      <c r="D226">
        <v>2</v>
      </c>
      <c r="E226" t="s">
        <v>16</v>
      </c>
      <c r="F226" t="s">
        <v>15</v>
      </c>
      <c r="G226">
        <v>5935</v>
      </c>
      <c r="H226">
        <v>0</v>
      </c>
      <c r="I226">
        <v>133</v>
      </c>
      <c r="J226">
        <v>360</v>
      </c>
      <c r="K226">
        <v>1</v>
      </c>
      <c r="L226" t="s">
        <v>31</v>
      </c>
      <c r="M226" t="s">
        <v>18</v>
      </c>
      <c r="N226">
        <f t="shared" si="59"/>
        <v>1</v>
      </c>
      <c r="O226">
        <f t="shared" si="60"/>
        <v>1</v>
      </c>
      <c r="P226">
        <f t="shared" si="61"/>
        <v>2</v>
      </c>
      <c r="Q226">
        <f t="shared" si="62"/>
        <v>1</v>
      </c>
      <c r="R226">
        <f t="shared" si="63"/>
        <v>0</v>
      </c>
      <c r="S226" s="9">
        <f t="shared" si="64"/>
        <v>8.6886223070437687</v>
      </c>
      <c r="T226" s="9">
        <f t="shared" si="65"/>
        <v>0</v>
      </c>
      <c r="U226" s="9">
        <f t="shared" si="66"/>
        <v>4.8903491282217537</v>
      </c>
      <c r="V226" s="9">
        <f t="shared" si="67"/>
        <v>5.8861040314501558</v>
      </c>
      <c r="W226">
        <f t="shared" si="68"/>
        <v>1</v>
      </c>
      <c r="X226">
        <f t="shared" si="69"/>
        <v>1</v>
      </c>
      <c r="Y226">
        <f t="shared" si="70"/>
        <v>1.7943667503819833</v>
      </c>
      <c r="Z226">
        <f t="shared" si="71"/>
        <v>6.015664098404252</v>
      </c>
      <c r="AA226">
        <f t="shared" si="72"/>
        <v>0.85746181887079587</v>
      </c>
      <c r="AB226">
        <f t="shared" si="73"/>
        <v>-0.15377862703155545</v>
      </c>
      <c r="AC226">
        <f t="shared" si="74"/>
        <v>0</v>
      </c>
      <c r="AD226">
        <f t="shared" si="75"/>
        <v>-2</v>
      </c>
      <c r="AE226">
        <f t="shared" si="76"/>
        <v>1</v>
      </c>
    </row>
    <row r="227" spans="1:31">
      <c r="A227" t="s">
        <v>453</v>
      </c>
      <c r="B227" t="s">
        <v>14</v>
      </c>
      <c r="C227" t="s">
        <v>20</v>
      </c>
      <c r="D227">
        <v>0</v>
      </c>
      <c r="E227" t="s">
        <v>16</v>
      </c>
      <c r="F227" t="s">
        <v>15</v>
      </c>
      <c r="G227">
        <v>2920</v>
      </c>
      <c r="H227" s="9">
        <v>16.120000839999999</v>
      </c>
      <c r="I227">
        <v>87</v>
      </c>
      <c r="J227">
        <v>360</v>
      </c>
      <c r="K227">
        <v>1</v>
      </c>
      <c r="L227" t="s">
        <v>21</v>
      </c>
      <c r="M227" t="s">
        <v>18</v>
      </c>
      <c r="N227">
        <f t="shared" si="59"/>
        <v>1</v>
      </c>
      <c r="O227">
        <f t="shared" si="60"/>
        <v>1</v>
      </c>
      <c r="P227">
        <f t="shared" si="61"/>
        <v>0</v>
      </c>
      <c r="Q227">
        <f t="shared" si="62"/>
        <v>1</v>
      </c>
      <c r="R227">
        <f t="shared" si="63"/>
        <v>0</v>
      </c>
      <c r="S227" s="9">
        <f t="shared" si="64"/>
        <v>7.9793388952623276</v>
      </c>
      <c r="T227" s="9">
        <f t="shared" si="65"/>
        <v>2.7800607891876621</v>
      </c>
      <c r="U227" s="9">
        <f t="shared" si="66"/>
        <v>4.4659081186545837</v>
      </c>
      <c r="V227" s="9">
        <f t="shared" si="67"/>
        <v>5.8861040314501558</v>
      </c>
      <c r="W227">
        <f t="shared" si="68"/>
        <v>0</v>
      </c>
      <c r="X227">
        <f t="shared" si="69"/>
        <v>1</v>
      </c>
      <c r="Y227">
        <f t="shared" si="70"/>
        <v>1.7471387173774922</v>
      </c>
      <c r="Z227">
        <f t="shared" si="71"/>
        <v>5.7381606652068031</v>
      </c>
      <c r="AA227">
        <f t="shared" si="72"/>
        <v>0.85159154705770013</v>
      </c>
      <c r="AB227">
        <f t="shared" si="73"/>
        <v>-0.16064827196592668</v>
      </c>
      <c r="AC227">
        <f t="shared" si="74"/>
        <v>0</v>
      </c>
      <c r="AD227">
        <f t="shared" si="75"/>
        <v>-2</v>
      </c>
      <c r="AE227">
        <f t="shared" si="76"/>
        <v>1</v>
      </c>
    </row>
    <row r="228" spans="1:31">
      <c r="A228" t="s">
        <v>456</v>
      </c>
      <c r="B228" t="s">
        <v>14</v>
      </c>
      <c r="C228" t="s">
        <v>15</v>
      </c>
      <c r="D228">
        <v>0</v>
      </c>
      <c r="E228" t="s">
        <v>16</v>
      </c>
      <c r="F228" t="s">
        <v>15</v>
      </c>
      <c r="G228">
        <v>6500</v>
      </c>
      <c r="H228">
        <v>0</v>
      </c>
      <c r="I228">
        <v>105</v>
      </c>
      <c r="J228">
        <v>360</v>
      </c>
      <c r="K228">
        <v>0</v>
      </c>
      <c r="L228" t="s">
        <v>21</v>
      </c>
      <c r="M228" t="s">
        <v>22</v>
      </c>
      <c r="N228">
        <f t="shared" si="59"/>
        <v>0</v>
      </c>
      <c r="O228">
        <f t="shared" si="60"/>
        <v>1</v>
      </c>
      <c r="P228">
        <f t="shared" si="61"/>
        <v>0</v>
      </c>
      <c r="Q228">
        <f t="shared" si="62"/>
        <v>1</v>
      </c>
      <c r="R228">
        <f t="shared" si="63"/>
        <v>0</v>
      </c>
      <c r="S228" s="9">
        <f t="shared" si="64"/>
        <v>8.7795574558837277</v>
      </c>
      <c r="T228" s="9">
        <f t="shared" si="65"/>
        <v>0</v>
      </c>
      <c r="U228" s="9">
        <f t="shared" si="66"/>
        <v>4.6539603501575231</v>
      </c>
      <c r="V228" s="9">
        <f t="shared" si="67"/>
        <v>5.8861040314501558</v>
      </c>
      <c r="W228">
        <f t="shared" si="68"/>
        <v>0</v>
      </c>
      <c r="X228">
        <f t="shared" si="69"/>
        <v>0</v>
      </c>
      <c r="Y228">
        <f t="shared" si="70"/>
        <v>-1.2380568598746704</v>
      </c>
      <c r="Z228">
        <f t="shared" si="71"/>
        <v>0.28994707870613207</v>
      </c>
      <c r="AA228">
        <f t="shared" si="72"/>
        <v>0.22477439849467348</v>
      </c>
      <c r="AB228">
        <f t="shared" si="73"/>
        <v>-0.25460119327325054</v>
      </c>
      <c r="AC228">
        <f t="shared" si="74"/>
        <v>0</v>
      </c>
      <c r="AD228">
        <f t="shared" si="75"/>
        <v>2</v>
      </c>
      <c r="AE228">
        <f t="shared" si="76"/>
        <v>0</v>
      </c>
    </row>
    <row r="229" spans="1:31">
      <c r="A229" t="s">
        <v>457</v>
      </c>
      <c r="B229" t="s">
        <v>14</v>
      </c>
      <c r="C229" t="s">
        <v>15</v>
      </c>
      <c r="D229">
        <v>0</v>
      </c>
      <c r="E229" t="s">
        <v>16</v>
      </c>
      <c r="G229">
        <v>12876</v>
      </c>
      <c r="H229">
        <v>0</v>
      </c>
      <c r="I229">
        <v>405</v>
      </c>
      <c r="J229">
        <v>360</v>
      </c>
      <c r="K229">
        <v>1</v>
      </c>
      <c r="L229" t="s">
        <v>31</v>
      </c>
      <c r="M229" t="s">
        <v>18</v>
      </c>
      <c r="N229">
        <f t="shared" si="59"/>
        <v>0</v>
      </c>
      <c r="O229">
        <f t="shared" si="60"/>
        <v>1</v>
      </c>
      <c r="P229">
        <f t="shared" si="61"/>
        <v>0</v>
      </c>
      <c r="Q229">
        <f t="shared" si="62"/>
        <v>1</v>
      </c>
      <c r="R229">
        <f t="shared" si="63"/>
        <v>0</v>
      </c>
      <c r="S229" s="9">
        <f t="shared" si="64"/>
        <v>9.4631203924186984</v>
      </c>
      <c r="T229" s="9">
        <f t="shared" si="65"/>
        <v>0</v>
      </c>
      <c r="U229" s="9">
        <f t="shared" si="66"/>
        <v>6.0038870671065387</v>
      </c>
      <c r="V229" s="9">
        <f t="shared" si="67"/>
        <v>5.8861040314501558</v>
      </c>
      <c r="W229">
        <f t="shared" si="68"/>
        <v>1</v>
      </c>
      <c r="X229">
        <f t="shared" si="69"/>
        <v>1</v>
      </c>
      <c r="Y229">
        <f t="shared" si="70"/>
        <v>0.90556377680887457</v>
      </c>
      <c r="Z229">
        <f t="shared" si="71"/>
        <v>2.4733259338673679</v>
      </c>
      <c r="AA229">
        <f t="shared" si="72"/>
        <v>0.71209151716822849</v>
      </c>
      <c r="AB229">
        <f t="shared" si="73"/>
        <v>-0.33954884048148587</v>
      </c>
      <c r="AC229">
        <f t="shared" si="74"/>
        <v>0</v>
      </c>
      <c r="AD229">
        <f t="shared" si="75"/>
        <v>-2</v>
      </c>
      <c r="AE229">
        <f t="shared" si="76"/>
        <v>1</v>
      </c>
    </row>
    <row r="230" spans="1:31">
      <c r="A230" t="s">
        <v>458</v>
      </c>
      <c r="B230" t="s">
        <v>14</v>
      </c>
      <c r="C230" t="s">
        <v>20</v>
      </c>
      <c r="D230">
        <v>0</v>
      </c>
      <c r="E230" t="s">
        <v>16</v>
      </c>
      <c r="F230" t="s">
        <v>15</v>
      </c>
      <c r="G230">
        <v>2425</v>
      </c>
      <c r="H230">
        <v>2340</v>
      </c>
      <c r="I230">
        <v>143</v>
      </c>
      <c r="J230">
        <v>360</v>
      </c>
      <c r="K230">
        <v>1</v>
      </c>
      <c r="L230" t="s">
        <v>31</v>
      </c>
      <c r="M230" t="s">
        <v>18</v>
      </c>
      <c r="N230">
        <f t="shared" si="59"/>
        <v>1</v>
      </c>
      <c r="O230">
        <f t="shared" si="60"/>
        <v>1</v>
      </c>
      <c r="P230">
        <f t="shared" si="61"/>
        <v>0</v>
      </c>
      <c r="Q230">
        <f t="shared" si="62"/>
        <v>1</v>
      </c>
      <c r="R230">
        <f t="shared" si="63"/>
        <v>0</v>
      </c>
      <c r="S230" s="9">
        <f t="shared" si="64"/>
        <v>7.7935868033715838</v>
      </c>
      <c r="T230" s="9">
        <f t="shared" si="65"/>
        <v>7.7579062083517467</v>
      </c>
      <c r="U230" s="9">
        <f t="shared" si="66"/>
        <v>4.962844630259907</v>
      </c>
      <c r="V230" s="9">
        <f t="shared" si="67"/>
        <v>5.8861040314501558</v>
      </c>
      <c r="W230">
        <f t="shared" si="68"/>
        <v>1</v>
      </c>
      <c r="X230">
        <f t="shared" si="69"/>
        <v>1</v>
      </c>
      <c r="Y230">
        <f t="shared" si="70"/>
        <v>1.7318424573924633</v>
      </c>
      <c r="Z230">
        <f t="shared" si="71"/>
        <v>5.6510561528236103</v>
      </c>
      <c r="AA230">
        <f t="shared" si="72"/>
        <v>0.84964793906070624</v>
      </c>
      <c r="AB230">
        <f t="shared" si="73"/>
        <v>-0.16293320463821781</v>
      </c>
      <c r="AC230">
        <f t="shared" si="74"/>
        <v>0</v>
      </c>
      <c r="AD230">
        <f t="shared" si="75"/>
        <v>-2</v>
      </c>
      <c r="AE230">
        <f t="shared" si="76"/>
        <v>1</v>
      </c>
    </row>
    <row r="231" spans="1:31">
      <c r="A231" t="s">
        <v>459</v>
      </c>
      <c r="B231" t="s">
        <v>14</v>
      </c>
      <c r="C231" t="s">
        <v>15</v>
      </c>
      <c r="D231">
        <v>0</v>
      </c>
      <c r="E231" t="s">
        <v>16</v>
      </c>
      <c r="F231" t="s">
        <v>15</v>
      </c>
      <c r="G231">
        <v>3750</v>
      </c>
      <c r="H231">
        <v>0</v>
      </c>
      <c r="I231">
        <v>100</v>
      </c>
      <c r="J231">
        <v>360</v>
      </c>
      <c r="K231">
        <v>1</v>
      </c>
      <c r="L231" t="s">
        <v>17</v>
      </c>
      <c r="M231" t="s">
        <v>18</v>
      </c>
      <c r="N231">
        <f t="shared" si="59"/>
        <v>0</v>
      </c>
      <c r="O231">
        <f t="shared" si="60"/>
        <v>1</v>
      </c>
      <c r="P231">
        <f t="shared" si="61"/>
        <v>0</v>
      </c>
      <c r="Q231">
        <f t="shared" si="62"/>
        <v>1</v>
      </c>
      <c r="R231">
        <f t="shared" si="63"/>
        <v>0</v>
      </c>
      <c r="S231" s="9">
        <f t="shared" si="64"/>
        <v>8.2295111189644565</v>
      </c>
      <c r="T231" s="9">
        <f t="shared" si="65"/>
        <v>0</v>
      </c>
      <c r="U231" s="9">
        <f t="shared" si="66"/>
        <v>4.6051701859880918</v>
      </c>
      <c r="V231" s="9">
        <f t="shared" si="67"/>
        <v>5.8861040314501558</v>
      </c>
      <c r="W231">
        <f t="shared" si="68"/>
        <v>2</v>
      </c>
      <c r="X231">
        <f t="shared" si="69"/>
        <v>1</v>
      </c>
      <c r="Y231">
        <f t="shared" si="70"/>
        <v>1.2873724084303029</v>
      </c>
      <c r="Z231">
        <f t="shared" si="71"/>
        <v>3.6232536062580789</v>
      </c>
      <c r="AA231">
        <f t="shared" si="72"/>
        <v>0.78370210999318957</v>
      </c>
      <c r="AB231">
        <f t="shared" si="73"/>
        <v>-0.24372629257886344</v>
      </c>
      <c r="AC231">
        <f t="shared" si="74"/>
        <v>0</v>
      </c>
      <c r="AD231">
        <f t="shared" si="75"/>
        <v>-2</v>
      </c>
      <c r="AE231">
        <f t="shared" si="76"/>
        <v>1</v>
      </c>
    </row>
    <row r="232" spans="1:31">
      <c r="A232" t="s">
        <v>460</v>
      </c>
      <c r="B232" t="s">
        <v>42</v>
      </c>
      <c r="D232">
        <v>1</v>
      </c>
      <c r="E232" t="s">
        <v>16</v>
      </c>
      <c r="F232" t="s">
        <v>15</v>
      </c>
      <c r="G232">
        <v>10047</v>
      </c>
      <c r="H232">
        <v>0</v>
      </c>
      <c r="I232">
        <v>152</v>
      </c>
      <c r="J232">
        <v>240</v>
      </c>
      <c r="K232">
        <v>1</v>
      </c>
      <c r="L232" t="s">
        <v>31</v>
      </c>
      <c r="M232" t="s">
        <v>18</v>
      </c>
      <c r="N232">
        <f t="shared" si="59"/>
        <v>0</v>
      </c>
      <c r="O232">
        <f t="shared" si="60"/>
        <v>0</v>
      </c>
      <c r="P232">
        <f t="shared" si="61"/>
        <v>1</v>
      </c>
      <c r="Q232">
        <f t="shared" si="62"/>
        <v>1</v>
      </c>
      <c r="R232">
        <f t="shared" si="63"/>
        <v>0</v>
      </c>
      <c r="S232" s="9">
        <f t="shared" si="64"/>
        <v>9.2150293614623138</v>
      </c>
      <c r="T232" s="9">
        <f t="shared" si="65"/>
        <v>0</v>
      </c>
      <c r="U232" s="9">
        <f t="shared" si="66"/>
        <v>5.0238805208462765</v>
      </c>
      <c r="V232" s="9">
        <f t="shared" si="67"/>
        <v>5.4806389233419912</v>
      </c>
      <c r="W232">
        <f t="shared" si="68"/>
        <v>1</v>
      </c>
      <c r="X232">
        <f t="shared" si="69"/>
        <v>1</v>
      </c>
      <c r="Y232">
        <f t="shared" si="70"/>
        <v>1.4816116366225236</v>
      </c>
      <c r="Z232">
        <f t="shared" si="71"/>
        <v>4.4000312211833235</v>
      </c>
      <c r="AA232">
        <f t="shared" si="72"/>
        <v>0.81481588549392359</v>
      </c>
      <c r="AB232">
        <f t="shared" si="73"/>
        <v>-0.20479309863160669</v>
      </c>
      <c r="AC232">
        <f t="shared" si="74"/>
        <v>0</v>
      </c>
      <c r="AD232">
        <f t="shared" si="75"/>
        <v>-2</v>
      </c>
      <c r="AE232">
        <f t="shared" si="76"/>
        <v>1</v>
      </c>
    </row>
    <row r="233" spans="1:31">
      <c r="A233" t="s">
        <v>462</v>
      </c>
      <c r="B233" t="s">
        <v>14</v>
      </c>
      <c r="C233" t="s">
        <v>20</v>
      </c>
      <c r="D233">
        <v>0</v>
      </c>
      <c r="E233" t="s">
        <v>16</v>
      </c>
      <c r="F233" t="s">
        <v>15</v>
      </c>
      <c r="G233">
        <v>2213</v>
      </c>
      <c r="H233">
        <v>1125</v>
      </c>
      <c r="I233">
        <v>152</v>
      </c>
      <c r="J233">
        <v>360</v>
      </c>
      <c r="K233">
        <v>1</v>
      </c>
      <c r="L233" t="s">
        <v>17</v>
      </c>
      <c r="M233" t="s">
        <v>18</v>
      </c>
      <c r="N233">
        <f t="shared" si="59"/>
        <v>1</v>
      </c>
      <c r="O233">
        <f t="shared" si="60"/>
        <v>1</v>
      </c>
      <c r="P233">
        <f t="shared" si="61"/>
        <v>0</v>
      </c>
      <c r="Q233">
        <f t="shared" si="62"/>
        <v>1</v>
      </c>
      <c r="R233">
        <f t="shared" si="63"/>
        <v>0</v>
      </c>
      <c r="S233" s="9">
        <f t="shared" si="64"/>
        <v>7.7021043400510498</v>
      </c>
      <c r="T233" s="9">
        <f t="shared" si="65"/>
        <v>7.0255383146385206</v>
      </c>
      <c r="U233" s="9">
        <f t="shared" si="66"/>
        <v>5.0238805208462765</v>
      </c>
      <c r="V233" s="9">
        <f t="shared" si="67"/>
        <v>5.8861040314501558</v>
      </c>
      <c r="W233">
        <f t="shared" si="68"/>
        <v>2</v>
      </c>
      <c r="X233">
        <f t="shared" si="69"/>
        <v>1</v>
      </c>
      <c r="Y233">
        <f t="shared" si="70"/>
        <v>1.8358878895990043</v>
      </c>
      <c r="Z233">
        <f t="shared" si="71"/>
        <v>6.2706993631636712</v>
      </c>
      <c r="AA233">
        <f t="shared" si="72"/>
        <v>0.86246164914115309</v>
      </c>
      <c r="AB233">
        <f t="shared" si="73"/>
        <v>-0.14796459582908963</v>
      </c>
      <c r="AC233">
        <f t="shared" si="74"/>
        <v>0</v>
      </c>
      <c r="AD233">
        <f t="shared" si="75"/>
        <v>-2</v>
      </c>
      <c r="AE233">
        <f t="shared" si="76"/>
        <v>1</v>
      </c>
    </row>
    <row r="234" spans="1:31">
      <c r="A234" t="s">
        <v>465</v>
      </c>
      <c r="B234" t="s">
        <v>14</v>
      </c>
      <c r="C234" t="s">
        <v>15</v>
      </c>
      <c r="D234">
        <v>0</v>
      </c>
      <c r="E234" t="s">
        <v>16</v>
      </c>
      <c r="F234" t="s">
        <v>15</v>
      </c>
      <c r="G234">
        <v>3660</v>
      </c>
      <c r="H234">
        <v>5064</v>
      </c>
      <c r="I234">
        <v>187</v>
      </c>
      <c r="J234">
        <v>360</v>
      </c>
      <c r="K234">
        <v>1</v>
      </c>
      <c r="L234" t="s">
        <v>31</v>
      </c>
      <c r="M234" t="s">
        <v>18</v>
      </c>
      <c r="N234">
        <f t="shared" si="59"/>
        <v>0</v>
      </c>
      <c r="O234">
        <f t="shared" si="60"/>
        <v>1</v>
      </c>
      <c r="P234">
        <f t="shared" si="61"/>
        <v>0</v>
      </c>
      <c r="Q234">
        <f t="shared" si="62"/>
        <v>1</v>
      </c>
      <c r="R234">
        <f t="shared" si="63"/>
        <v>0</v>
      </c>
      <c r="S234" s="9">
        <f t="shared" si="64"/>
        <v>8.2052184263954118</v>
      </c>
      <c r="T234" s="9">
        <f t="shared" si="65"/>
        <v>8.5299119638240128</v>
      </c>
      <c r="U234" s="9">
        <f t="shared" si="66"/>
        <v>5.2311086168545868</v>
      </c>
      <c r="V234" s="9">
        <f t="shared" si="67"/>
        <v>5.8861040314501558</v>
      </c>
      <c r="W234">
        <f t="shared" si="68"/>
        <v>1</v>
      </c>
      <c r="X234">
        <f t="shared" si="69"/>
        <v>1</v>
      </c>
      <c r="Y234">
        <f t="shared" si="70"/>
        <v>1.0145091818714969</v>
      </c>
      <c r="Z234">
        <f t="shared" si="71"/>
        <v>2.7580093841120314</v>
      </c>
      <c r="AA234">
        <f t="shared" si="72"/>
        <v>0.73390167565100772</v>
      </c>
      <c r="AB234">
        <f t="shared" si="73"/>
        <v>-0.30938021621938155</v>
      </c>
      <c r="AC234">
        <f t="shared" si="74"/>
        <v>0</v>
      </c>
      <c r="AD234">
        <f t="shared" si="75"/>
        <v>-2</v>
      </c>
      <c r="AE234">
        <f t="shared" si="76"/>
        <v>1</v>
      </c>
    </row>
    <row r="235" spans="1:31">
      <c r="A235" t="s">
        <v>467</v>
      </c>
      <c r="B235" t="s">
        <v>14</v>
      </c>
      <c r="C235" t="s">
        <v>15</v>
      </c>
      <c r="D235">
        <v>3</v>
      </c>
      <c r="E235" t="s">
        <v>25</v>
      </c>
      <c r="F235" t="s">
        <v>15</v>
      </c>
      <c r="G235">
        <v>4707</v>
      </c>
      <c r="H235">
        <v>1993</v>
      </c>
      <c r="I235">
        <v>148</v>
      </c>
      <c r="J235">
        <v>360</v>
      </c>
      <c r="K235">
        <v>1</v>
      </c>
      <c r="L235" t="s">
        <v>31</v>
      </c>
      <c r="M235" t="s">
        <v>18</v>
      </c>
      <c r="N235">
        <f t="shared" si="59"/>
        <v>0</v>
      </c>
      <c r="O235">
        <f t="shared" si="60"/>
        <v>1</v>
      </c>
      <c r="P235">
        <f t="shared" si="61"/>
        <v>3</v>
      </c>
      <c r="Q235">
        <f t="shared" si="62"/>
        <v>0</v>
      </c>
      <c r="R235">
        <f t="shared" si="63"/>
        <v>0</v>
      </c>
      <c r="S235" s="9">
        <f t="shared" si="64"/>
        <v>8.4568060414011423</v>
      </c>
      <c r="T235" s="9">
        <f t="shared" si="65"/>
        <v>7.5973963202127948</v>
      </c>
      <c r="U235" s="9">
        <f t="shared" si="66"/>
        <v>4.9972122737641147</v>
      </c>
      <c r="V235" s="9">
        <f t="shared" si="67"/>
        <v>5.8861040314501558</v>
      </c>
      <c r="W235">
        <f t="shared" si="68"/>
        <v>1</v>
      </c>
      <c r="X235">
        <f t="shared" si="69"/>
        <v>1</v>
      </c>
      <c r="Y235">
        <f t="shared" si="70"/>
        <v>0.46131903306910138</v>
      </c>
      <c r="Z235">
        <f t="shared" si="71"/>
        <v>1.5861648095948444</v>
      </c>
      <c r="AA235">
        <f t="shared" si="72"/>
        <v>0.61332704076324396</v>
      </c>
      <c r="AB235">
        <f t="shared" si="73"/>
        <v>-0.48885697672499145</v>
      </c>
      <c r="AC235">
        <f t="shared" si="74"/>
        <v>0</v>
      </c>
      <c r="AD235">
        <f t="shared" si="75"/>
        <v>-2</v>
      </c>
      <c r="AE235">
        <f t="shared" si="76"/>
        <v>1</v>
      </c>
    </row>
    <row r="236" spans="1:31">
      <c r="A236" t="s">
        <v>470</v>
      </c>
      <c r="B236" t="s">
        <v>14</v>
      </c>
      <c r="C236" t="s">
        <v>20</v>
      </c>
      <c r="D236">
        <v>1</v>
      </c>
      <c r="E236" t="s">
        <v>16</v>
      </c>
      <c r="F236" t="s">
        <v>20</v>
      </c>
      <c r="G236">
        <v>3466</v>
      </c>
      <c r="H236">
        <v>1210</v>
      </c>
      <c r="I236">
        <v>130</v>
      </c>
      <c r="J236">
        <v>360</v>
      </c>
      <c r="K236">
        <v>1</v>
      </c>
      <c r="L236" t="s">
        <v>21</v>
      </c>
      <c r="M236" t="s">
        <v>18</v>
      </c>
      <c r="N236">
        <f t="shared" si="59"/>
        <v>1</v>
      </c>
      <c r="O236">
        <f t="shared" si="60"/>
        <v>1</v>
      </c>
      <c r="P236">
        <f t="shared" si="61"/>
        <v>1</v>
      </c>
      <c r="Q236">
        <f t="shared" si="62"/>
        <v>1</v>
      </c>
      <c r="R236">
        <f t="shared" si="63"/>
        <v>1</v>
      </c>
      <c r="S236" s="9">
        <f t="shared" si="64"/>
        <v>8.1507564702755513</v>
      </c>
      <c r="T236" s="9">
        <f t="shared" si="65"/>
        <v>7.0983756385907864</v>
      </c>
      <c r="U236" s="9">
        <f t="shared" si="66"/>
        <v>4.8675344504555822</v>
      </c>
      <c r="V236" s="9">
        <f t="shared" si="67"/>
        <v>5.8861040314501558</v>
      </c>
      <c r="W236">
        <f t="shared" si="68"/>
        <v>0</v>
      </c>
      <c r="X236">
        <f t="shared" si="69"/>
        <v>1</v>
      </c>
      <c r="Y236">
        <f t="shared" si="70"/>
        <v>1.4273934669386859</v>
      </c>
      <c r="Z236">
        <f t="shared" si="71"/>
        <v>4.1678214570725949</v>
      </c>
      <c r="AA236">
        <f t="shared" si="72"/>
        <v>0.80649486281469407</v>
      </c>
      <c r="AB236">
        <f t="shared" si="73"/>
        <v>-0.21505775116475601</v>
      </c>
      <c r="AC236">
        <f t="shared" si="74"/>
        <v>0</v>
      </c>
      <c r="AD236">
        <f t="shared" si="75"/>
        <v>-2</v>
      </c>
      <c r="AE236">
        <f t="shared" si="76"/>
        <v>1</v>
      </c>
    </row>
    <row r="237" spans="1:31">
      <c r="A237" t="s">
        <v>474</v>
      </c>
      <c r="B237" t="s">
        <v>14</v>
      </c>
      <c r="C237" t="s">
        <v>15</v>
      </c>
      <c r="D237">
        <v>1</v>
      </c>
      <c r="E237" t="s">
        <v>25</v>
      </c>
      <c r="F237" t="s">
        <v>20</v>
      </c>
      <c r="G237">
        <v>2769</v>
      </c>
      <c r="H237">
        <v>1542</v>
      </c>
      <c r="I237">
        <v>190</v>
      </c>
      <c r="J237">
        <v>360</v>
      </c>
      <c r="L237" t="s">
        <v>31</v>
      </c>
      <c r="M237" t="s">
        <v>22</v>
      </c>
      <c r="N237">
        <f t="shared" si="59"/>
        <v>0</v>
      </c>
      <c r="O237">
        <f t="shared" si="60"/>
        <v>1</v>
      </c>
      <c r="P237">
        <f t="shared" si="61"/>
        <v>1</v>
      </c>
      <c r="Q237">
        <f t="shared" si="62"/>
        <v>0</v>
      </c>
      <c r="R237">
        <f t="shared" si="63"/>
        <v>1</v>
      </c>
      <c r="S237" s="9">
        <f t="shared" si="64"/>
        <v>7.9262415231709618</v>
      </c>
      <c r="T237" s="9">
        <f t="shared" si="65"/>
        <v>7.3408355541232746</v>
      </c>
      <c r="U237" s="9">
        <f t="shared" si="66"/>
        <v>5.2470240721604862</v>
      </c>
      <c r="V237" s="9">
        <f t="shared" si="67"/>
        <v>5.8861040314501558</v>
      </c>
      <c r="W237">
        <f t="shared" si="68"/>
        <v>1</v>
      </c>
      <c r="X237">
        <f t="shared" si="69"/>
        <v>0</v>
      </c>
      <c r="Y237">
        <f t="shared" si="70"/>
        <v>-1.9910507269318343</v>
      </c>
      <c r="Z237">
        <f t="shared" si="71"/>
        <v>0.13655187131185423</v>
      </c>
      <c r="AA237">
        <f t="shared" si="72"/>
        <v>0.12014574500171339</v>
      </c>
      <c r="AB237">
        <f t="shared" si="73"/>
        <v>-0.12799900454640784</v>
      </c>
      <c r="AC237">
        <f t="shared" si="74"/>
        <v>0</v>
      </c>
      <c r="AD237">
        <f t="shared" si="75"/>
        <v>2</v>
      </c>
      <c r="AE237">
        <f t="shared" si="76"/>
        <v>0</v>
      </c>
    </row>
    <row r="238" spans="1:31">
      <c r="A238" t="s">
        <v>475</v>
      </c>
      <c r="B238" t="s">
        <v>14</v>
      </c>
      <c r="C238" t="s">
        <v>20</v>
      </c>
      <c r="D238">
        <v>2</v>
      </c>
      <c r="E238" t="s">
        <v>25</v>
      </c>
      <c r="F238" t="s">
        <v>15</v>
      </c>
      <c r="G238">
        <v>2309</v>
      </c>
      <c r="H238">
        <v>1255</v>
      </c>
      <c r="I238">
        <v>125</v>
      </c>
      <c r="J238">
        <v>360</v>
      </c>
      <c r="K238">
        <v>0</v>
      </c>
      <c r="L238" t="s">
        <v>21</v>
      </c>
      <c r="M238" t="s">
        <v>22</v>
      </c>
      <c r="N238">
        <f t="shared" si="59"/>
        <v>1</v>
      </c>
      <c r="O238">
        <f t="shared" si="60"/>
        <v>1</v>
      </c>
      <c r="P238">
        <f t="shared" si="61"/>
        <v>2</v>
      </c>
      <c r="Q238">
        <f t="shared" si="62"/>
        <v>0</v>
      </c>
      <c r="R238">
        <f t="shared" si="63"/>
        <v>0</v>
      </c>
      <c r="S238" s="9">
        <f t="shared" si="64"/>
        <v>7.7445698093544957</v>
      </c>
      <c r="T238" s="9">
        <f t="shared" si="65"/>
        <v>7.134890851565884</v>
      </c>
      <c r="U238" s="9">
        <f t="shared" si="66"/>
        <v>4.8283137373023015</v>
      </c>
      <c r="V238" s="9">
        <f t="shared" si="67"/>
        <v>5.8861040314501558</v>
      </c>
      <c r="W238">
        <f t="shared" si="68"/>
        <v>0</v>
      </c>
      <c r="X238">
        <f t="shared" si="69"/>
        <v>0</v>
      </c>
      <c r="Y238">
        <f t="shared" si="70"/>
        <v>-1.1435336024185228</v>
      </c>
      <c r="Z238">
        <f t="shared" si="71"/>
        <v>0.31869090288305968</v>
      </c>
      <c r="AA238">
        <f t="shared" si="72"/>
        <v>0.24167217820817932</v>
      </c>
      <c r="AB238">
        <f t="shared" si="73"/>
        <v>-0.27663950425843764</v>
      </c>
      <c r="AC238">
        <f t="shared" si="74"/>
        <v>0</v>
      </c>
      <c r="AD238">
        <f t="shared" si="75"/>
        <v>2</v>
      </c>
      <c r="AE238">
        <f t="shared" si="76"/>
        <v>0</v>
      </c>
    </row>
    <row r="239" spans="1:31">
      <c r="A239" t="s">
        <v>477</v>
      </c>
      <c r="B239" t="s">
        <v>14</v>
      </c>
      <c r="C239" t="s">
        <v>20</v>
      </c>
      <c r="D239">
        <v>0</v>
      </c>
      <c r="E239" t="s">
        <v>16</v>
      </c>
      <c r="F239" t="s">
        <v>15</v>
      </c>
      <c r="G239">
        <v>3948</v>
      </c>
      <c r="H239">
        <v>1733</v>
      </c>
      <c r="I239">
        <v>149</v>
      </c>
      <c r="J239">
        <v>360</v>
      </c>
      <c r="K239">
        <v>0</v>
      </c>
      <c r="L239" t="s">
        <v>21</v>
      </c>
      <c r="M239" t="s">
        <v>22</v>
      </c>
      <c r="N239">
        <f t="shared" si="59"/>
        <v>1</v>
      </c>
      <c r="O239">
        <f t="shared" si="60"/>
        <v>1</v>
      </c>
      <c r="P239">
        <f t="shared" si="61"/>
        <v>0</v>
      </c>
      <c r="Q239">
        <f t="shared" si="62"/>
        <v>1</v>
      </c>
      <c r="R239">
        <f t="shared" si="63"/>
        <v>0</v>
      </c>
      <c r="S239" s="9">
        <f t="shared" si="64"/>
        <v>8.2809644005533727</v>
      </c>
      <c r="T239" s="9">
        <f t="shared" si="65"/>
        <v>7.4576092897156059</v>
      </c>
      <c r="U239" s="9">
        <f t="shared" si="66"/>
        <v>5.0039463059454592</v>
      </c>
      <c r="V239" s="9">
        <f t="shared" si="67"/>
        <v>5.8861040314501558</v>
      </c>
      <c r="W239">
        <f t="shared" si="68"/>
        <v>0</v>
      </c>
      <c r="X239">
        <f t="shared" si="69"/>
        <v>0</v>
      </c>
      <c r="Y239">
        <f t="shared" si="70"/>
        <v>-0.70286990050064257</v>
      </c>
      <c r="Z239">
        <f t="shared" si="71"/>
        <v>0.49516219644445542</v>
      </c>
      <c r="AA239">
        <f t="shared" si="72"/>
        <v>0.33117624136161766</v>
      </c>
      <c r="AB239">
        <f t="shared" si="73"/>
        <v>-0.40223469356273966</v>
      </c>
      <c r="AC239">
        <f t="shared" si="74"/>
        <v>0</v>
      </c>
      <c r="AD239">
        <f t="shared" si="75"/>
        <v>2</v>
      </c>
      <c r="AE239">
        <f t="shared" si="76"/>
        <v>0</v>
      </c>
    </row>
    <row r="240" spans="1:31">
      <c r="A240" t="s">
        <v>481</v>
      </c>
      <c r="B240" t="s">
        <v>14</v>
      </c>
      <c r="C240" t="s">
        <v>20</v>
      </c>
      <c r="D240">
        <v>0</v>
      </c>
      <c r="E240" t="s">
        <v>16</v>
      </c>
      <c r="F240" t="s">
        <v>15</v>
      </c>
      <c r="G240">
        <v>4301</v>
      </c>
      <c r="H240">
        <v>0</v>
      </c>
      <c r="I240">
        <v>118</v>
      </c>
      <c r="J240">
        <v>360</v>
      </c>
      <c r="K240">
        <v>1</v>
      </c>
      <c r="L240" t="s">
        <v>17</v>
      </c>
      <c r="M240" t="s">
        <v>18</v>
      </c>
      <c r="N240">
        <f t="shared" si="59"/>
        <v>1</v>
      </c>
      <c r="O240">
        <f t="shared" si="60"/>
        <v>1</v>
      </c>
      <c r="P240">
        <f t="shared" si="61"/>
        <v>0</v>
      </c>
      <c r="Q240">
        <f t="shared" si="62"/>
        <v>1</v>
      </c>
      <c r="R240">
        <f t="shared" si="63"/>
        <v>0</v>
      </c>
      <c r="S240" s="9">
        <f t="shared" si="64"/>
        <v>8.3666028327837356</v>
      </c>
      <c r="T240" s="9">
        <f t="shared" si="65"/>
        <v>0</v>
      </c>
      <c r="U240" s="9">
        <f t="shared" si="66"/>
        <v>4.7706846244656651</v>
      </c>
      <c r="V240" s="9">
        <f t="shared" si="67"/>
        <v>5.8861040314501558</v>
      </c>
      <c r="W240">
        <f t="shared" si="68"/>
        <v>2</v>
      </c>
      <c r="X240">
        <f t="shared" si="69"/>
        <v>1</v>
      </c>
      <c r="Y240">
        <f t="shared" si="70"/>
        <v>1.8556321337340078</v>
      </c>
      <c r="Z240">
        <f t="shared" si="71"/>
        <v>6.395739936010969</v>
      </c>
      <c r="AA240">
        <f t="shared" si="72"/>
        <v>0.86478702487484049</v>
      </c>
      <c r="AB240">
        <f t="shared" si="73"/>
        <v>-0.14527201638343057</v>
      </c>
      <c r="AC240">
        <f t="shared" si="74"/>
        <v>0</v>
      </c>
      <c r="AD240">
        <f t="shared" si="75"/>
        <v>-2</v>
      </c>
      <c r="AE240">
        <f t="shared" si="76"/>
        <v>1</v>
      </c>
    </row>
    <row r="241" spans="1:31">
      <c r="A241" t="s">
        <v>482</v>
      </c>
      <c r="B241" t="s">
        <v>14</v>
      </c>
      <c r="C241" t="s">
        <v>20</v>
      </c>
      <c r="D241">
        <v>0</v>
      </c>
      <c r="E241" t="s">
        <v>16</v>
      </c>
      <c r="F241" t="s">
        <v>15</v>
      </c>
      <c r="G241">
        <v>3708</v>
      </c>
      <c r="H241">
        <v>2569</v>
      </c>
      <c r="I241">
        <v>173</v>
      </c>
      <c r="J241">
        <v>360</v>
      </c>
      <c r="K241">
        <v>1</v>
      </c>
      <c r="L241" t="s">
        <v>17</v>
      </c>
      <c r="M241" t="s">
        <v>22</v>
      </c>
      <c r="N241">
        <f t="shared" si="59"/>
        <v>1</v>
      </c>
      <c r="O241">
        <f t="shared" si="60"/>
        <v>1</v>
      </c>
      <c r="P241">
        <f t="shared" si="61"/>
        <v>0</v>
      </c>
      <c r="Q241">
        <f t="shared" si="62"/>
        <v>1</v>
      </c>
      <c r="R241">
        <f t="shared" si="63"/>
        <v>0</v>
      </c>
      <c r="S241" s="9">
        <f t="shared" si="64"/>
        <v>8.2182479266857449</v>
      </c>
      <c r="T241" s="9">
        <f t="shared" si="65"/>
        <v>7.8512719971098832</v>
      </c>
      <c r="U241" s="9">
        <f t="shared" si="66"/>
        <v>5.1532915944977793</v>
      </c>
      <c r="V241" s="9">
        <f t="shared" si="67"/>
        <v>5.8861040314501558</v>
      </c>
      <c r="W241">
        <f t="shared" si="68"/>
        <v>2</v>
      </c>
      <c r="X241">
        <f t="shared" si="69"/>
        <v>1</v>
      </c>
      <c r="Y241">
        <f t="shared" si="70"/>
        <v>1.7028238627472536</v>
      </c>
      <c r="Z241">
        <f t="shared" si="71"/>
        <v>5.4894269135832818</v>
      </c>
      <c r="AA241">
        <f t="shared" si="72"/>
        <v>0.84590318785980012</v>
      </c>
      <c r="AB241">
        <f t="shared" si="73"/>
        <v>-1.8701742238252697</v>
      </c>
      <c r="AC241">
        <f t="shared" si="74"/>
        <v>0</v>
      </c>
      <c r="AD241">
        <f t="shared" si="75"/>
        <v>2</v>
      </c>
      <c r="AE241">
        <f t="shared" si="76"/>
        <v>0</v>
      </c>
    </row>
    <row r="242" spans="1:31">
      <c r="A242" t="s">
        <v>484</v>
      </c>
      <c r="B242" t="s">
        <v>14</v>
      </c>
      <c r="C242" t="s">
        <v>20</v>
      </c>
      <c r="D242">
        <v>0</v>
      </c>
      <c r="E242" t="s">
        <v>16</v>
      </c>
      <c r="F242" t="s">
        <v>15</v>
      </c>
      <c r="G242">
        <v>8334</v>
      </c>
      <c r="H242">
        <v>0</v>
      </c>
      <c r="I242">
        <v>160</v>
      </c>
      <c r="J242">
        <v>360</v>
      </c>
      <c r="K242">
        <v>1</v>
      </c>
      <c r="L242" t="s">
        <v>31</v>
      </c>
      <c r="M242" t="s">
        <v>22</v>
      </c>
      <c r="N242">
        <f t="shared" si="59"/>
        <v>1</v>
      </c>
      <c r="O242">
        <f t="shared" si="60"/>
        <v>1</v>
      </c>
      <c r="P242">
        <f t="shared" si="61"/>
        <v>0</v>
      </c>
      <c r="Q242">
        <f t="shared" si="62"/>
        <v>1</v>
      </c>
      <c r="R242">
        <f t="shared" si="63"/>
        <v>0</v>
      </c>
      <c r="S242" s="9">
        <f t="shared" si="64"/>
        <v>9.0280988119823995</v>
      </c>
      <c r="T242" s="9">
        <f t="shared" si="65"/>
        <v>0</v>
      </c>
      <c r="U242" s="9">
        <f t="shared" si="66"/>
        <v>5.0751738152338266</v>
      </c>
      <c r="V242" s="9">
        <f t="shared" si="67"/>
        <v>5.8861040314501558</v>
      </c>
      <c r="W242">
        <f t="shared" si="68"/>
        <v>1</v>
      </c>
      <c r="X242">
        <f t="shared" si="69"/>
        <v>1</v>
      </c>
      <c r="Y242">
        <f t="shared" si="70"/>
        <v>1.633153005282781</v>
      </c>
      <c r="Z242">
        <f t="shared" si="71"/>
        <v>5.1199926591098492</v>
      </c>
      <c r="AA242">
        <f t="shared" si="72"/>
        <v>0.83660111119390634</v>
      </c>
      <c r="AB242">
        <f t="shared" si="73"/>
        <v>-1.811560897031661</v>
      </c>
      <c r="AC242">
        <f t="shared" si="74"/>
        <v>0</v>
      </c>
      <c r="AD242">
        <f t="shared" si="75"/>
        <v>2</v>
      </c>
      <c r="AE242">
        <f t="shared" si="76"/>
        <v>0</v>
      </c>
    </row>
    <row r="243" spans="1:31">
      <c r="A243" t="s">
        <v>486</v>
      </c>
      <c r="B243" t="s">
        <v>14</v>
      </c>
      <c r="C243" t="s">
        <v>20</v>
      </c>
      <c r="D243">
        <v>3</v>
      </c>
      <c r="E243" t="s">
        <v>16</v>
      </c>
      <c r="F243" t="s">
        <v>15</v>
      </c>
      <c r="G243">
        <v>7740</v>
      </c>
      <c r="H243">
        <v>0</v>
      </c>
      <c r="I243">
        <v>128</v>
      </c>
      <c r="J243">
        <v>180</v>
      </c>
      <c r="K243">
        <v>1</v>
      </c>
      <c r="L243" t="s">
        <v>17</v>
      </c>
      <c r="M243" t="s">
        <v>18</v>
      </c>
      <c r="N243">
        <f t="shared" si="59"/>
        <v>1</v>
      </c>
      <c r="O243">
        <f t="shared" si="60"/>
        <v>1</v>
      </c>
      <c r="P243">
        <f t="shared" si="61"/>
        <v>3</v>
      </c>
      <c r="Q243">
        <f t="shared" si="62"/>
        <v>1</v>
      </c>
      <c r="R243">
        <f t="shared" si="63"/>
        <v>0</v>
      </c>
      <c r="S243" s="9">
        <f t="shared" si="64"/>
        <v>8.9541569665837724</v>
      </c>
      <c r="T243" s="9">
        <f t="shared" si="65"/>
        <v>0</v>
      </c>
      <c r="U243" s="9">
        <f t="shared" si="66"/>
        <v>4.8520302639196169</v>
      </c>
      <c r="V243" s="9">
        <f t="shared" si="67"/>
        <v>5.1929568508902104</v>
      </c>
      <c r="W243">
        <f t="shared" si="68"/>
        <v>2</v>
      </c>
      <c r="X243">
        <f t="shared" si="69"/>
        <v>1</v>
      </c>
      <c r="Y243">
        <f t="shared" si="70"/>
        <v>1.8735214890426701</v>
      </c>
      <c r="Z243">
        <f t="shared" si="71"/>
        <v>6.5111851415365285</v>
      </c>
      <c r="AA243">
        <f t="shared" si="72"/>
        <v>0.866865217518066</v>
      </c>
      <c r="AB243">
        <f t="shared" si="73"/>
        <v>-0.14287177274318483</v>
      </c>
      <c r="AC243">
        <f t="shared" si="74"/>
        <v>0</v>
      </c>
      <c r="AD243">
        <f t="shared" si="75"/>
        <v>-2</v>
      </c>
      <c r="AE243">
        <f t="shared" si="76"/>
        <v>1</v>
      </c>
    </row>
    <row r="244" spans="1:31">
      <c r="A244" t="s">
        <v>489</v>
      </c>
      <c r="B244" t="s">
        <v>14</v>
      </c>
      <c r="C244" t="s">
        <v>15</v>
      </c>
      <c r="D244">
        <v>0</v>
      </c>
      <c r="E244" t="s">
        <v>16</v>
      </c>
      <c r="F244" t="s">
        <v>15</v>
      </c>
      <c r="G244">
        <v>4166</v>
      </c>
      <c r="H244">
        <v>0</v>
      </c>
      <c r="I244">
        <v>98</v>
      </c>
      <c r="J244">
        <v>360</v>
      </c>
      <c r="K244">
        <v>0</v>
      </c>
      <c r="L244" t="s">
        <v>31</v>
      </c>
      <c r="M244" t="s">
        <v>22</v>
      </c>
      <c r="N244">
        <f t="shared" si="59"/>
        <v>0</v>
      </c>
      <c r="O244">
        <f t="shared" si="60"/>
        <v>1</v>
      </c>
      <c r="P244">
        <f t="shared" si="61"/>
        <v>0</v>
      </c>
      <c r="Q244">
        <f t="shared" si="62"/>
        <v>1</v>
      </c>
      <c r="R244">
        <f t="shared" si="63"/>
        <v>0</v>
      </c>
      <c r="S244" s="9">
        <f t="shared" si="64"/>
        <v>8.334711621820917</v>
      </c>
      <c r="T244" s="9">
        <f t="shared" si="65"/>
        <v>0</v>
      </c>
      <c r="U244" s="9">
        <f t="shared" si="66"/>
        <v>4.5849674786705723</v>
      </c>
      <c r="V244" s="9">
        <f t="shared" si="67"/>
        <v>5.8861040314501558</v>
      </c>
      <c r="W244">
        <f t="shared" si="68"/>
        <v>1</v>
      </c>
      <c r="X244">
        <f t="shared" si="69"/>
        <v>0</v>
      </c>
      <c r="Y244">
        <f t="shared" si="70"/>
        <v>-1.0699188489526965</v>
      </c>
      <c r="Z244">
        <f t="shared" si="71"/>
        <v>0.34303635404859978</v>
      </c>
      <c r="AA244">
        <f t="shared" si="72"/>
        <v>0.25541851716412023</v>
      </c>
      <c r="AB244">
        <f t="shared" si="73"/>
        <v>-0.29493298645887384</v>
      </c>
      <c r="AC244">
        <f t="shared" si="74"/>
        <v>0</v>
      </c>
      <c r="AD244">
        <f t="shared" si="75"/>
        <v>2</v>
      </c>
      <c r="AE244">
        <f t="shared" si="76"/>
        <v>0</v>
      </c>
    </row>
    <row r="245" spans="1:31">
      <c r="A245" t="s">
        <v>490</v>
      </c>
      <c r="B245" t="s">
        <v>14</v>
      </c>
      <c r="C245" t="s">
        <v>15</v>
      </c>
      <c r="D245">
        <v>0</v>
      </c>
      <c r="E245" t="s">
        <v>16</v>
      </c>
      <c r="F245" t="s">
        <v>15</v>
      </c>
      <c r="G245">
        <v>6000</v>
      </c>
      <c r="H245">
        <v>0</v>
      </c>
      <c r="I245">
        <v>140</v>
      </c>
      <c r="J245">
        <v>360</v>
      </c>
      <c r="K245">
        <v>1</v>
      </c>
      <c r="L245" t="s">
        <v>21</v>
      </c>
      <c r="M245" t="s">
        <v>18</v>
      </c>
      <c r="N245">
        <f t="shared" si="59"/>
        <v>0</v>
      </c>
      <c r="O245">
        <f t="shared" si="60"/>
        <v>1</v>
      </c>
      <c r="P245">
        <f t="shared" si="61"/>
        <v>0</v>
      </c>
      <c r="Q245">
        <f t="shared" si="62"/>
        <v>1</v>
      </c>
      <c r="R245">
        <f t="shared" si="63"/>
        <v>0</v>
      </c>
      <c r="S245" s="9">
        <f t="shared" si="64"/>
        <v>8.6995147482101913</v>
      </c>
      <c r="T245" s="9">
        <f t="shared" si="65"/>
        <v>0</v>
      </c>
      <c r="U245" s="9">
        <f t="shared" si="66"/>
        <v>4.9416424226093039</v>
      </c>
      <c r="V245" s="9">
        <f t="shared" si="67"/>
        <v>5.8861040314501558</v>
      </c>
      <c r="W245">
        <f t="shared" si="68"/>
        <v>0</v>
      </c>
      <c r="X245">
        <f t="shared" si="69"/>
        <v>1</v>
      </c>
      <c r="Y245">
        <f t="shared" si="70"/>
        <v>1.034424182375222</v>
      </c>
      <c r="Z245">
        <f t="shared" si="71"/>
        <v>2.8134857144450733</v>
      </c>
      <c r="AA245">
        <f t="shared" si="72"/>
        <v>0.73777271638592801</v>
      </c>
      <c r="AB245">
        <f t="shared" si="73"/>
        <v>-0.30411947419168733</v>
      </c>
      <c r="AC245">
        <f t="shared" si="74"/>
        <v>0</v>
      </c>
      <c r="AD245">
        <f t="shared" si="75"/>
        <v>-2</v>
      </c>
      <c r="AE245">
        <f t="shared" si="76"/>
        <v>1</v>
      </c>
    </row>
    <row r="246" spans="1:31">
      <c r="A246" t="s">
        <v>491</v>
      </c>
      <c r="B246" t="s">
        <v>14</v>
      </c>
      <c r="C246" t="s">
        <v>20</v>
      </c>
      <c r="D246">
        <v>3</v>
      </c>
      <c r="E246" t="s">
        <v>25</v>
      </c>
      <c r="F246" t="s">
        <v>15</v>
      </c>
      <c r="G246">
        <v>2947</v>
      </c>
      <c r="H246">
        <v>1664</v>
      </c>
      <c r="I246">
        <v>70</v>
      </c>
      <c r="J246">
        <v>180</v>
      </c>
      <c r="K246">
        <v>0</v>
      </c>
      <c r="L246" t="s">
        <v>17</v>
      </c>
      <c r="M246" t="s">
        <v>22</v>
      </c>
      <c r="N246">
        <f t="shared" si="59"/>
        <v>1</v>
      </c>
      <c r="O246">
        <f t="shared" si="60"/>
        <v>1</v>
      </c>
      <c r="P246">
        <f t="shared" si="61"/>
        <v>3</v>
      </c>
      <c r="Q246">
        <f t="shared" si="62"/>
        <v>0</v>
      </c>
      <c r="R246">
        <f t="shared" si="63"/>
        <v>0</v>
      </c>
      <c r="S246" s="9">
        <f t="shared" si="64"/>
        <v>7.9885429827376946</v>
      </c>
      <c r="T246" s="9">
        <f t="shared" si="65"/>
        <v>7.4169796213811541</v>
      </c>
      <c r="U246" s="9">
        <f t="shared" si="66"/>
        <v>4.2484952420493594</v>
      </c>
      <c r="V246" s="9">
        <f t="shared" si="67"/>
        <v>5.1929568508902104</v>
      </c>
      <c r="W246">
        <f t="shared" si="68"/>
        <v>2</v>
      </c>
      <c r="X246">
        <f t="shared" si="69"/>
        <v>0</v>
      </c>
      <c r="Y246">
        <f t="shared" si="70"/>
        <v>-0.97732889297678172</v>
      </c>
      <c r="Z246">
        <f t="shared" si="71"/>
        <v>0.37631493504353625</v>
      </c>
      <c r="AA246">
        <f t="shared" si="72"/>
        <v>0.2734221110749136</v>
      </c>
      <c r="AB246">
        <f t="shared" si="73"/>
        <v>-0.31940959053463097</v>
      </c>
      <c r="AC246">
        <f t="shared" si="74"/>
        <v>0</v>
      </c>
      <c r="AD246">
        <f t="shared" si="75"/>
        <v>2</v>
      </c>
      <c r="AE246">
        <f t="shared" si="76"/>
        <v>0</v>
      </c>
    </row>
    <row r="247" spans="1:31">
      <c r="A247" t="s">
        <v>492</v>
      </c>
      <c r="C247" t="s">
        <v>20</v>
      </c>
      <c r="D247">
        <v>0</v>
      </c>
      <c r="E247" t="s">
        <v>16</v>
      </c>
      <c r="F247" t="s">
        <v>15</v>
      </c>
      <c r="G247">
        <v>16692</v>
      </c>
      <c r="H247">
        <v>0</v>
      </c>
      <c r="I247">
        <v>110</v>
      </c>
      <c r="J247">
        <v>360</v>
      </c>
      <c r="K247">
        <v>1</v>
      </c>
      <c r="L247" t="s">
        <v>31</v>
      </c>
      <c r="M247" t="s">
        <v>18</v>
      </c>
      <c r="N247">
        <f t="shared" si="59"/>
        <v>1</v>
      </c>
      <c r="O247">
        <f t="shared" si="60"/>
        <v>0</v>
      </c>
      <c r="P247">
        <f t="shared" si="61"/>
        <v>0</v>
      </c>
      <c r="Q247">
        <f t="shared" si="62"/>
        <v>1</v>
      </c>
      <c r="R247">
        <f t="shared" si="63"/>
        <v>0</v>
      </c>
      <c r="S247" s="9">
        <f t="shared" si="64"/>
        <v>9.7226848417114429</v>
      </c>
      <c r="T247" s="9">
        <f t="shared" si="65"/>
        <v>0</v>
      </c>
      <c r="U247" s="9">
        <f t="shared" si="66"/>
        <v>4.7004803657924166</v>
      </c>
      <c r="V247" s="9">
        <f t="shared" si="67"/>
        <v>5.8861040314501558</v>
      </c>
      <c r="W247">
        <f t="shared" si="68"/>
        <v>1</v>
      </c>
      <c r="X247">
        <f t="shared" si="69"/>
        <v>1</v>
      </c>
      <c r="Y247">
        <f t="shared" si="70"/>
        <v>1.9321018796747427</v>
      </c>
      <c r="Z247">
        <f t="shared" si="71"/>
        <v>6.9040063923724828</v>
      </c>
      <c r="AA247">
        <f t="shared" si="72"/>
        <v>0.87348188369824464</v>
      </c>
      <c r="AB247">
        <f t="shared" si="73"/>
        <v>-0.13526788952207627</v>
      </c>
      <c r="AC247">
        <f t="shared" si="74"/>
        <v>0</v>
      </c>
      <c r="AD247">
        <f t="shared" si="75"/>
        <v>-2</v>
      </c>
      <c r="AE247">
        <f t="shared" si="76"/>
        <v>1</v>
      </c>
    </row>
    <row r="248" spans="1:31">
      <c r="A248" t="s">
        <v>493</v>
      </c>
      <c r="B248" t="s">
        <v>42</v>
      </c>
      <c r="C248" t="s">
        <v>20</v>
      </c>
      <c r="D248">
        <v>2</v>
      </c>
      <c r="E248" t="s">
        <v>25</v>
      </c>
      <c r="G248">
        <v>210</v>
      </c>
      <c r="H248">
        <v>2917</v>
      </c>
      <c r="I248">
        <v>98</v>
      </c>
      <c r="J248">
        <v>360</v>
      </c>
      <c r="K248">
        <v>1</v>
      </c>
      <c r="L248" t="s">
        <v>31</v>
      </c>
      <c r="M248" t="s">
        <v>18</v>
      </c>
      <c r="N248">
        <f t="shared" si="59"/>
        <v>1</v>
      </c>
      <c r="O248">
        <f t="shared" si="60"/>
        <v>0</v>
      </c>
      <c r="P248">
        <f t="shared" si="61"/>
        <v>2</v>
      </c>
      <c r="Q248">
        <f t="shared" si="62"/>
        <v>0</v>
      </c>
      <c r="R248">
        <f t="shared" si="63"/>
        <v>0</v>
      </c>
      <c r="S248" s="9">
        <f t="shared" si="64"/>
        <v>5.3471075307174685</v>
      </c>
      <c r="T248" s="9">
        <f t="shared" si="65"/>
        <v>7.9783109698677217</v>
      </c>
      <c r="U248" s="9">
        <f t="shared" si="66"/>
        <v>4.5849674786705723</v>
      </c>
      <c r="V248" s="9">
        <f t="shared" si="67"/>
        <v>5.8861040314501558</v>
      </c>
      <c r="W248">
        <f t="shared" si="68"/>
        <v>1</v>
      </c>
      <c r="X248">
        <f t="shared" si="69"/>
        <v>1</v>
      </c>
      <c r="Y248">
        <f t="shared" si="70"/>
        <v>2.1308964133604822</v>
      </c>
      <c r="Z248">
        <f t="shared" si="71"/>
        <v>8.422413392399239</v>
      </c>
      <c r="AA248">
        <f t="shared" si="72"/>
        <v>0.89387007782882166</v>
      </c>
      <c r="AB248">
        <f t="shared" si="73"/>
        <v>-0.11219484118298605</v>
      </c>
      <c r="AC248">
        <f t="shared" si="74"/>
        <v>0</v>
      </c>
      <c r="AD248">
        <f t="shared" si="75"/>
        <v>-2</v>
      </c>
      <c r="AE248">
        <f t="shared" si="76"/>
        <v>1</v>
      </c>
    </row>
    <row r="249" spans="1:31">
      <c r="A249" t="s">
        <v>495</v>
      </c>
      <c r="B249" t="s">
        <v>14</v>
      </c>
      <c r="C249" t="s">
        <v>20</v>
      </c>
      <c r="D249">
        <v>1</v>
      </c>
      <c r="E249" t="s">
        <v>16</v>
      </c>
      <c r="F249" t="s">
        <v>20</v>
      </c>
      <c r="G249">
        <v>3450</v>
      </c>
      <c r="H249">
        <v>2079</v>
      </c>
      <c r="I249">
        <v>162</v>
      </c>
      <c r="J249">
        <v>360</v>
      </c>
      <c r="K249">
        <v>1</v>
      </c>
      <c r="L249" t="s">
        <v>31</v>
      </c>
      <c r="M249" t="s">
        <v>18</v>
      </c>
      <c r="N249">
        <f t="shared" si="59"/>
        <v>1</v>
      </c>
      <c r="O249">
        <f t="shared" si="60"/>
        <v>1</v>
      </c>
      <c r="P249">
        <f t="shared" si="61"/>
        <v>1</v>
      </c>
      <c r="Q249">
        <f t="shared" si="62"/>
        <v>1</v>
      </c>
      <c r="R249">
        <f t="shared" si="63"/>
        <v>1</v>
      </c>
      <c r="S249" s="9">
        <f t="shared" si="64"/>
        <v>8.1461295100254052</v>
      </c>
      <c r="T249" s="9">
        <f t="shared" si="65"/>
        <v>7.6396422878580132</v>
      </c>
      <c r="U249" s="9">
        <f t="shared" si="66"/>
        <v>5.0875963352323836</v>
      </c>
      <c r="V249" s="9">
        <f t="shared" si="67"/>
        <v>5.8861040314501558</v>
      </c>
      <c r="W249">
        <f t="shared" si="68"/>
        <v>1</v>
      </c>
      <c r="X249">
        <f t="shared" si="69"/>
        <v>1</v>
      </c>
      <c r="Y249">
        <f t="shared" si="70"/>
        <v>1.47961974598637</v>
      </c>
      <c r="Z249">
        <f t="shared" si="71"/>
        <v>4.391275563246527</v>
      </c>
      <c r="AA249">
        <f t="shared" si="72"/>
        <v>0.81451513871462755</v>
      </c>
      <c r="AB249">
        <f t="shared" si="73"/>
        <v>-0.20516226460002332</v>
      </c>
      <c r="AC249">
        <f t="shared" si="74"/>
        <v>0</v>
      </c>
      <c r="AD249">
        <f t="shared" si="75"/>
        <v>-2</v>
      </c>
      <c r="AE249">
        <f t="shared" si="76"/>
        <v>1</v>
      </c>
    </row>
    <row r="250" spans="1:31">
      <c r="A250" t="s">
        <v>496</v>
      </c>
      <c r="B250" t="s">
        <v>14</v>
      </c>
      <c r="C250" t="s">
        <v>20</v>
      </c>
      <c r="D250">
        <v>1</v>
      </c>
      <c r="E250" t="s">
        <v>25</v>
      </c>
      <c r="F250" t="s">
        <v>15</v>
      </c>
      <c r="G250">
        <v>2653</v>
      </c>
      <c r="H250">
        <v>1500</v>
      </c>
      <c r="I250">
        <v>113</v>
      </c>
      <c r="J250">
        <v>180</v>
      </c>
      <c r="K250">
        <v>0</v>
      </c>
      <c r="L250" t="s">
        <v>21</v>
      </c>
      <c r="M250" t="s">
        <v>22</v>
      </c>
      <c r="N250">
        <f t="shared" si="59"/>
        <v>1</v>
      </c>
      <c r="O250">
        <f t="shared" si="60"/>
        <v>1</v>
      </c>
      <c r="P250">
        <f t="shared" si="61"/>
        <v>1</v>
      </c>
      <c r="Q250">
        <f t="shared" si="62"/>
        <v>0</v>
      </c>
      <c r="R250">
        <f t="shared" si="63"/>
        <v>0</v>
      </c>
      <c r="S250" s="9">
        <f t="shared" si="64"/>
        <v>7.8834463541377398</v>
      </c>
      <c r="T250" s="9">
        <f t="shared" si="65"/>
        <v>7.3132203870903014</v>
      </c>
      <c r="U250" s="9">
        <f t="shared" si="66"/>
        <v>4.7273878187123408</v>
      </c>
      <c r="V250" s="9">
        <f t="shared" si="67"/>
        <v>5.1929568508902104</v>
      </c>
      <c r="W250">
        <f t="shared" si="68"/>
        <v>0</v>
      </c>
      <c r="X250">
        <f t="shared" si="69"/>
        <v>0</v>
      </c>
      <c r="Y250">
        <f t="shared" si="70"/>
        <v>-1.1917174715811547</v>
      </c>
      <c r="Z250">
        <f t="shared" si="71"/>
        <v>0.30369922111657488</v>
      </c>
      <c r="AA250">
        <f t="shared" si="72"/>
        <v>0.23295190807621</v>
      </c>
      <c r="AB250">
        <f t="shared" si="73"/>
        <v>-0.2652057782457295</v>
      </c>
      <c r="AC250">
        <f t="shared" si="74"/>
        <v>0</v>
      </c>
      <c r="AD250">
        <f t="shared" si="75"/>
        <v>2</v>
      </c>
      <c r="AE250">
        <f t="shared" si="76"/>
        <v>0</v>
      </c>
    </row>
    <row r="251" spans="1:31">
      <c r="A251" t="s">
        <v>498</v>
      </c>
      <c r="B251" t="s">
        <v>42</v>
      </c>
      <c r="C251" t="s">
        <v>15</v>
      </c>
      <c r="D251">
        <v>0</v>
      </c>
      <c r="E251" t="s">
        <v>16</v>
      </c>
      <c r="F251" t="s">
        <v>20</v>
      </c>
      <c r="G251">
        <v>2500</v>
      </c>
      <c r="H251">
        <v>0</v>
      </c>
      <c r="I251">
        <v>93</v>
      </c>
      <c r="J251">
        <v>360</v>
      </c>
      <c r="L251" t="s">
        <v>17</v>
      </c>
      <c r="M251" t="s">
        <v>18</v>
      </c>
      <c r="N251">
        <f t="shared" si="59"/>
        <v>0</v>
      </c>
      <c r="O251">
        <f t="shared" si="60"/>
        <v>0</v>
      </c>
      <c r="P251">
        <f t="shared" si="61"/>
        <v>0</v>
      </c>
      <c r="Q251">
        <f t="shared" si="62"/>
        <v>1</v>
      </c>
      <c r="R251">
        <f t="shared" si="63"/>
        <v>1</v>
      </c>
      <c r="S251" s="9">
        <f t="shared" si="64"/>
        <v>7.8240460108562919</v>
      </c>
      <c r="T251" s="9">
        <f t="shared" si="65"/>
        <v>0</v>
      </c>
      <c r="U251" s="9">
        <f t="shared" si="66"/>
        <v>4.5325994931532563</v>
      </c>
      <c r="V251" s="9">
        <f t="shared" si="67"/>
        <v>5.8861040314501558</v>
      </c>
      <c r="W251">
        <f t="shared" si="68"/>
        <v>2</v>
      </c>
      <c r="X251">
        <f t="shared" si="69"/>
        <v>0</v>
      </c>
      <c r="Y251">
        <f t="shared" si="70"/>
        <v>-0.6690822150644099</v>
      </c>
      <c r="Z251">
        <f t="shared" si="71"/>
        <v>0.51217843179012945</v>
      </c>
      <c r="AA251">
        <f t="shared" si="72"/>
        <v>0.33870237864972613</v>
      </c>
      <c r="AB251">
        <f t="shared" si="73"/>
        <v>-1.0826334963022737</v>
      </c>
      <c r="AC251">
        <f t="shared" si="74"/>
        <v>0</v>
      </c>
      <c r="AD251">
        <f t="shared" si="75"/>
        <v>-2</v>
      </c>
      <c r="AE251">
        <f t="shared" si="76"/>
        <v>1</v>
      </c>
    </row>
    <row r="252" spans="1:31">
      <c r="A252" t="s">
        <v>499</v>
      </c>
      <c r="B252" t="s">
        <v>14</v>
      </c>
      <c r="C252" t="s">
        <v>15</v>
      </c>
      <c r="D252">
        <v>2</v>
      </c>
      <c r="E252" t="s">
        <v>16</v>
      </c>
      <c r="F252" t="s">
        <v>15</v>
      </c>
      <c r="G252">
        <v>5532</v>
      </c>
      <c r="H252">
        <v>4648</v>
      </c>
      <c r="I252">
        <v>162</v>
      </c>
      <c r="J252">
        <v>360</v>
      </c>
      <c r="K252">
        <v>1</v>
      </c>
      <c r="L252" t="s">
        <v>21</v>
      </c>
      <c r="M252" t="s">
        <v>18</v>
      </c>
      <c r="N252">
        <f t="shared" si="59"/>
        <v>0</v>
      </c>
      <c r="O252">
        <f t="shared" si="60"/>
        <v>1</v>
      </c>
      <c r="P252">
        <f t="shared" si="61"/>
        <v>2</v>
      </c>
      <c r="Q252">
        <f t="shared" si="62"/>
        <v>1</v>
      </c>
      <c r="R252">
        <f t="shared" si="63"/>
        <v>0</v>
      </c>
      <c r="S252" s="9">
        <f t="shared" si="64"/>
        <v>8.6183046927846494</v>
      </c>
      <c r="T252" s="9">
        <f t="shared" si="65"/>
        <v>8.4441922985317479</v>
      </c>
      <c r="U252" s="9">
        <f t="shared" si="66"/>
        <v>5.0875963352323836</v>
      </c>
      <c r="V252" s="9">
        <f t="shared" si="67"/>
        <v>5.8861040314501558</v>
      </c>
      <c r="W252">
        <f t="shared" si="68"/>
        <v>0</v>
      </c>
      <c r="X252">
        <f t="shared" si="69"/>
        <v>1</v>
      </c>
      <c r="Y252">
        <f t="shared" si="70"/>
        <v>0.94441478125148148</v>
      </c>
      <c r="Z252">
        <f t="shared" si="71"/>
        <v>2.5713081604466343</v>
      </c>
      <c r="AA252">
        <f t="shared" si="72"/>
        <v>0.71999055946072765</v>
      </c>
      <c r="AB252">
        <f t="shared" si="73"/>
        <v>-0.32851717891809773</v>
      </c>
      <c r="AC252">
        <f t="shared" si="74"/>
        <v>0</v>
      </c>
      <c r="AD252">
        <f t="shared" si="75"/>
        <v>-2</v>
      </c>
      <c r="AE252">
        <f t="shared" si="76"/>
        <v>1</v>
      </c>
    </row>
    <row r="253" spans="1:31">
      <c r="A253" t="s">
        <v>500</v>
      </c>
      <c r="B253" t="s">
        <v>14</v>
      </c>
      <c r="C253" t="s">
        <v>20</v>
      </c>
      <c r="D253">
        <v>2</v>
      </c>
      <c r="E253" t="s">
        <v>16</v>
      </c>
      <c r="F253" t="s">
        <v>20</v>
      </c>
      <c r="G253">
        <v>16525</v>
      </c>
      <c r="H253">
        <v>1014</v>
      </c>
      <c r="I253">
        <v>150</v>
      </c>
      <c r="J253">
        <v>360</v>
      </c>
      <c r="K253">
        <v>1</v>
      </c>
      <c r="L253" t="s">
        <v>21</v>
      </c>
      <c r="M253" t="s">
        <v>18</v>
      </c>
      <c r="N253">
        <f t="shared" si="59"/>
        <v>1</v>
      </c>
      <c r="O253">
        <f t="shared" si="60"/>
        <v>1</v>
      </c>
      <c r="P253">
        <f t="shared" si="61"/>
        <v>2</v>
      </c>
      <c r="Q253">
        <f t="shared" si="62"/>
        <v>1</v>
      </c>
      <c r="R253">
        <f t="shared" si="63"/>
        <v>1</v>
      </c>
      <c r="S253" s="9">
        <f t="shared" si="64"/>
        <v>9.7126296647198878</v>
      </c>
      <c r="T253" s="9">
        <f t="shared" si="65"/>
        <v>6.9216581841511289</v>
      </c>
      <c r="U253" s="9">
        <f t="shared" si="66"/>
        <v>5.0106352940962555</v>
      </c>
      <c r="V253" s="9">
        <f t="shared" si="67"/>
        <v>5.8861040314501558</v>
      </c>
      <c r="W253">
        <f t="shared" si="68"/>
        <v>0</v>
      </c>
      <c r="X253">
        <f t="shared" si="69"/>
        <v>1</v>
      </c>
      <c r="Y253">
        <f t="shared" si="70"/>
        <v>1.1327231432821159</v>
      </c>
      <c r="Z253">
        <f t="shared" si="71"/>
        <v>3.1040979046873853</v>
      </c>
      <c r="AA253">
        <f t="shared" si="72"/>
        <v>0.75634109535791605</v>
      </c>
      <c r="AB253">
        <f t="shared" si="73"/>
        <v>-0.2792628202197836</v>
      </c>
      <c r="AC253">
        <f t="shared" si="74"/>
        <v>0</v>
      </c>
      <c r="AD253">
        <f t="shared" si="75"/>
        <v>-2</v>
      </c>
      <c r="AE253">
        <f t="shared" si="76"/>
        <v>1</v>
      </c>
    </row>
    <row r="254" spans="1:31">
      <c r="A254" t="s">
        <v>501</v>
      </c>
      <c r="B254" t="s">
        <v>14</v>
      </c>
      <c r="C254" t="s">
        <v>20</v>
      </c>
      <c r="D254">
        <v>2</v>
      </c>
      <c r="E254" t="s">
        <v>16</v>
      </c>
      <c r="F254" t="s">
        <v>15</v>
      </c>
      <c r="G254">
        <v>6700</v>
      </c>
      <c r="H254">
        <v>1750</v>
      </c>
      <c r="I254">
        <v>230</v>
      </c>
      <c r="J254">
        <v>300</v>
      </c>
      <c r="K254">
        <v>1</v>
      </c>
      <c r="L254" t="s">
        <v>31</v>
      </c>
      <c r="M254" t="s">
        <v>18</v>
      </c>
      <c r="N254">
        <f t="shared" si="59"/>
        <v>1</v>
      </c>
      <c r="O254">
        <f t="shared" si="60"/>
        <v>1</v>
      </c>
      <c r="P254">
        <f t="shared" si="61"/>
        <v>2</v>
      </c>
      <c r="Q254">
        <f t="shared" si="62"/>
        <v>1</v>
      </c>
      <c r="R254">
        <f t="shared" si="63"/>
        <v>0</v>
      </c>
      <c r="S254" s="9">
        <f t="shared" si="64"/>
        <v>8.8098628053790566</v>
      </c>
      <c r="T254" s="9">
        <f t="shared" si="65"/>
        <v>7.4673710669175595</v>
      </c>
      <c r="U254" s="9">
        <f t="shared" si="66"/>
        <v>5.4380793089231956</v>
      </c>
      <c r="V254" s="9">
        <f t="shared" si="67"/>
        <v>5.7037824746562009</v>
      </c>
      <c r="W254">
        <f t="shared" si="68"/>
        <v>1</v>
      </c>
      <c r="X254">
        <f t="shared" si="69"/>
        <v>1</v>
      </c>
      <c r="Y254">
        <f t="shared" si="70"/>
        <v>1.5927346256583395</v>
      </c>
      <c r="Z254">
        <f t="shared" si="71"/>
        <v>4.9171771982455645</v>
      </c>
      <c r="AA254">
        <f t="shared" si="72"/>
        <v>0.83100049795762432</v>
      </c>
      <c r="AB254">
        <f t="shared" si="73"/>
        <v>-0.18512488489988366</v>
      </c>
      <c r="AC254">
        <f t="shared" si="74"/>
        <v>0</v>
      </c>
      <c r="AD254">
        <f t="shared" si="75"/>
        <v>-2</v>
      </c>
      <c r="AE254">
        <f t="shared" si="76"/>
        <v>1</v>
      </c>
    </row>
    <row r="255" spans="1:31">
      <c r="A255" t="s">
        <v>503</v>
      </c>
      <c r="B255" t="s">
        <v>14</v>
      </c>
      <c r="C255" t="s">
        <v>20</v>
      </c>
      <c r="D255">
        <v>1</v>
      </c>
      <c r="E255" t="s">
        <v>16</v>
      </c>
      <c r="F255" t="s">
        <v>20</v>
      </c>
      <c r="G255">
        <v>16667</v>
      </c>
      <c r="H255">
        <v>2250</v>
      </c>
      <c r="I255">
        <v>86</v>
      </c>
      <c r="J255">
        <v>360</v>
      </c>
      <c r="K255">
        <v>1</v>
      </c>
      <c r="L255" t="s">
        <v>31</v>
      </c>
      <c r="M255" t="s">
        <v>18</v>
      </c>
      <c r="N255">
        <f t="shared" si="59"/>
        <v>1</v>
      </c>
      <c r="O255">
        <f t="shared" si="60"/>
        <v>1</v>
      </c>
      <c r="P255">
        <f t="shared" si="61"/>
        <v>1</v>
      </c>
      <c r="Q255">
        <f t="shared" si="62"/>
        <v>1</v>
      </c>
      <c r="R255">
        <f t="shared" si="63"/>
        <v>1</v>
      </c>
      <c r="S255" s="9">
        <f t="shared" si="64"/>
        <v>9.7211859955421769</v>
      </c>
      <c r="T255" s="9">
        <f t="shared" si="65"/>
        <v>7.718685495198466</v>
      </c>
      <c r="U255" s="9">
        <f t="shared" si="66"/>
        <v>4.4543472962535073</v>
      </c>
      <c r="V255" s="9">
        <f t="shared" si="67"/>
        <v>5.8861040314501558</v>
      </c>
      <c r="W255">
        <f t="shared" si="68"/>
        <v>1</v>
      </c>
      <c r="X255">
        <f t="shared" si="69"/>
        <v>1</v>
      </c>
      <c r="Y255">
        <f t="shared" si="70"/>
        <v>1.1614256245269985</v>
      </c>
      <c r="Z255">
        <f t="shared" si="71"/>
        <v>3.1944841663937331</v>
      </c>
      <c r="AA255">
        <f t="shared" si="72"/>
        <v>0.76159166173232584</v>
      </c>
      <c r="AB255">
        <f t="shared" si="73"/>
        <v>-0.27234474392057978</v>
      </c>
      <c r="AC255">
        <f t="shared" si="74"/>
        <v>0</v>
      </c>
      <c r="AD255">
        <f t="shared" si="75"/>
        <v>-2</v>
      </c>
      <c r="AE255">
        <f t="shared" si="76"/>
        <v>1</v>
      </c>
    </row>
    <row r="256" spans="1:31">
      <c r="A256" t="s">
        <v>504</v>
      </c>
      <c r="B256" t="s">
        <v>14</v>
      </c>
      <c r="C256" t="s">
        <v>20</v>
      </c>
      <c r="D256">
        <v>2</v>
      </c>
      <c r="E256" t="s">
        <v>16</v>
      </c>
      <c r="F256" t="s">
        <v>15</v>
      </c>
      <c r="G256">
        <v>2947</v>
      </c>
      <c r="H256">
        <v>1603</v>
      </c>
      <c r="I256">
        <v>152</v>
      </c>
      <c r="J256">
        <v>360</v>
      </c>
      <c r="K256">
        <v>1</v>
      </c>
      <c r="L256" t="s">
        <v>17</v>
      </c>
      <c r="M256" t="s">
        <v>22</v>
      </c>
      <c r="N256">
        <f t="shared" si="59"/>
        <v>1</v>
      </c>
      <c r="O256">
        <f t="shared" si="60"/>
        <v>1</v>
      </c>
      <c r="P256">
        <f t="shared" si="61"/>
        <v>2</v>
      </c>
      <c r="Q256">
        <f t="shared" si="62"/>
        <v>1</v>
      </c>
      <c r="R256">
        <f t="shared" si="63"/>
        <v>0</v>
      </c>
      <c r="S256" s="9">
        <f t="shared" si="64"/>
        <v>7.9885429827376946</v>
      </c>
      <c r="T256" s="9">
        <f t="shared" si="65"/>
        <v>7.3796321526095525</v>
      </c>
      <c r="U256" s="9">
        <f t="shared" si="66"/>
        <v>5.0238805208462765</v>
      </c>
      <c r="V256" s="9">
        <f t="shared" si="67"/>
        <v>5.8861040314501558</v>
      </c>
      <c r="W256">
        <f t="shared" si="68"/>
        <v>2</v>
      </c>
      <c r="X256">
        <f t="shared" si="69"/>
        <v>1</v>
      </c>
      <c r="Y256">
        <f t="shared" si="70"/>
        <v>1.8489658248484662</v>
      </c>
      <c r="Z256">
        <f t="shared" si="71"/>
        <v>6.3532457550827246</v>
      </c>
      <c r="AA256">
        <f t="shared" si="72"/>
        <v>0.86400563325266555</v>
      </c>
      <c r="AB256">
        <f t="shared" si="73"/>
        <v>-1.9951418150794393</v>
      </c>
      <c r="AC256">
        <f t="shared" si="74"/>
        <v>0</v>
      </c>
      <c r="AD256">
        <f t="shared" si="75"/>
        <v>2</v>
      </c>
      <c r="AE256">
        <f t="shared" si="76"/>
        <v>0</v>
      </c>
    </row>
    <row r="257" spans="1:31">
      <c r="A257" t="s">
        <v>505</v>
      </c>
      <c r="B257" t="s">
        <v>42</v>
      </c>
      <c r="C257" t="s">
        <v>15</v>
      </c>
      <c r="D257">
        <v>0</v>
      </c>
      <c r="E257" t="s">
        <v>25</v>
      </c>
      <c r="F257" t="s">
        <v>15</v>
      </c>
      <c r="G257">
        <v>4350</v>
      </c>
      <c r="H257">
        <v>0</v>
      </c>
      <c r="I257">
        <v>154</v>
      </c>
      <c r="J257">
        <v>360</v>
      </c>
      <c r="K257">
        <v>1</v>
      </c>
      <c r="L257" t="s">
        <v>21</v>
      </c>
      <c r="M257" t="s">
        <v>18</v>
      </c>
      <c r="N257">
        <f t="shared" si="59"/>
        <v>0</v>
      </c>
      <c r="O257">
        <f t="shared" si="60"/>
        <v>0</v>
      </c>
      <c r="P257">
        <f t="shared" si="61"/>
        <v>0</v>
      </c>
      <c r="Q257">
        <f t="shared" si="62"/>
        <v>0</v>
      </c>
      <c r="R257">
        <f t="shared" si="63"/>
        <v>0</v>
      </c>
      <c r="S257" s="9">
        <f t="shared" si="64"/>
        <v>8.3779311240827301</v>
      </c>
      <c r="T257" s="9">
        <f t="shared" si="65"/>
        <v>0</v>
      </c>
      <c r="U257" s="9">
        <f t="shared" si="66"/>
        <v>5.0369526024136295</v>
      </c>
      <c r="V257" s="9">
        <f t="shared" si="67"/>
        <v>5.8861040314501558</v>
      </c>
      <c r="W257">
        <f t="shared" si="68"/>
        <v>0</v>
      </c>
      <c r="X257">
        <f t="shared" si="69"/>
        <v>1</v>
      </c>
      <c r="Y257">
        <f t="shared" si="70"/>
        <v>0.88463581243163436</v>
      </c>
      <c r="Z257">
        <f t="shared" si="71"/>
        <v>2.4221021313556639</v>
      </c>
      <c r="AA257">
        <f t="shared" si="72"/>
        <v>0.7077819534264308</v>
      </c>
      <c r="AB257">
        <f t="shared" si="73"/>
        <v>-0.34561920810897306</v>
      </c>
      <c r="AC257">
        <f t="shared" si="74"/>
        <v>0</v>
      </c>
      <c r="AD257">
        <f t="shared" si="75"/>
        <v>-2</v>
      </c>
      <c r="AE257">
        <f t="shared" si="76"/>
        <v>1</v>
      </c>
    </row>
    <row r="258" spans="1:31">
      <c r="A258" t="s">
        <v>506</v>
      </c>
      <c r="B258" t="s">
        <v>14</v>
      </c>
      <c r="C258" t="s">
        <v>20</v>
      </c>
      <c r="D258">
        <v>3</v>
      </c>
      <c r="E258" t="s">
        <v>25</v>
      </c>
      <c r="F258" t="s">
        <v>15</v>
      </c>
      <c r="G258">
        <v>3095</v>
      </c>
      <c r="H258">
        <v>0</v>
      </c>
      <c r="I258">
        <v>113</v>
      </c>
      <c r="J258">
        <v>360</v>
      </c>
      <c r="K258">
        <v>1</v>
      </c>
      <c r="L258" t="s">
        <v>21</v>
      </c>
      <c r="M258" t="s">
        <v>18</v>
      </c>
      <c r="N258">
        <f t="shared" si="59"/>
        <v>1</v>
      </c>
      <c r="O258">
        <f t="shared" si="60"/>
        <v>1</v>
      </c>
      <c r="P258">
        <f t="shared" si="61"/>
        <v>3</v>
      </c>
      <c r="Q258">
        <f t="shared" si="62"/>
        <v>0</v>
      </c>
      <c r="R258">
        <f t="shared" si="63"/>
        <v>0</v>
      </c>
      <c r="S258" s="9">
        <f t="shared" si="64"/>
        <v>8.0375431851186967</v>
      </c>
      <c r="T258" s="9">
        <f t="shared" si="65"/>
        <v>0</v>
      </c>
      <c r="U258" s="9">
        <f t="shared" si="66"/>
        <v>4.7273878187123408</v>
      </c>
      <c r="V258" s="9">
        <f t="shared" si="67"/>
        <v>5.8861040314501558</v>
      </c>
      <c r="W258">
        <f t="shared" si="68"/>
        <v>0</v>
      </c>
      <c r="X258">
        <f t="shared" si="69"/>
        <v>1</v>
      </c>
      <c r="Y258">
        <f t="shared" si="70"/>
        <v>1.2592338325173391</v>
      </c>
      <c r="Z258">
        <f t="shared" si="71"/>
        <v>3.5227214585283169</v>
      </c>
      <c r="AA258">
        <f t="shared" si="72"/>
        <v>0.77889418811889477</v>
      </c>
      <c r="AB258">
        <f t="shared" si="73"/>
        <v>-0.24988007273653778</v>
      </c>
      <c r="AC258">
        <f t="shared" si="74"/>
        <v>0</v>
      </c>
      <c r="AD258">
        <f t="shared" si="75"/>
        <v>-2</v>
      </c>
      <c r="AE258">
        <f t="shared" si="76"/>
        <v>1</v>
      </c>
    </row>
    <row r="259" spans="1:31">
      <c r="A259" t="s">
        <v>507</v>
      </c>
      <c r="B259" t="s">
        <v>14</v>
      </c>
      <c r="C259" t="s">
        <v>20</v>
      </c>
      <c r="D259">
        <v>0</v>
      </c>
      <c r="E259" t="s">
        <v>16</v>
      </c>
      <c r="F259" t="s">
        <v>15</v>
      </c>
      <c r="G259">
        <v>2083</v>
      </c>
      <c r="H259">
        <v>3150</v>
      </c>
      <c r="I259">
        <v>128</v>
      </c>
      <c r="J259">
        <v>360</v>
      </c>
      <c r="K259">
        <v>1</v>
      </c>
      <c r="L259" t="s">
        <v>31</v>
      </c>
      <c r="M259" t="s">
        <v>18</v>
      </c>
      <c r="N259">
        <f t="shared" ref="N259:N322" si="77">IF(C259="Yes",1,0)</f>
        <v>1</v>
      </c>
      <c r="O259">
        <f t="shared" ref="O259:O322" si="78">IF(B259="Male",1,0)</f>
        <v>1</v>
      </c>
      <c r="P259">
        <f t="shared" ref="P259:P322" si="79">D259</f>
        <v>0</v>
      </c>
      <c r="Q259">
        <f t="shared" ref="Q259:Q322" si="80">IF(E259="Graduate",1,0)</f>
        <v>1</v>
      </c>
      <c r="R259">
        <f t="shared" ref="R259:R322" si="81">IF(F259="Yes",1,0)</f>
        <v>0</v>
      </c>
      <c r="S259" s="9">
        <f t="shared" ref="S259:S322" si="82">LN(G259)</f>
        <v>7.6415644412609716</v>
      </c>
      <c r="T259" s="9">
        <f t="shared" ref="T259:T322" si="83">IF(H259=0,0,LN(H259))</f>
        <v>8.0551577318196781</v>
      </c>
      <c r="U259" s="9">
        <f t="shared" ref="U259:U322" si="84">LN(I259)</f>
        <v>4.8520302639196169</v>
      </c>
      <c r="V259" s="9">
        <f t="shared" ref="V259:V322" si="85">LN(J259)</f>
        <v>5.8861040314501558</v>
      </c>
      <c r="W259">
        <f t="shared" ref="W259:W322" si="86">IF(L259="Rural",0,IF(L259="Semiurban",1,IF(L259="Urban",2)))</f>
        <v>1</v>
      </c>
      <c r="X259">
        <f t="shared" ref="X259:X322" si="87">K259</f>
        <v>1</v>
      </c>
      <c r="Y259">
        <f t="shared" ref="Y259:Y322" si="88">SUMPRODUCT($AJ$8:$AT$8,N259:X259)+$AU$8</f>
        <v>1.7616450586950858</v>
      </c>
      <c r="Z259">
        <f t="shared" ref="Z259:Z322" si="89">EXP(Y259)</f>
        <v>5.8220070642540573</v>
      </c>
      <c r="AA259">
        <f t="shared" ref="AA259:AA322" si="90">Z259/(Z259+1)</f>
        <v>0.85341557248748712</v>
      </c>
      <c r="AB259">
        <f t="shared" ref="AB259:AB322" si="91">AE259*LN(AA259)+LN(1-AA259)*(1-AE259)</f>
        <v>-0.15850866081154105</v>
      </c>
      <c r="AC259">
        <f t="shared" ref="AC259:AC322" si="92">IF(AA259&gt;$AG$7,1,0)</f>
        <v>0</v>
      </c>
      <c r="AD259">
        <f t="shared" ref="AD259:AD322" si="93">IF(AND(AC259=1,AE259=1),1,IF(AND(AC259=1,AE259=0),-1,IF(AND(AC259=0,AE259=0),2,IF(AND(AC259=0,AE259=1),-2,"error"))))</f>
        <v>-2</v>
      </c>
      <c r="AE259">
        <f t="shared" ref="AE259:AE322" si="94">IF(M259="Y",1,0)</f>
        <v>1</v>
      </c>
    </row>
    <row r="260" spans="1:31">
      <c r="A260" t="s">
        <v>508</v>
      </c>
      <c r="B260" t="s">
        <v>14</v>
      </c>
      <c r="C260" t="s">
        <v>20</v>
      </c>
      <c r="D260">
        <v>0</v>
      </c>
      <c r="E260" t="s">
        <v>16</v>
      </c>
      <c r="F260" t="s">
        <v>15</v>
      </c>
      <c r="G260">
        <v>10833</v>
      </c>
      <c r="H260">
        <v>0</v>
      </c>
      <c r="I260">
        <v>234</v>
      </c>
      <c r="J260">
        <v>360</v>
      </c>
      <c r="K260">
        <v>1</v>
      </c>
      <c r="L260" t="s">
        <v>31</v>
      </c>
      <c r="M260" t="s">
        <v>18</v>
      </c>
      <c r="N260">
        <f t="shared" si="77"/>
        <v>1</v>
      </c>
      <c r="O260">
        <f t="shared" si="78"/>
        <v>1</v>
      </c>
      <c r="P260">
        <f t="shared" si="79"/>
        <v>0</v>
      </c>
      <c r="Q260">
        <f t="shared" si="80"/>
        <v>1</v>
      </c>
      <c r="R260">
        <f t="shared" si="81"/>
        <v>0</v>
      </c>
      <c r="S260" s="9">
        <f t="shared" si="82"/>
        <v>9.2903523099455683</v>
      </c>
      <c r="T260" s="9">
        <f t="shared" si="83"/>
        <v>0</v>
      </c>
      <c r="U260" s="9">
        <f t="shared" si="84"/>
        <v>5.4553211153577017</v>
      </c>
      <c r="V260" s="9">
        <f t="shared" si="85"/>
        <v>5.8861040314501558</v>
      </c>
      <c r="W260">
        <f t="shared" si="86"/>
        <v>1</v>
      </c>
      <c r="X260">
        <f t="shared" si="87"/>
        <v>1</v>
      </c>
      <c r="Y260">
        <f t="shared" si="88"/>
        <v>1.5641870550077495</v>
      </c>
      <c r="Z260">
        <f t="shared" si="89"/>
        <v>4.7787884642144567</v>
      </c>
      <c r="AA260">
        <f t="shared" si="90"/>
        <v>0.82695334736812598</v>
      </c>
      <c r="AB260">
        <f t="shared" si="91"/>
        <v>-0.19000699743825836</v>
      </c>
      <c r="AC260">
        <f t="shared" si="92"/>
        <v>0</v>
      </c>
      <c r="AD260">
        <f t="shared" si="93"/>
        <v>-2</v>
      </c>
      <c r="AE260">
        <f t="shared" si="94"/>
        <v>1</v>
      </c>
    </row>
    <row r="261" spans="1:31">
      <c r="A261" t="s">
        <v>509</v>
      </c>
      <c r="B261" t="s">
        <v>14</v>
      </c>
      <c r="C261" t="s">
        <v>20</v>
      </c>
      <c r="D261">
        <v>2</v>
      </c>
      <c r="E261" t="s">
        <v>16</v>
      </c>
      <c r="F261" t="s">
        <v>15</v>
      </c>
      <c r="G261">
        <v>8333</v>
      </c>
      <c r="H261">
        <v>0</v>
      </c>
      <c r="I261">
        <v>246</v>
      </c>
      <c r="J261">
        <v>360</v>
      </c>
      <c r="K261">
        <v>1</v>
      </c>
      <c r="L261" t="s">
        <v>31</v>
      </c>
      <c r="M261" t="s">
        <v>18</v>
      </c>
      <c r="N261">
        <f t="shared" si="77"/>
        <v>1</v>
      </c>
      <c r="O261">
        <f t="shared" si="78"/>
        <v>1</v>
      </c>
      <c r="P261">
        <f t="shared" si="79"/>
        <v>2</v>
      </c>
      <c r="Q261">
        <f t="shared" si="80"/>
        <v>1</v>
      </c>
      <c r="R261">
        <f t="shared" si="81"/>
        <v>0</v>
      </c>
      <c r="S261" s="9">
        <f t="shared" si="82"/>
        <v>9.0279788143822071</v>
      </c>
      <c r="T261" s="9">
        <f t="shared" si="83"/>
        <v>0</v>
      </c>
      <c r="U261" s="9">
        <f t="shared" si="84"/>
        <v>5.5053315359323625</v>
      </c>
      <c r="V261" s="9">
        <f t="shared" si="85"/>
        <v>5.8861040314501558</v>
      </c>
      <c r="W261">
        <f t="shared" si="86"/>
        <v>1</v>
      </c>
      <c r="X261">
        <f t="shared" si="87"/>
        <v>1</v>
      </c>
      <c r="Y261">
        <f t="shared" si="88"/>
        <v>1.7010002450846642</v>
      </c>
      <c r="Z261">
        <f t="shared" si="89"/>
        <v>5.47942541992815</v>
      </c>
      <c r="AA261">
        <f t="shared" si="90"/>
        <v>0.8456653275266669</v>
      </c>
      <c r="AB261">
        <f t="shared" si="91"/>
        <v>-0.16763159158394877</v>
      </c>
      <c r="AC261">
        <f t="shared" si="92"/>
        <v>0</v>
      </c>
      <c r="AD261">
        <f t="shared" si="93"/>
        <v>-2</v>
      </c>
      <c r="AE261">
        <f t="shared" si="94"/>
        <v>1</v>
      </c>
    </row>
    <row r="262" spans="1:31">
      <c r="A262" t="s">
        <v>513</v>
      </c>
      <c r="B262" t="s">
        <v>14</v>
      </c>
      <c r="C262" t="s">
        <v>20</v>
      </c>
      <c r="D262">
        <v>2</v>
      </c>
      <c r="E262" t="s">
        <v>16</v>
      </c>
      <c r="F262" t="s">
        <v>20</v>
      </c>
      <c r="G262">
        <v>4583</v>
      </c>
      <c r="H262">
        <v>2083</v>
      </c>
      <c r="I262">
        <v>160</v>
      </c>
      <c r="J262">
        <v>360</v>
      </c>
      <c r="K262">
        <v>1</v>
      </c>
      <c r="L262" t="s">
        <v>31</v>
      </c>
      <c r="M262" t="s">
        <v>18</v>
      </c>
      <c r="N262">
        <f t="shared" si="77"/>
        <v>1</v>
      </c>
      <c r="O262">
        <f t="shared" si="78"/>
        <v>1</v>
      </c>
      <c r="P262">
        <f t="shared" si="79"/>
        <v>2</v>
      </c>
      <c r="Q262">
        <f t="shared" si="80"/>
        <v>1</v>
      </c>
      <c r="R262">
        <f t="shared" si="81"/>
        <v>1</v>
      </c>
      <c r="S262" s="9">
        <f t="shared" si="82"/>
        <v>8.4301090845091249</v>
      </c>
      <c r="T262" s="9">
        <f t="shared" si="83"/>
        <v>7.6415644412609716</v>
      </c>
      <c r="U262" s="9">
        <f t="shared" si="84"/>
        <v>5.0751738152338266</v>
      </c>
      <c r="V262" s="9">
        <f t="shared" si="85"/>
        <v>5.8861040314501558</v>
      </c>
      <c r="W262">
        <f t="shared" si="86"/>
        <v>1</v>
      </c>
      <c r="X262">
        <f t="shared" si="87"/>
        <v>1</v>
      </c>
      <c r="Y262">
        <f t="shared" si="88"/>
        <v>1.4602284201813172</v>
      </c>
      <c r="Z262">
        <f t="shared" si="89"/>
        <v>4.3069432087433652</v>
      </c>
      <c r="AA262">
        <f t="shared" si="90"/>
        <v>0.81156760857126442</v>
      </c>
      <c r="AB262">
        <f t="shared" si="91"/>
        <v>-0.20878758240939946</v>
      </c>
      <c r="AC262">
        <f t="shared" si="92"/>
        <v>0</v>
      </c>
      <c r="AD262">
        <f t="shared" si="93"/>
        <v>-2</v>
      </c>
      <c r="AE262">
        <f t="shared" si="94"/>
        <v>1</v>
      </c>
    </row>
    <row r="263" spans="1:31">
      <c r="A263" t="s">
        <v>515</v>
      </c>
      <c r="B263" t="s">
        <v>14</v>
      </c>
      <c r="C263" t="s">
        <v>15</v>
      </c>
      <c r="D263">
        <v>0</v>
      </c>
      <c r="E263" t="s">
        <v>25</v>
      </c>
      <c r="F263" t="s">
        <v>15</v>
      </c>
      <c r="G263">
        <v>2699</v>
      </c>
      <c r="H263">
        <v>2785</v>
      </c>
      <c r="I263">
        <v>96</v>
      </c>
      <c r="J263">
        <v>360</v>
      </c>
      <c r="L263" t="s">
        <v>31</v>
      </c>
      <c r="M263" t="s">
        <v>18</v>
      </c>
      <c r="N263">
        <f t="shared" si="77"/>
        <v>0</v>
      </c>
      <c r="O263">
        <f t="shared" si="78"/>
        <v>1</v>
      </c>
      <c r="P263">
        <f t="shared" si="79"/>
        <v>0</v>
      </c>
      <c r="Q263">
        <f t="shared" si="80"/>
        <v>0</v>
      </c>
      <c r="R263">
        <f t="shared" si="81"/>
        <v>0</v>
      </c>
      <c r="S263" s="9">
        <f t="shared" si="82"/>
        <v>7.9006366130180048</v>
      </c>
      <c r="T263" s="9">
        <f t="shared" si="83"/>
        <v>7.9320031523613848</v>
      </c>
      <c r="U263" s="9">
        <f t="shared" si="84"/>
        <v>4.5643481914678361</v>
      </c>
      <c r="V263" s="9">
        <f t="shared" si="85"/>
        <v>5.8861040314501558</v>
      </c>
      <c r="W263">
        <f t="shared" si="86"/>
        <v>1</v>
      </c>
      <c r="X263">
        <f t="shared" si="87"/>
        <v>0</v>
      </c>
      <c r="Y263">
        <f t="shared" si="88"/>
        <v>-1.8005723385596775</v>
      </c>
      <c r="Z263">
        <f t="shared" si="89"/>
        <v>0.16520430836241751</v>
      </c>
      <c r="AA263">
        <f t="shared" si="90"/>
        <v>0.14178140878537968</v>
      </c>
      <c r="AB263">
        <f t="shared" si="91"/>
        <v>-1.9534687821863801</v>
      </c>
      <c r="AC263">
        <f t="shared" si="92"/>
        <v>0</v>
      </c>
      <c r="AD263">
        <f t="shared" si="93"/>
        <v>-2</v>
      </c>
      <c r="AE263">
        <f t="shared" si="94"/>
        <v>1</v>
      </c>
    </row>
    <row r="264" spans="1:31">
      <c r="A264" t="s">
        <v>516</v>
      </c>
      <c r="B264" t="s">
        <v>14</v>
      </c>
      <c r="C264" t="s">
        <v>20</v>
      </c>
      <c r="D264">
        <v>1</v>
      </c>
      <c r="E264" t="s">
        <v>25</v>
      </c>
      <c r="F264" t="s">
        <v>15</v>
      </c>
      <c r="G264">
        <v>5333</v>
      </c>
      <c r="H264">
        <v>1131</v>
      </c>
      <c r="I264">
        <v>186</v>
      </c>
      <c r="J264">
        <v>360</v>
      </c>
      <c r="L264" t="s">
        <v>17</v>
      </c>
      <c r="M264" t="s">
        <v>18</v>
      </c>
      <c r="N264">
        <f t="shared" si="77"/>
        <v>1</v>
      </c>
      <c r="O264">
        <f t="shared" si="78"/>
        <v>1</v>
      </c>
      <c r="P264">
        <f t="shared" si="79"/>
        <v>1</v>
      </c>
      <c r="Q264">
        <f t="shared" si="80"/>
        <v>0</v>
      </c>
      <c r="R264">
        <f t="shared" si="81"/>
        <v>0</v>
      </c>
      <c r="S264" s="9">
        <f t="shared" si="82"/>
        <v>8.5816692106006016</v>
      </c>
      <c r="T264" s="9">
        <f t="shared" si="83"/>
        <v>7.0308574761161209</v>
      </c>
      <c r="U264" s="9">
        <f t="shared" si="84"/>
        <v>5.2257466737132017</v>
      </c>
      <c r="V264" s="9">
        <f t="shared" si="85"/>
        <v>5.8861040314501558</v>
      </c>
      <c r="W264">
        <f t="shared" si="86"/>
        <v>2</v>
      </c>
      <c r="X264">
        <f t="shared" si="87"/>
        <v>0</v>
      </c>
      <c r="Y264">
        <f t="shared" si="88"/>
        <v>-1.2342609459253922</v>
      </c>
      <c r="Z264">
        <f t="shared" si="89"/>
        <v>0.2910497844306959</v>
      </c>
      <c r="AA264">
        <f t="shared" si="90"/>
        <v>0.22543653075240461</v>
      </c>
      <c r="AB264">
        <f t="shared" si="91"/>
        <v>-1.489716619734754</v>
      </c>
      <c r="AC264">
        <f t="shared" si="92"/>
        <v>0</v>
      </c>
      <c r="AD264">
        <f t="shared" si="93"/>
        <v>-2</v>
      </c>
      <c r="AE264">
        <f t="shared" si="94"/>
        <v>1</v>
      </c>
    </row>
    <row r="265" spans="1:31">
      <c r="A265" t="s">
        <v>517</v>
      </c>
      <c r="B265" t="s">
        <v>14</v>
      </c>
      <c r="C265" t="s">
        <v>15</v>
      </c>
      <c r="D265">
        <v>0</v>
      </c>
      <c r="E265" t="s">
        <v>25</v>
      </c>
      <c r="F265" t="s">
        <v>15</v>
      </c>
      <c r="G265">
        <v>3691</v>
      </c>
      <c r="H265">
        <v>0</v>
      </c>
      <c r="I265">
        <v>110</v>
      </c>
      <c r="J265">
        <v>360</v>
      </c>
      <c r="K265">
        <v>1</v>
      </c>
      <c r="L265" t="s">
        <v>21</v>
      </c>
      <c r="M265" t="s">
        <v>18</v>
      </c>
      <c r="N265">
        <f t="shared" si="77"/>
        <v>0</v>
      </c>
      <c r="O265">
        <f t="shared" si="78"/>
        <v>1</v>
      </c>
      <c r="P265">
        <f t="shared" si="79"/>
        <v>0</v>
      </c>
      <c r="Q265">
        <f t="shared" si="80"/>
        <v>0</v>
      </c>
      <c r="R265">
        <f t="shared" si="81"/>
        <v>0</v>
      </c>
      <c r="S265" s="9">
        <f t="shared" si="82"/>
        <v>8.2136527030299984</v>
      </c>
      <c r="T265" s="9">
        <f t="shared" si="83"/>
        <v>0</v>
      </c>
      <c r="U265" s="9">
        <f t="shared" si="84"/>
        <v>4.7004803657924166</v>
      </c>
      <c r="V265" s="9">
        <f t="shared" si="85"/>
        <v>5.8861040314501558</v>
      </c>
      <c r="W265">
        <f t="shared" si="86"/>
        <v>0</v>
      </c>
      <c r="X265">
        <f t="shared" si="87"/>
        <v>1</v>
      </c>
      <c r="Y265">
        <f t="shared" si="88"/>
        <v>0.49582394437324606</v>
      </c>
      <c r="Z265">
        <f t="shared" si="89"/>
        <v>1.6418504753576797</v>
      </c>
      <c r="AA265">
        <f t="shared" si="90"/>
        <v>0.62147744191896015</v>
      </c>
      <c r="AB265">
        <f t="shared" si="91"/>
        <v>-0.47565566487841215</v>
      </c>
      <c r="AC265">
        <f t="shared" si="92"/>
        <v>0</v>
      </c>
      <c r="AD265">
        <f t="shared" si="93"/>
        <v>-2</v>
      </c>
      <c r="AE265">
        <f t="shared" si="94"/>
        <v>1</v>
      </c>
    </row>
    <row r="266" spans="1:31">
      <c r="A266" t="s">
        <v>518</v>
      </c>
      <c r="B266" t="s">
        <v>42</v>
      </c>
      <c r="C266" t="s">
        <v>15</v>
      </c>
      <c r="D266">
        <v>0</v>
      </c>
      <c r="E266" t="s">
        <v>25</v>
      </c>
      <c r="F266" t="s">
        <v>20</v>
      </c>
      <c r="G266">
        <v>17263</v>
      </c>
      <c r="H266">
        <v>0</v>
      </c>
      <c r="I266">
        <v>225</v>
      </c>
      <c r="J266">
        <v>360</v>
      </c>
      <c r="K266">
        <v>1</v>
      </c>
      <c r="L266" t="s">
        <v>31</v>
      </c>
      <c r="M266" t="s">
        <v>18</v>
      </c>
      <c r="N266">
        <f t="shared" si="77"/>
        <v>0</v>
      </c>
      <c r="O266">
        <f t="shared" si="78"/>
        <v>0</v>
      </c>
      <c r="P266">
        <f t="shared" si="79"/>
        <v>0</v>
      </c>
      <c r="Q266">
        <f t="shared" si="80"/>
        <v>0</v>
      </c>
      <c r="R266">
        <f t="shared" si="81"/>
        <v>1</v>
      </c>
      <c r="S266" s="9">
        <f t="shared" si="82"/>
        <v>9.7563207618165482</v>
      </c>
      <c r="T266" s="9">
        <f t="shared" si="83"/>
        <v>0</v>
      </c>
      <c r="U266" s="9">
        <f t="shared" si="84"/>
        <v>5.4161004022044201</v>
      </c>
      <c r="V266" s="9">
        <f t="shared" si="85"/>
        <v>5.8861040314501558</v>
      </c>
      <c r="W266">
        <f t="shared" si="86"/>
        <v>1</v>
      </c>
      <c r="X266">
        <f t="shared" si="87"/>
        <v>1</v>
      </c>
      <c r="Y266">
        <f t="shared" si="88"/>
        <v>0.43069591552235942</v>
      </c>
      <c r="Z266">
        <f t="shared" si="89"/>
        <v>1.5383276972528386</v>
      </c>
      <c r="AA266">
        <f t="shared" si="90"/>
        <v>0.60603983438297904</v>
      </c>
      <c r="AB266">
        <f t="shared" si="91"/>
        <v>-0.50080956176791569</v>
      </c>
      <c r="AC266">
        <f t="shared" si="92"/>
        <v>0</v>
      </c>
      <c r="AD266">
        <f t="shared" si="93"/>
        <v>-2</v>
      </c>
      <c r="AE266">
        <f t="shared" si="94"/>
        <v>1</v>
      </c>
    </row>
    <row r="267" spans="1:31">
      <c r="A267" t="s">
        <v>519</v>
      </c>
      <c r="B267" t="s">
        <v>14</v>
      </c>
      <c r="C267" t="s">
        <v>20</v>
      </c>
      <c r="D267">
        <v>0</v>
      </c>
      <c r="E267" t="s">
        <v>16</v>
      </c>
      <c r="F267" t="s">
        <v>15</v>
      </c>
      <c r="G267">
        <v>3597</v>
      </c>
      <c r="H267">
        <v>2157</v>
      </c>
      <c r="I267">
        <v>119</v>
      </c>
      <c r="J267">
        <v>360</v>
      </c>
      <c r="K267">
        <v>0</v>
      </c>
      <c r="L267" t="s">
        <v>21</v>
      </c>
      <c r="M267" t="s">
        <v>22</v>
      </c>
      <c r="N267">
        <f t="shared" si="77"/>
        <v>1</v>
      </c>
      <c r="O267">
        <f t="shared" si="78"/>
        <v>1</v>
      </c>
      <c r="P267">
        <f t="shared" si="79"/>
        <v>0</v>
      </c>
      <c r="Q267">
        <f t="shared" si="80"/>
        <v>1</v>
      </c>
      <c r="R267">
        <f t="shared" si="81"/>
        <v>0</v>
      </c>
      <c r="S267" s="9">
        <f t="shared" si="82"/>
        <v>8.1878554436956232</v>
      </c>
      <c r="T267" s="9">
        <f t="shared" si="83"/>
        <v>7.6764736463891561</v>
      </c>
      <c r="U267" s="9">
        <f t="shared" si="84"/>
        <v>4.7791234931115296</v>
      </c>
      <c r="V267" s="9">
        <f t="shared" si="85"/>
        <v>5.8861040314501558</v>
      </c>
      <c r="W267">
        <f t="shared" si="86"/>
        <v>0</v>
      </c>
      <c r="X267">
        <f t="shared" si="87"/>
        <v>0</v>
      </c>
      <c r="Y267">
        <f t="shared" si="88"/>
        <v>-0.68016221441382629</v>
      </c>
      <c r="Z267">
        <f t="shared" si="89"/>
        <v>0.50653481845221537</v>
      </c>
      <c r="AA267">
        <f t="shared" si="90"/>
        <v>0.33622509898086483</v>
      </c>
      <c r="AB267">
        <f t="shared" si="91"/>
        <v>-0.40981219146996922</v>
      </c>
      <c r="AC267">
        <f t="shared" si="92"/>
        <v>0</v>
      </c>
      <c r="AD267">
        <f t="shared" si="93"/>
        <v>2</v>
      </c>
      <c r="AE267">
        <f t="shared" si="94"/>
        <v>0</v>
      </c>
    </row>
    <row r="268" spans="1:31">
      <c r="A268" t="s">
        <v>520</v>
      </c>
      <c r="B268" t="s">
        <v>42</v>
      </c>
      <c r="C268" t="s">
        <v>20</v>
      </c>
      <c r="D268">
        <v>1</v>
      </c>
      <c r="E268" t="s">
        <v>16</v>
      </c>
      <c r="F268" t="s">
        <v>15</v>
      </c>
      <c r="G268">
        <v>3326</v>
      </c>
      <c r="H268">
        <v>913</v>
      </c>
      <c r="I268">
        <v>105</v>
      </c>
      <c r="J268">
        <v>84</v>
      </c>
      <c r="K268">
        <v>1</v>
      </c>
      <c r="L268" t="s">
        <v>31</v>
      </c>
      <c r="M268" t="s">
        <v>18</v>
      </c>
      <c r="N268">
        <f t="shared" si="77"/>
        <v>1</v>
      </c>
      <c r="O268">
        <f t="shared" si="78"/>
        <v>0</v>
      </c>
      <c r="P268">
        <f t="shared" si="79"/>
        <v>1</v>
      </c>
      <c r="Q268">
        <f t="shared" si="80"/>
        <v>1</v>
      </c>
      <c r="R268">
        <f t="shared" si="81"/>
        <v>0</v>
      </c>
      <c r="S268" s="9">
        <f t="shared" si="82"/>
        <v>8.1095256597528724</v>
      </c>
      <c r="T268" s="9">
        <f t="shared" si="83"/>
        <v>6.816735880594968</v>
      </c>
      <c r="U268" s="9">
        <f t="shared" si="84"/>
        <v>4.6539603501575231</v>
      </c>
      <c r="V268" s="9">
        <f t="shared" si="85"/>
        <v>4.4308167988433134</v>
      </c>
      <c r="W268">
        <f t="shared" si="86"/>
        <v>1</v>
      </c>
      <c r="X268">
        <f t="shared" si="87"/>
        <v>1</v>
      </c>
      <c r="Y268">
        <f t="shared" si="88"/>
        <v>2.220249066912237</v>
      </c>
      <c r="Z268">
        <f t="shared" si="89"/>
        <v>9.2096243929599577</v>
      </c>
      <c r="AA268">
        <f t="shared" si="90"/>
        <v>0.90205320377020437</v>
      </c>
      <c r="AB268">
        <f t="shared" si="91"/>
        <v>-0.10308177643484098</v>
      </c>
      <c r="AC268">
        <f t="shared" si="92"/>
        <v>0</v>
      </c>
      <c r="AD268">
        <f t="shared" si="93"/>
        <v>-2</v>
      </c>
      <c r="AE268">
        <f t="shared" si="94"/>
        <v>1</v>
      </c>
    </row>
    <row r="269" spans="1:31">
      <c r="A269" t="s">
        <v>521</v>
      </c>
      <c r="B269" t="s">
        <v>14</v>
      </c>
      <c r="C269" t="s">
        <v>20</v>
      </c>
      <c r="D269">
        <v>0</v>
      </c>
      <c r="E269" t="s">
        <v>25</v>
      </c>
      <c r="F269" t="s">
        <v>15</v>
      </c>
      <c r="G269">
        <v>2600</v>
      </c>
      <c r="H269">
        <v>1700</v>
      </c>
      <c r="I269">
        <v>107</v>
      </c>
      <c r="J269">
        <v>360</v>
      </c>
      <c r="K269">
        <v>1</v>
      </c>
      <c r="L269" t="s">
        <v>21</v>
      </c>
      <c r="M269" t="s">
        <v>18</v>
      </c>
      <c r="N269">
        <f t="shared" si="77"/>
        <v>1</v>
      </c>
      <c r="O269">
        <f t="shared" si="78"/>
        <v>1</v>
      </c>
      <c r="P269">
        <f t="shared" si="79"/>
        <v>0</v>
      </c>
      <c r="Q269">
        <f t="shared" si="80"/>
        <v>0</v>
      </c>
      <c r="R269">
        <f t="shared" si="81"/>
        <v>0</v>
      </c>
      <c r="S269" s="9">
        <f t="shared" si="82"/>
        <v>7.8632667240095735</v>
      </c>
      <c r="T269" s="9">
        <f t="shared" si="83"/>
        <v>7.4383835300443071</v>
      </c>
      <c r="U269" s="9">
        <f t="shared" si="84"/>
        <v>4.6728288344619058</v>
      </c>
      <c r="V269" s="9">
        <f t="shared" si="85"/>
        <v>5.8861040314501558</v>
      </c>
      <c r="W269">
        <f t="shared" si="86"/>
        <v>0</v>
      </c>
      <c r="X269">
        <f t="shared" si="87"/>
        <v>1</v>
      </c>
      <c r="Y269">
        <f t="shared" si="88"/>
        <v>1.0123121508494632</v>
      </c>
      <c r="Z269">
        <f t="shared" si="89"/>
        <v>2.7519566034442291</v>
      </c>
      <c r="AA269">
        <f t="shared" si="90"/>
        <v>0.73347239702025924</v>
      </c>
      <c r="AB269">
        <f t="shared" si="91"/>
        <v>-0.30996531398141791</v>
      </c>
      <c r="AC269">
        <f t="shared" si="92"/>
        <v>0</v>
      </c>
      <c r="AD269">
        <f t="shared" si="93"/>
        <v>-2</v>
      </c>
      <c r="AE269">
        <f t="shared" si="94"/>
        <v>1</v>
      </c>
    </row>
    <row r="270" spans="1:31">
      <c r="A270" t="s">
        <v>522</v>
      </c>
      <c r="B270" t="s">
        <v>14</v>
      </c>
      <c r="C270" t="s">
        <v>20</v>
      </c>
      <c r="D270">
        <v>0</v>
      </c>
      <c r="E270" t="s">
        <v>16</v>
      </c>
      <c r="F270" t="s">
        <v>15</v>
      </c>
      <c r="G270">
        <v>4625</v>
      </c>
      <c r="H270">
        <v>2857</v>
      </c>
      <c r="I270">
        <v>111</v>
      </c>
      <c r="J270">
        <v>12</v>
      </c>
      <c r="L270" t="s">
        <v>17</v>
      </c>
      <c r="M270" t="s">
        <v>18</v>
      </c>
      <c r="N270">
        <f t="shared" si="77"/>
        <v>1</v>
      </c>
      <c r="O270">
        <f t="shared" si="78"/>
        <v>1</v>
      </c>
      <c r="P270">
        <f t="shared" si="79"/>
        <v>0</v>
      </c>
      <c r="Q270">
        <f t="shared" si="80"/>
        <v>1</v>
      </c>
      <c r="R270">
        <f t="shared" si="81"/>
        <v>0</v>
      </c>
      <c r="S270" s="9">
        <f t="shared" si="82"/>
        <v>8.4392316499465263</v>
      </c>
      <c r="T270" s="9">
        <f t="shared" si="83"/>
        <v>7.9575274022307729</v>
      </c>
      <c r="U270" s="9">
        <f t="shared" si="84"/>
        <v>4.7095302013123339</v>
      </c>
      <c r="V270" s="9">
        <f t="shared" si="85"/>
        <v>2.4849066497880004</v>
      </c>
      <c r="W270">
        <f t="shared" si="86"/>
        <v>2</v>
      </c>
      <c r="X270">
        <f t="shared" si="87"/>
        <v>0</v>
      </c>
      <c r="Y270">
        <f t="shared" si="88"/>
        <v>-0.48298612391415829</v>
      </c>
      <c r="Z270">
        <f t="shared" si="89"/>
        <v>0.61693838400412881</v>
      </c>
      <c r="AA270">
        <f t="shared" si="90"/>
        <v>0.38154724391931655</v>
      </c>
      <c r="AB270">
        <f t="shared" si="91"/>
        <v>-0.96352059865270012</v>
      </c>
      <c r="AC270">
        <f t="shared" si="92"/>
        <v>0</v>
      </c>
      <c r="AD270">
        <f t="shared" si="93"/>
        <v>-2</v>
      </c>
      <c r="AE270">
        <f t="shared" si="94"/>
        <v>1</v>
      </c>
    </row>
    <row r="271" spans="1:31">
      <c r="A271" t="s">
        <v>523</v>
      </c>
      <c r="B271" t="s">
        <v>14</v>
      </c>
      <c r="C271" t="s">
        <v>20</v>
      </c>
      <c r="D271">
        <v>1</v>
      </c>
      <c r="E271" t="s">
        <v>16</v>
      </c>
      <c r="F271" t="s">
        <v>20</v>
      </c>
      <c r="G271">
        <v>2895</v>
      </c>
      <c r="H271">
        <v>0</v>
      </c>
      <c r="I271">
        <v>95</v>
      </c>
      <c r="J271">
        <v>360</v>
      </c>
      <c r="K271">
        <v>1</v>
      </c>
      <c r="L271" t="s">
        <v>31</v>
      </c>
      <c r="M271" t="s">
        <v>18</v>
      </c>
      <c r="N271">
        <f t="shared" si="77"/>
        <v>1</v>
      </c>
      <c r="O271">
        <f t="shared" si="78"/>
        <v>1</v>
      </c>
      <c r="P271">
        <f t="shared" si="79"/>
        <v>1</v>
      </c>
      <c r="Q271">
        <f t="shared" si="80"/>
        <v>1</v>
      </c>
      <c r="R271">
        <f t="shared" si="81"/>
        <v>1</v>
      </c>
      <c r="S271" s="9">
        <f t="shared" si="82"/>
        <v>7.9707403900070952</v>
      </c>
      <c r="T271" s="9">
        <f t="shared" si="83"/>
        <v>0</v>
      </c>
      <c r="U271" s="9">
        <f t="shared" si="84"/>
        <v>4.5538768916005408</v>
      </c>
      <c r="V271" s="9">
        <f t="shared" si="85"/>
        <v>5.8861040314501558</v>
      </c>
      <c r="W271">
        <f t="shared" si="86"/>
        <v>1</v>
      </c>
      <c r="X271">
        <f t="shared" si="87"/>
        <v>1</v>
      </c>
      <c r="Y271">
        <f t="shared" si="88"/>
        <v>1.7022711032081621</v>
      </c>
      <c r="Z271">
        <f t="shared" si="89"/>
        <v>5.4863934189664345</v>
      </c>
      <c r="AA271">
        <f t="shared" si="90"/>
        <v>0.84583112133223892</v>
      </c>
      <c r="AB271">
        <f t="shared" si="91"/>
        <v>-0.16743555947733121</v>
      </c>
      <c r="AC271">
        <f t="shared" si="92"/>
        <v>0</v>
      </c>
      <c r="AD271">
        <f t="shared" si="93"/>
        <v>-2</v>
      </c>
      <c r="AE271">
        <f t="shared" si="94"/>
        <v>1</v>
      </c>
    </row>
    <row r="272" spans="1:31">
      <c r="A272" t="s">
        <v>527</v>
      </c>
      <c r="B272" t="s">
        <v>14</v>
      </c>
      <c r="C272" t="s">
        <v>20</v>
      </c>
      <c r="D272">
        <v>2</v>
      </c>
      <c r="E272" t="s">
        <v>16</v>
      </c>
      <c r="F272" t="s">
        <v>15</v>
      </c>
      <c r="G272">
        <v>4865</v>
      </c>
      <c r="H272">
        <v>5624</v>
      </c>
      <c r="I272">
        <v>208</v>
      </c>
      <c r="J272">
        <v>360</v>
      </c>
      <c r="K272">
        <v>1</v>
      </c>
      <c r="L272" t="s">
        <v>31</v>
      </c>
      <c r="M272" t="s">
        <v>18</v>
      </c>
      <c r="N272">
        <f t="shared" si="77"/>
        <v>1</v>
      </c>
      <c r="O272">
        <f t="shared" si="78"/>
        <v>1</v>
      </c>
      <c r="P272">
        <f t="shared" si="79"/>
        <v>2</v>
      </c>
      <c r="Q272">
        <f t="shared" si="80"/>
        <v>1</v>
      </c>
      <c r="R272">
        <f t="shared" si="81"/>
        <v>0</v>
      </c>
      <c r="S272" s="9">
        <f t="shared" si="82"/>
        <v>8.4898219946201046</v>
      </c>
      <c r="T272" s="9">
        <f t="shared" si="83"/>
        <v>8.6347984334905004</v>
      </c>
      <c r="U272" s="9">
        <f t="shared" si="84"/>
        <v>5.3375380797013179</v>
      </c>
      <c r="V272" s="9">
        <f t="shared" si="85"/>
        <v>5.8861040314501558</v>
      </c>
      <c r="W272">
        <f t="shared" si="86"/>
        <v>1</v>
      </c>
      <c r="X272">
        <f t="shared" si="87"/>
        <v>1</v>
      </c>
      <c r="Y272">
        <f t="shared" si="88"/>
        <v>1.6330652201056006</v>
      </c>
      <c r="Z272">
        <f t="shared" si="89"/>
        <v>5.119543219374469</v>
      </c>
      <c r="AA272">
        <f t="shared" si="90"/>
        <v>0.83658911063263663</v>
      </c>
      <c r="AB272">
        <f t="shared" si="91"/>
        <v>-0.17842223627601506</v>
      </c>
      <c r="AC272">
        <f t="shared" si="92"/>
        <v>0</v>
      </c>
      <c r="AD272">
        <f t="shared" si="93"/>
        <v>-2</v>
      </c>
      <c r="AE272">
        <f t="shared" si="94"/>
        <v>1</v>
      </c>
    </row>
    <row r="273" spans="1:31">
      <c r="A273" t="s">
        <v>530</v>
      </c>
      <c r="B273" t="s">
        <v>14</v>
      </c>
      <c r="C273" t="s">
        <v>20</v>
      </c>
      <c r="D273">
        <v>2</v>
      </c>
      <c r="E273" t="s">
        <v>16</v>
      </c>
      <c r="F273" t="s">
        <v>15</v>
      </c>
      <c r="G273">
        <v>3510</v>
      </c>
      <c r="H273">
        <v>4416</v>
      </c>
      <c r="I273">
        <v>243</v>
      </c>
      <c r="J273">
        <v>360</v>
      </c>
      <c r="K273">
        <v>1</v>
      </c>
      <c r="L273" t="s">
        <v>21</v>
      </c>
      <c r="M273" t="s">
        <v>18</v>
      </c>
      <c r="N273">
        <f t="shared" si="77"/>
        <v>1</v>
      </c>
      <c r="O273">
        <f t="shared" si="78"/>
        <v>1</v>
      </c>
      <c r="P273">
        <f t="shared" si="79"/>
        <v>2</v>
      </c>
      <c r="Q273">
        <f t="shared" si="80"/>
        <v>1</v>
      </c>
      <c r="R273">
        <f t="shared" si="81"/>
        <v>0</v>
      </c>
      <c r="S273" s="9">
        <f t="shared" si="82"/>
        <v>8.1633713164599122</v>
      </c>
      <c r="T273" s="9">
        <f t="shared" si="83"/>
        <v>8.3929895879569312</v>
      </c>
      <c r="U273" s="9">
        <f t="shared" si="84"/>
        <v>5.4930614433405482</v>
      </c>
      <c r="V273" s="9">
        <f t="shared" si="85"/>
        <v>5.8861040314501558</v>
      </c>
      <c r="W273">
        <f t="shared" si="86"/>
        <v>0</v>
      </c>
      <c r="X273">
        <f t="shared" si="87"/>
        <v>1</v>
      </c>
      <c r="Y273">
        <f t="shared" si="88"/>
        <v>1.6326815323201953</v>
      </c>
      <c r="Z273">
        <f t="shared" si="89"/>
        <v>5.1175792899662964</v>
      </c>
      <c r="AA273">
        <f t="shared" si="90"/>
        <v>0.83653665075659212</v>
      </c>
      <c r="AB273">
        <f t="shared" si="91"/>
        <v>-0.17848494510194116</v>
      </c>
      <c r="AC273">
        <f t="shared" si="92"/>
        <v>0</v>
      </c>
      <c r="AD273">
        <f t="shared" si="93"/>
        <v>-2</v>
      </c>
      <c r="AE273">
        <f t="shared" si="94"/>
        <v>1</v>
      </c>
    </row>
    <row r="274" spans="1:31">
      <c r="A274" t="s">
        <v>533</v>
      </c>
      <c r="B274" t="s">
        <v>14</v>
      </c>
      <c r="C274" t="s">
        <v>20</v>
      </c>
      <c r="D274">
        <v>0</v>
      </c>
      <c r="E274" t="s">
        <v>16</v>
      </c>
      <c r="F274" t="s">
        <v>20</v>
      </c>
      <c r="G274">
        <v>2479</v>
      </c>
      <c r="H274">
        <v>3013</v>
      </c>
      <c r="I274">
        <v>188</v>
      </c>
      <c r="J274">
        <v>360</v>
      </c>
      <c r="K274">
        <v>1</v>
      </c>
      <c r="L274" t="s">
        <v>17</v>
      </c>
      <c r="M274" t="s">
        <v>18</v>
      </c>
      <c r="N274">
        <f t="shared" si="77"/>
        <v>1</v>
      </c>
      <c r="O274">
        <f t="shared" si="78"/>
        <v>1</v>
      </c>
      <c r="P274">
        <f t="shared" si="79"/>
        <v>0</v>
      </c>
      <c r="Q274">
        <f t="shared" si="80"/>
        <v>1</v>
      </c>
      <c r="R274">
        <f t="shared" si="81"/>
        <v>1</v>
      </c>
      <c r="S274" s="9">
        <f t="shared" si="82"/>
        <v>7.8156105320351905</v>
      </c>
      <c r="T274" s="9">
        <f t="shared" si="83"/>
        <v>8.0106915391303009</v>
      </c>
      <c r="U274" s="9">
        <f t="shared" si="84"/>
        <v>5.2364419628299492</v>
      </c>
      <c r="V274" s="9">
        <f t="shared" si="85"/>
        <v>5.8861040314501558</v>
      </c>
      <c r="W274">
        <f t="shared" si="86"/>
        <v>2</v>
      </c>
      <c r="X274">
        <f t="shared" si="87"/>
        <v>1</v>
      </c>
      <c r="Y274">
        <f t="shared" si="88"/>
        <v>1.5667086355677893</v>
      </c>
      <c r="Z274">
        <f t="shared" si="89"/>
        <v>4.7908537697333147</v>
      </c>
      <c r="AA274">
        <f t="shared" si="90"/>
        <v>0.82731389191234006</v>
      </c>
      <c r="AB274">
        <f t="shared" si="91"/>
        <v>-0.18957110105904978</v>
      </c>
      <c r="AC274">
        <f t="shared" si="92"/>
        <v>0</v>
      </c>
      <c r="AD274">
        <f t="shared" si="93"/>
        <v>-2</v>
      </c>
      <c r="AE274">
        <f t="shared" si="94"/>
        <v>1</v>
      </c>
    </row>
    <row r="275" spans="1:31">
      <c r="A275" t="s">
        <v>535</v>
      </c>
      <c r="B275" t="s">
        <v>14</v>
      </c>
      <c r="C275" t="s">
        <v>15</v>
      </c>
      <c r="D275">
        <v>0</v>
      </c>
      <c r="E275" t="s">
        <v>25</v>
      </c>
      <c r="F275" t="s">
        <v>15</v>
      </c>
      <c r="G275">
        <v>3598</v>
      </c>
      <c r="H275">
        <v>1287</v>
      </c>
      <c r="I275">
        <v>100</v>
      </c>
      <c r="J275">
        <v>360</v>
      </c>
      <c r="K275">
        <v>1</v>
      </c>
      <c r="L275" t="s">
        <v>21</v>
      </c>
      <c r="M275" t="s">
        <v>22</v>
      </c>
      <c r="N275">
        <f t="shared" si="77"/>
        <v>0</v>
      </c>
      <c r="O275">
        <f t="shared" si="78"/>
        <v>1</v>
      </c>
      <c r="P275">
        <f t="shared" si="79"/>
        <v>0</v>
      </c>
      <c r="Q275">
        <f t="shared" si="80"/>
        <v>0</v>
      </c>
      <c r="R275">
        <f t="shared" si="81"/>
        <v>0</v>
      </c>
      <c r="S275" s="9">
        <f t="shared" si="82"/>
        <v>8.188133414510478</v>
      </c>
      <c r="T275" s="9">
        <f t="shared" si="83"/>
        <v>7.160069207596127</v>
      </c>
      <c r="U275" s="9">
        <f t="shared" si="84"/>
        <v>4.6051701859880918</v>
      </c>
      <c r="V275" s="9">
        <f t="shared" si="85"/>
        <v>5.8861040314501558</v>
      </c>
      <c r="W275">
        <f t="shared" si="86"/>
        <v>0</v>
      </c>
      <c r="X275">
        <f t="shared" si="87"/>
        <v>1</v>
      </c>
      <c r="Y275">
        <f t="shared" si="88"/>
        <v>0.34782056590603194</v>
      </c>
      <c r="Z275">
        <f t="shared" si="89"/>
        <v>1.415978152187007</v>
      </c>
      <c r="AA275">
        <f t="shared" si="90"/>
        <v>0.58608897224721435</v>
      </c>
      <c r="AB275">
        <f t="shared" si="91"/>
        <v>-0.88210423706272656</v>
      </c>
      <c r="AC275">
        <f t="shared" si="92"/>
        <v>0</v>
      </c>
      <c r="AD275">
        <f t="shared" si="93"/>
        <v>2</v>
      </c>
      <c r="AE275">
        <f t="shared" si="94"/>
        <v>0</v>
      </c>
    </row>
    <row r="276" spans="1:31">
      <c r="A276" t="s">
        <v>536</v>
      </c>
      <c r="B276" t="s">
        <v>14</v>
      </c>
      <c r="C276" t="s">
        <v>20</v>
      </c>
      <c r="D276">
        <v>1</v>
      </c>
      <c r="E276" t="s">
        <v>16</v>
      </c>
      <c r="F276" t="s">
        <v>15</v>
      </c>
      <c r="G276">
        <v>6065</v>
      </c>
      <c r="H276">
        <v>2004</v>
      </c>
      <c r="I276">
        <v>250</v>
      </c>
      <c r="J276">
        <v>360</v>
      </c>
      <c r="K276">
        <v>1</v>
      </c>
      <c r="L276" t="s">
        <v>31</v>
      </c>
      <c r="M276" t="s">
        <v>18</v>
      </c>
      <c r="N276">
        <f t="shared" si="77"/>
        <v>1</v>
      </c>
      <c r="O276">
        <f t="shared" si="78"/>
        <v>1</v>
      </c>
      <c r="P276">
        <f t="shared" si="79"/>
        <v>1</v>
      </c>
      <c r="Q276">
        <f t="shared" si="80"/>
        <v>1</v>
      </c>
      <c r="R276">
        <f t="shared" si="81"/>
        <v>0</v>
      </c>
      <c r="S276" s="9">
        <f t="shared" si="82"/>
        <v>8.7102898213781508</v>
      </c>
      <c r="T276" s="9">
        <f t="shared" si="83"/>
        <v>7.6029004622047553</v>
      </c>
      <c r="U276" s="9">
        <f t="shared" si="84"/>
        <v>5.521460917862246</v>
      </c>
      <c r="V276" s="9">
        <f t="shared" si="85"/>
        <v>5.8861040314501558</v>
      </c>
      <c r="W276">
        <f t="shared" si="86"/>
        <v>1</v>
      </c>
      <c r="X276">
        <f t="shared" si="87"/>
        <v>1</v>
      </c>
      <c r="Y276">
        <f t="shared" si="88"/>
        <v>1.5610942006878461</v>
      </c>
      <c r="Z276">
        <f t="shared" si="89"/>
        <v>4.7640312004661602</v>
      </c>
      <c r="AA276">
        <f t="shared" si="90"/>
        <v>0.82651030759182464</v>
      </c>
      <c r="AB276">
        <f t="shared" si="91"/>
        <v>-0.19054289042335673</v>
      </c>
      <c r="AC276">
        <f t="shared" si="92"/>
        <v>0</v>
      </c>
      <c r="AD276">
        <f t="shared" si="93"/>
        <v>-2</v>
      </c>
      <c r="AE276">
        <f t="shared" si="94"/>
        <v>1</v>
      </c>
    </row>
    <row r="277" spans="1:31">
      <c r="A277" t="s">
        <v>538</v>
      </c>
      <c r="B277" t="s">
        <v>14</v>
      </c>
      <c r="C277" t="s">
        <v>20</v>
      </c>
      <c r="D277">
        <v>0</v>
      </c>
      <c r="E277" t="s">
        <v>16</v>
      </c>
      <c r="F277" t="s">
        <v>15</v>
      </c>
      <c r="G277">
        <v>2130</v>
      </c>
      <c r="H277">
        <v>6666</v>
      </c>
      <c r="I277">
        <v>70</v>
      </c>
      <c r="J277">
        <v>180</v>
      </c>
      <c r="K277">
        <v>1</v>
      </c>
      <c r="L277" t="s">
        <v>31</v>
      </c>
      <c r="M277" t="s">
        <v>22</v>
      </c>
      <c r="N277">
        <f t="shared" si="77"/>
        <v>1</v>
      </c>
      <c r="O277">
        <f t="shared" si="78"/>
        <v>1</v>
      </c>
      <c r="P277">
        <f t="shared" si="79"/>
        <v>0</v>
      </c>
      <c r="Q277">
        <f t="shared" si="80"/>
        <v>1</v>
      </c>
      <c r="R277">
        <f t="shared" si="81"/>
        <v>0</v>
      </c>
      <c r="S277" s="9">
        <f t="shared" si="82"/>
        <v>7.6638772587034705</v>
      </c>
      <c r="T277" s="9">
        <f t="shared" si="83"/>
        <v>8.8047752588676857</v>
      </c>
      <c r="U277" s="9">
        <f t="shared" si="84"/>
        <v>4.2484952420493594</v>
      </c>
      <c r="V277" s="9">
        <f t="shared" si="85"/>
        <v>5.1929568508902104</v>
      </c>
      <c r="W277">
        <f t="shared" si="86"/>
        <v>1</v>
      </c>
      <c r="X277">
        <f t="shared" si="87"/>
        <v>1</v>
      </c>
      <c r="Y277">
        <f t="shared" si="88"/>
        <v>1.7839141245459529</v>
      </c>
      <c r="Z277">
        <f t="shared" si="89"/>
        <v>5.9531120982760113</v>
      </c>
      <c r="AA277">
        <f t="shared" si="90"/>
        <v>0.85617950841782853</v>
      </c>
      <c r="AB277">
        <f t="shared" si="91"/>
        <v>-1.9391893432760039</v>
      </c>
      <c r="AC277">
        <f t="shared" si="92"/>
        <v>0</v>
      </c>
      <c r="AD277">
        <f t="shared" si="93"/>
        <v>2</v>
      </c>
      <c r="AE277">
        <f t="shared" si="94"/>
        <v>0</v>
      </c>
    </row>
    <row r="278" spans="1:31">
      <c r="A278" t="s">
        <v>539</v>
      </c>
      <c r="B278" t="s">
        <v>14</v>
      </c>
      <c r="C278" t="s">
        <v>15</v>
      </c>
      <c r="D278">
        <v>0</v>
      </c>
      <c r="E278" t="s">
        <v>16</v>
      </c>
      <c r="F278" t="s">
        <v>15</v>
      </c>
      <c r="G278">
        <v>5815</v>
      </c>
      <c r="H278">
        <v>3666</v>
      </c>
      <c r="I278">
        <v>311</v>
      </c>
      <c r="J278">
        <v>360</v>
      </c>
      <c r="K278">
        <v>1</v>
      </c>
      <c r="L278" t="s">
        <v>21</v>
      </c>
      <c r="M278" t="s">
        <v>22</v>
      </c>
      <c r="N278">
        <f t="shared" si="77"/>
        <v>0</v>
      </c>
      <c r="O278">
        <f t="shared" si="78"/>
        <v>1</v>
      </c>
      <c r="P278">
        <f t="shared" si="79"/>
        <v>0</v>
      </c>
      <c r="Q278">
        <f t="shared" si="80"/>
        <v>1</v>
      </c>
      <c r="R278">
        <f t="shared" si="81"/>
        <v>0</v>
      </c>
      <c r="S278" s="9">
        <f t="shared" si="82"/>
        <v>8.668196064952765</v>
      </c>
      <c r="T278" s="9">
        <f t="shared" si="83"/>
        <v>8.2068564283996501</v>
      </c>
      <c r="U278" s="9">
        <f t="shared" si="84"/>
        <v>5.7397929121792339</v>
      </c>
      <c r="V278" s="9">
        <f t="shared" si="85"/>
        <v>5.8861040314501558</v>
      </c>
      <c r="W278">
        <f t="shared" si="86"/>
        <v>0</v>
      </c>
      <c r="X278">
        <f t="shared" si="87"/>
        <v>1</v>
      </c>
      <c r="Y278">
        <f t="shared" si="88"/>
        <v>0.83481729549576145</v>
      </c>
      <c r="Z278">
        <f t="shared" si="89"/>
        <v>2.3043929868450403</v>
      </c>
      <c r="AA278">
        <f t="shared" si="90"/>
        <v>0.69737255708353951</v>
      </c>
      <c r="AB278">
        <f t="shared" si="91"/>
        <v>-1.1952527913353133</v>
      </c>
      <c r="AC278">
        <f t="shared" si="92"/>
        <v>0</v>
      </c>
      <c r="AD278">
        <f t="shared" si="93"/>
        <v>2</v>
      </c>
      <c r="AE278">
        <f t="shared" si="94"/>
        <v>0</v>
      </c>
    </row>
    <row r="279" spans="1:31">
      <c r="A279" t="s">
        <v>540</v>
      </c>
      <c r="B279" t="s">
        <v>14</v>
      </c>
      <c r="C279" t="s">
        <v>20</v>
      </c>
      <c r="D279">
        <v>3</v>
      </c>
      <c r="E279" t="s">
        <v>16</v>
      </c>
      <c r="F279" t="s">
        <v>15</v>
      </c>
      <c r="G279">
        <v>3466</v>
      </c>
      <c r="H279">
        <v>3428</v>
      </c>
      <c r="I279">
        <v>150</v>
      </c>
      <c r="J279">
        <v>360</v>
      </c>
      <c r="K279">
        <v>1</v>
      </c>
      <c r="L279" t="s">
        <v>21</v>
      </c>
      <c r="M279" t="s">
        <v>18</v>
      </c>
      <c r="N279">
        <f t="shared" si="77"/>
        <v>1</v>
      </c>
      <c r="O279">
        <f t="shared" si="78"/>
        <v>1</v>
      </c>
      <c r="P279">
        <f t="shared" si="79"/>
        <v>3</v>
      </c>
      <c r="Q279">
        <f t="shared" si="80"/>
        <v>1</v>
      </c>
      <c r="R279">
        <f t="shared" si="81"/>
        <v>0</v>
      </c>
      <c r="S279" s="9">
        <f t="shared" si="82"/>
        <v>8.1507564702755513</v>
      </c>
      <c r="T279" s="9">
        <f t="shared" si="83"/>
        <v>8.1397322797176699</v>
      </c>
      <c r="U279" s="9">
        <f t="shared" si="84"/>
        <v>5.0106352940962555</v>
      </c>
      <c r="V279" s="9">
        <f t="shared" si="85"/>
        <v>5.8861040314501558</v>
      </c>
      <c r="W279">
        <f t="shared" si="86"/>
        <v>0</v>
      </c>
      <c r="X279">
        <f t="shared" si="87"/>
        <v>1</v>
      </c>
      <c r="Y279">
        <f t="shared" si="88"/>
        <v>1.698213605815428</v>
      </c>
      <c r="Z279">
        <f t="shared" si="89"/>
        <v>5.4641774929832607</v>
      </c>
      <c r="AA279">
        <f t="shared" si="90"/>
        <v>0.84530127752749973</v>
      </c>
      <c r="AB279">
        <f t="shared" si="91"/>
        <v>-0.1680621737181005</v>
      </c>
      <c r="AC279">
        <f t="shared" si="92"/>
        <v>0</v>
      </c>
      <c r="AD279">
        <f t="shared" si="93"/>
        <v>-2</v>
      </c>
      <c r="AE279">
        <f t="shared" si="94"/>
        <v>1</v>
      </c>
    </row>
    <row r="280" spans="1:31">
      <c r="A280" t="s">
        <v>543</v>
      </c>
      <c r="B280" t="s">
        <v>14</v>
      </c>
      <c r="C280" t="s">
        <v>15</v>
      </c>
      <c r="D280">
        <v>0</v>
      </c>
      <c r="E280" t="s">
        <v>16</v>
      </c>
      <c r="F280" t="s">
        <v>15</v>
      </c>
      <c r="G280">
        <v>4683</v>
      </c>
      <c r="H280">
        <v>1915</v>
      </c>
      <c r="I280">
        <v>185</v>
      </c>
      <c r="J280">
        <v>360</v>
      </c>
      <c r="K280">
        <v>1</v>
      </c>
      <c r="L280" t="s">
        <v>31</v>
      </c>
      <c r="M280" t="s">
        <v>22</v>
      </c>
      <c r="N280">
        <f t="shared" si="77"/>
        <v>0</v>
      </c>
      <c r="O280">
        <f t="shared" si="78"/>
        <v>1</v>
      </c>
      <c r="P280">
        <f t="shared" si="79"/>
        <v>0</v>
      </c>
      <c r="Q280">
        <f t="shared" si="80"/>
        <v>1</v>
      </c>
      <c r="R280">
        <f t="shared" si="81"/>
        <v>0</v>
      </c>
      <c r="S280" s="9">
        <f t="shared" si="82"/>
        <v>8.4516942091835414</v>
      </c>
      <c r="T280" s="9">
        <f t="shared" si="83"/>
        <v>7.5574729016147462</v>
      </c>
      <c r="U280" s="9">
        <f t="shared" si="84"/>
        <v>5.2203558250783244</v>
      </c>
      <c r="V280" s="9">
        <f t="shared" si="85"/>
        <v>5.8861040314501558</v>
      </c>
      <c r="W280">
        <f t="shared" si="86"/>
        <v>1</v>
      </c>
      <c r="X280">
        <f t="shared" si="87"/>
        <v>1</v>
      </c>
      <c r="Y280">
        <f t="shared" si="88"/>
        <v>0.98330385244473473</v>
      </c>
      <c r="Z280">
        <f t="shared" si="89"/>
        <v>2.6732737700835796</v>
      </c>
      <c r="AA280">
        <f t="shared" si="90"/>
        <v>0.72776328077031771</v>
      </c>
      <c r="AB280">
        <f t="shared" si="91"/>
        <v>-1.3010832998844257</v>
      </c>
      <c r="AC280">
        <f t="shared" si="92"/>
        <v>0</v>
      </c>
      <c r="AD280">
        <f t="shared" si="93"/>
        <v>2</v>
      </c>
      <c r="AE280">
        <f t="shared" si="94"/>
        <v>0</v>
      </c>
    </row>
    <row r="281" spans="1:31">
      <c r="A281" t="s">
        <v>545</v>
      </c>
      <c r="B281" t="s">
        <v>14</v>
      </c>
      <c r="C281" t="s">
        <v>20</v>
      </c>
      <c r="D281">
        <v>2</v>
      </c>
      <c r="E281" t="s">
        <v>25</v>
      </c>
      <c r="F281" t="s">
        <v>15</v>
      </c>
      <c r="G281">
        <v>2192</v>
      </c>
      <c r="H281">
        <v>1742</v>
      </c>
      <c r="I281">
        <v>45</v>
      </c>
      <c r="J281">
        <v>360</v>
      </c>
      <c r="K281">
        <v>1</v>
      </c>
      <c r="L281" t="s">
        <v>31</v>
      </c>
      <c r="M281" t="s">
        <v>18</v>
      </c>
      <c r="N281">
        <f t="shared" si="77"/>
        <v>1</v>
      </c>
      <c r="O281">
        <f t="shared" si="78"/>
        <v>1</v>
      </c>
      <c r="P281">
        <f t="shared" si="79"/>
        <v>2</v>
      </c>
      <c r="Q281">
        <f t="shared" si="80"/>
        <v>0</v>
      </c>
      <c r="R281">
        <f t="shared" si="81"/>
        <v>0</v>
      </c>
      <c r="S281" s="9">
        <f t="shared" si="82"/>
        <v>7.6925696480679058</v>
      </c>
      <c r="T281" s="9">
        <f t="shared" si="83"/>
        <v>7.4627891574124483</v>
      </c>
      <c r="U281" s="9">
        <f t="shared" si="84"/>
        <v>3.8066624897703196</v>
      </c>
      <c r="V281" s="9">
        <f t="shared" si="85"/>
        <v>5.8861040314501558</v>
      </c>
      <c r="W281">
        <f t="shared" si="86"/>
        <v>1</v>
      </c>
      <c r="X281">
        <f t="shared" si="87"/>
        <v>1</v>
      </c>
      <c r="Y281">
        <f t="shared" si="88"/>
        <v>1.2300922746476797</v>
      </c>
      <c r="Z281">
        <f t="shared" si="89"/>
        <v>3.4215452436054328</v>
      </c>
      <c r="AA281">
        <f t="shared" si="90"/>
        <v>0.77383472408289178</v>
      </c>
      <c r="AB281">
        <f t="shared" si="91"/>
        <v>-0.25639696297083198</v>
      </c>
      <c r="AC281">
        <f t="shared" si="92"/>
        <v>0</v>
      </c>
      <c r="AD281">
        <f t="shared" si="93"/>
        <v>-2</v>
      </c>
      <c r="AE281">
        <f t="shared" si="94"/>
        <v>1</v>
      </c>
    </row>
    <row r="282" spans="1:31">
      <c r="A282" t="s">
        <v>548</v>
      </c>
      <c r="B282" t="s">
        <v>14</v>
      </c>
      <c r="C282" t="s">
        <v>20</v>
      </c>
      <c r="D282">
        <v>2</v>
      </c>
      <c r="E282" t="s">
        <v>16</v>
      </c>
      <c r="F282" t="s">
        <v>20</v>
      </c>
      <c r="G282">
        <v>7948</v>
      </c>
      <c r="H282">
        <v>7166</v>
      </c>
      <c r="I282">
        <v>480</v>
      </c>
      <c r="J282">
        <v>360</v>
      </c>
      <c r="K282">
        <v>1</v>
      </c>
      <c r="L282" t="s">
        <v>21</v>
      </c>
      <c r="M282" t="s">
        <v>18</v>
      </c>
      <c r="N282">
        <f t="shared" si="77"/>
        <v>1</v>
      </c>
      <c r="O282">
        <f t="shared" si="78"/>
        <v>1</v>
      </c>
      <c r="P282">
        <f t="shared" si="79"/>
        <v>2</v>
      </c>
      <c r="Q282">
        <f t="shared" si="80"/>
        <v>1</v>
      </c>
      <c r="R282">
        <f t="shared" si="81"/>
        <v>1</v>
      </c>
      <c r="S282" s="9">
        <f t="shared" si="82"/>
        <v>8.9806756036717079</v>
      </c>
      <c r="T282" s="9">
        <f t="shared" si="83"/>
        <v>8.8771028978648996</v>
      </c>
      <c r="U282" s="9">
        <f t="shared" si="84"/>
        <v>6.1737861039019366</v>
      </c>
      <c r="V282" s="9">
        <f t="shared" si="85"/>
        <v>5.8861040314501558</v>
      </c>
      <c r="W282">
        <f t="shared" si="86"/>
        <v>0</v>
      </c>
      <c r="X282">
        <f t="shared" si="87"/>
        <v>1</v>
      </c>
      <c r="Y282">
        <f t="shared" si="88"/>
        <v>1.2078843105015564</v>
      </c>
      <c r="Z282">
        <f t="shared" si="89"/>
        <v>3.3463972203330852</v>
      </c>
      <c r="AA282">
        <f t="shared" si="90"/>
        <v>0.76992438810657882</v>
      </c>
      <c r="AB282">
        <f t="shared" si="91"/>
        <v>-0.26146296622025789</v>
      </c>
      <c r="AC282">
        <f t="shared" si="92"/>
        <v>0</v>
      </c>
      <c r="AD282">
        <f t="shared" si="93"/>
        <v>-2</v>
      </c>
      <c r="AE282">
        <f t="shared" si="94"/>
        <v>1</v>
      </c>
    </row>
    <row r="283" spans="1:31">
      <c r="A283" t="s">
        <v>549</v>
      </c>
      <c r="B283" t="s">
        <v>14</v>
      </c>
      <c r="C283" t="s">
        <v>15</v>
      </c>
      <c r="D283">
        <v>0</v>
      </c>
      <c r="E283" t="s">
        <v>16</v>
      </c>
      <c r="F283" t="s">
        <v>15</v>
      </c>
      <c r="G283">
        <v>4680</v>
      </c>
      <c r="H283">
        <v>2087</v>
      </c>
      <c r="I283">
        <v>152</v>
      </c>
      <c r="J283">
        <v>360</v>
      </c>
      <c r="K283">
        <v>1</v>
      </c>
      <c r="L283" t="s">
        <v>31</v>
      </c>
      <c r="M283" t="s">
        <v>22</v>
      </c>
      <c r="N283">
        <f t="shared" si="77"/>
        <v>0</v>
      </c>
      <c r="O283">
        <f t="shared" si="78"/>
        <v>1</v>
      </c>
      <c r="P283">
        <f t="shared" si="79"/>
        <v>0</v>
      </c>
      <c r="Q283">
        <f t="shared" si="80"/>
        <v>1</v>
      </c>
      <c r="R283">
        <f t="shared" si="81"/>
        <v>0</v>
      </c>
      <c r="S283" s="9">
        <f t="shared" si="82"/>
        <v>8.4510533889116921</v>
      </c>
      <c r="T283" s="9">
        <f t="shared" si="83"/>
        <v>7.6434829070772006</v>
      </c>
      <c r="U283" s="9">
        <f t="shared" si="84"/>
        <v>5.0238805208462765</v>
      </c>
      <c r="V283" s="9">
        <f t="shared" si="85"/>
        <v>5.8861040314501558</v>
      </c>
      <c r="W283">
        <f t="shared" si="86"/>
        <v>1</v>
      </c>
      <c r="X283">
        <f t="shared" si="87"/>
        <v>1</v>
      </c>
      <c r="Y283">
        <f t="shared" si="88"/>
        <v>0.98814367476124743</v>
      </c>
      <c r="Z283">
        <f t="shared" si="89"/>
        <v>2.6862432999277828</v>
      </c>
      <c r="AA283">
        <f t="shared" si="90"/>
        <v>0.72872110747014696</v>
      </c>
      <c r="AB283">
        <f t="shared" si="91"/>
        <v>-1.30460786356083</v>
      </c>
      <c r="AC283">
        <f t="shared" si="92"/>
        <v>0</v>
      </c>
      <c r="AD283">
        <f t="shared" si="93"/>
        <v>2</v>
      </c>
      <c r="AE283">
        <f t="shared" si="94"/>
        <v>0</v>
      </c>
    </row>
    <row r="284" spans="1:31">
      <c r="A284" t="s">
        <v>550</v>
      </c>
      <c r="B284" t="s">
        <v>14</v>
      </c>
      <c r="C284" t="s">
        <v>20</v>
      </c>
      <c r="D284">
        <v>2</v>
      </c>
      <c r="E284" t="s">
        <v>16</v>
      </c>
      <c r="F284" t="s">
        <v>20</v>
      </c>
      <c r="G284">
        <v>17500</v>
      </c>
      <c r="H284">
        <v>0</v>
      </c>
      <c r="I284">
        <v>400</v>
      </c>
      <c r="J284">
        <v>360</v>
      </c>
      <c r="K284">
        <v>1</v>
      </c>
      <c r="L284" t="s">
        <v>21</v>
      </c>
      <c r="M284" t="s">
        <v>18</v>
      </c>
      <c r="N284">
        <f t="shared" si="77"/>
        <v>1</v>
      </c>
      <c r="O284">
        <f t="shared" si="78"/>
        <v>1</v>
      </c>
      <c r="P284">
        <f t="shared" si="79"/>
        <v>2</v>
      </c>
      <c r="Q284">
        <f t="shared" si="80"/>
        <v>1</v>
      </c>
      <c r="R284">
        <f t="shared" si="81"/>
        <v>1</v>
      </c>
      <c r="S284" s="9">
        <f t="shared" si="82"/>
        <v>9.7699561599116063</v>
      </c>
      <c r="T284" s="9">
        <f t="shared" si="83"/>
        <v>0</v>
      </c>
      <c r="U284" s="9">
        <f t="shared" si="84"/>
        <v>5.9914645471079817</v>
      </c>
      <c r="V284" s="9">
        <f t="shared" si="85"/>
        <v>5.8861040314501558</v>
      </c>
      <c r="W284">
        <f t="shared" si="86"/>
        <v>0</v>
      </c>
      <c r="X284">
        <f t="shared" si="87"/>
        <v>1</v>
      </c>
      <c r="Y284">
        <f t="shared" si="88"/>
        <v>1.2390144316260181</v>
      </c>
      <c r="Z284">
        <f t="shared" si="89"/>
        <v>3.4522093991643414</v>
      </c>
      <c r="AA284">
        <f t="shared" si="90"/>
        <v>0.77539241523821967</v>
      </c>
      <c r="AB284">
        <f t="shared" si="91"/>
        <v>-0.25438603553390343</v>
      </c>
      <c r="AC284">
        <f t="shared" si="92"/>
        <v>0</v>
      </c>
      <c r="AD284">
        <f t="shared" si="93"/>
        <v>-2</v>
      </c>
      <c r="AE284">
        <f t="shared" si="94"/>
        <v>1</v>
      </c>
    </row>
    <row r="285" spans="1:31">
      <c r="A285" t="s">
        <v>554</v>
      </c>
      <c r="B285" t="s">
        <v>14</v>
      </c>
      <c r="C285" t="s">
        <v>15</v>
      </c>
      <c r="D285">
        <v>0</v>
      </c>
      <c r="E285" t="s">
        <v>25</v>
      </c>
      <c r="F285" t="s">
        <v>15</v>
      </c>
      <c r="G285">
        <v>6783</v>
      </c>
      <c r="H285">
        <v>0</v>
      </c>
      <c r="I285">
        <v>130</v>
      </c>
      <c r="J285">
        <v>360</v>
      </c>
      <c r="K285">
        <v>1</v>
      </c>
      <c r="L285" t="s">
        <v>31</v>
      </c>
      <c r="M285" t="s">
        <v>18</v>
      </c>
      <c r="N285">
        <f t="shared" si="77"/>
        <v>0</v>
      </c>
      <c r="O285">
        <f t="shared" si="78"/>
        <v>1</v>
      </c>
      <c r="P285">
        <f t="shared" si="79"/>
        <v>0</v>
      </c>
      <c r="Q285">
        <f t="shared" si="80"/>
        <v>0</v>
      </c>
      <c r="R285">
        <f t="shared" si="81"/>
        <v>0</v>
      </c>
      <c r="S285" s="9">
        <f t="shared" si="82"/>
        <v>8.8221747609460799</v>
      </c>
      <c r="T285" s="9">
        <f t="shared" si="83"/>
        <v>0</v>
      </c>
      <c r="U285" s="9">
        <f t="shared" si="84"/>
        <v>4.8675344504555822</v>
      </c>
      <c r="V285" s="9">
        <f t="shared" si="85"/>
        <v>5.8861040314501558</v>
      </c>
      <c r="W285">
        <f t="shared" si="86"/>
        <v>1</v>
      </c>
      <c r="X285">
        <f t="shared" si="87"/>
        <v>1</v>
      </c>
      <c r="Y285">
        <f t="shared" si="88"/>
        <v>0.43021311165399212</v>
      </c>
      <c r="Z285">
        <f t="shared" si="89"/>
        <v>1.537585165952704</v>
      </c>
      <c r="AA285">
        <f t="shared" si="90"/>
        <v>0.60592455637855891</v>
      </c>
      <c r="AB285">
        <f t="shared" si="91"/>
        <v>-0.50099979508771697</v>
      </c>
      <c r="AC285">
        <f t="shared" si="92"/>
        <v>0</v>
      </c>
      <c r="AD285">
        <f t="shared" si="93"/>
        <v>-2</v>
      </c>
      <c r="AE285">
        <f t="shared" si="94"/>
        <v>1</v>
      </c>
    </row>
    <row r="286" spans="1:31">
      <c r="A286" t="s">
        <v>556</v>
      </c>
      <c r="B286" t="s">
        <v>14</v>
      </c>
      <c r="C286" t="s">
        <v>20</v>
      </c>
      <c r="D286">
        <v>3</v>
      </c>
      <c r="E286" t="s">
        <v>16</v>
      </c>
      <c r="F286" t="s">
        <v>15</v>
      </c>
      <c r="G286">
        <v>4281</v>
      </c>
      <c r="H286">
        <v>0</v>
      </c>
      <c r="I286">
        <v>100</v>
      </c>
      <c r="J286">
        <v>360</v>
      </c>
      <c r="K286">
        <v>1</v>
      </c>
      <c r="L286" t="s">
        <v>17</v>
      </c>
      <c r="M286" t="s">
        <v>18</v>
      </c>
      <c r="N286">
        <f t="shared" si="77"/>
        <v>1</v>
      </c>
      <c r="O286">
        <f t="shared" si="78"/>
        <v>1</v>
      </c>
      <c r="P286">
        <f t="shared" si="79"/>
        <v>3</v>
      </c>
      <c r="Q286">
        <f t="shared" si="80"/>
        <v>1</v>
      </c>
      <c r="R286">
        <f t="shared" si="81"/>
        <v>0</v>
      </c>
      <c r="S286" s="9">
        <f t="shared" si="82"/>
        <v>8.3619419061449456</v>
      </c>
      <c r="T286" s="9">
        <f t="shared" si="83"/>
        <v>0</v>
      </c>
      <c r="U286" s="9">
        <f t="shared" si="84"/>
        <v>4.6051701859880918</v>
      </c>
      <c r="V286" s="9">
        <f t="shared" si="85"/>
        <v>5.8861040314501558</v>
      </c>
      <c r="W286">
        <f t="shared" si="86"/>
        <v>2</v>
      </c>
      <c r="X286">
        <f t="shared" si="87"/>
        <v>1</v>
      </c>
      <c r="Y286">
        <f t="shared" si="88"/>
        <v>1.9855341060035658</v>
      </c>
      <c r="Z286">
        <f t="shared" si="89"/>
        <v>7.282936206791188</v>
      </c>
      <c r="AA286">
        <f t="shared" si="90"/>
        <v>0.87926986577777833</v>
      </c>
      <c r="AB286">
        <f t="shared" si="91"/>
        <v>-0.12866341387955732</v>
      </c>
      <c r="AC286">
        <f t="shared" si="92"/>
        <v>0</v>
      </c>
      <c r="AD286">
        <f t="shared" si="93"/>
        <v>-2</v>
      </c>
      <c r="AE286">
        <f t="shared" si="94"/>
        <v>1</v>
      </c>
    </row>
    <row r="287" spans="1:31">
      <c r="A287" t="s">
        <v>558</v>
      </c>
      <c r="B287" t="s">
        <v>14</v>
      </c>
      <c r="C287" t="s">
        <v>15</v>
      </c>
      <c r="D287">
        <v>1</v>
      </c>
      <c r="E287" t="s">
        <v>16</v>
      </c>
      <c r="F287" t="s">
        <v>15</v>
      </c>
      <c r="G287">
        <v>11250</v>
      </c>
      <c r="H287">
        <v>0</v>
      </c>
      <c r="I287">
        <v>196</v>
      </c>
      <c r="J287">
        <v>360</v>
      </c>
      <c r="L287" t="s">
        <v>31</v>
      </c>
      <c r="M287" t="s">
        <v>22</v>
      </c>
      <c r="N287">
        <f t="shared" si="77"/>
        <v>0</v>
      </c>
      <c r="O287">
        <f t="shared" si="78"/>
        <v>1</v>
      </c>
      <c r="P287">
        <f t="shared" si="79"/>
        <v>1</v>
      </c>
      <c r="Q287">
        <f t="shared" si="80"/>
        <v>1</v>
      </c>
      <c r="R287">
        <f t="shared" si="81"/>
        <v>0</v>
      </c>
      <c r="S287" s="9">
        <f t="shared" si="82"/>
        <v>9.3281234076325656</v>
      </c>
      <c r="T287" s="9">
        <f t="shared" si="83"/>
        <v>0</v>
      </c>
      <c r="U287" s="9">
        <f t="shared" si="84"/>
        <v>5.2781146592305168</v>
      </c>
      <c r="V287" s="9">
        <f t="shared" si="85"/>
        <v>5.8861040314501558</v>
      </c>
      <c r="W287">
        <f t="shared" si="86"/>
        <v>1</v>
      </c>
      <c r="X287">
        <f t="shared" si="87"/>
        <v>0</v>
      </c>
      <c r="Y287">
        <f t="shared" si="88"/>
        <v>-1.2650133407875845</v>
      </c>
      <c r="Z287">
        <f t="shared" si="89"/>
        <v>0.28223553087114139</v>
      </c>
      <c r="AA287">
        <f t="shared" si="90"/>
        <v>0.22011208087440276</v>
      </c>
      <c r="AB287">
        <f t="shared" si="91"/>
        <v>-0.248605063052111</v>
      </c>
      <c r="AC287">
        <f t="shared" si="92"/>
        <v>0</v>
      </c>
      <c r="AD287">
        <f t="shared" si="93"/>
        <v>2</v>
      </c>
      <c r="AE287">
        <f t="shared" si="94"/>
        <v>0</v>
      </c>
    </row>
    <row r="288" spans="1:31">
      <c r="A288" t="s">
        <v>559</v>
      </c>
      <c r="B288" t="s">
        <v>42</v>
      </c>
      <c r="C288" t="s">
        <v>15</v>
      </c>
      <c r="D288">
        <v>0</v>
      </c>
      <c r="E288" t="s">
        <v>25</v>
      </c>
      <c r="F288" t="s">
        <v>20</v>
      </c>
      <c r="G288">
        <v>18165</v>
      </c>
      <c r="H288">
        <v>0</v>
      </c>
      <c r="I288">
        <v>125</v>
      </c>
      <c r="J288">
        <v>360</v>
      </c>
      <c r="K288">
        <v>1</v>
      </c>
      <c r="L288" t="s">
        <v>17</v>
      </c>
      <c r="M288" t="s">
        <v>18</v>
      </c>
      <c r="N288">
        <f t="shared" si="77"/>
        <v>0</v>
      </c>
      <c r="O288">
        <f t="shared" si="78"/>
        <v>0</v>
      </c>
      <c r="P288">
        <f t="shared" si="79"/>
        <v>0</v>
      </c>
      <c r="Q288">
        <f t="shared" si="80"/>
        <v>0</v>
      </c>
      <c r="R288">
        <f t="shared" si="81"/>
        <v>1</v>
      </c>
      <c r="S288" s="9">
        <f t="shared" si="82"/>
        <v>9.8072519446553024</v>
      </c>
      <c r="T288" s="9">
        <f t="shared" si="83"/>
        <v>0</v>
      </c>
      <c r="U288" s="9">
        <f t="shared" si="84"/>
        <v>4.8283137373023015</v>
      </c>
      <c r="V288" s="9">
        <f t="shared" si="85"/>
        <v>5.8861040314501558</v>
      </c>
      <c r="W288">
        <f t="shared" si="86"/>
        <v>2</v>
      </c>
      <c r="X288">
        <f t="shared" si="87"/>
        <v>1</v>
      </c>
      <c r="Y288">
        <f t="shared" si="88"/>
        <v>0.50992727494076784</v>
      </c>
      <c r="Z288">
        <f t="shared" si="89"/>
        <v>1.6651700909487961</v>
      </c>
      <c r="AA288">
        <f t="shared" si="90"/>
        <v>0.62478942586212138</v>
      </c>
      <c r="AB288">
        <f t="shared" si="91"/>
        <v>-0.47034060463617139</v>
      </c>
      <c r="AC288">
        <f t="shared" si="92"/>
        <v>0</v>
      </c>
      <c r="AD288">
        <f t="shared" si="93"/>
        <v>-2</v>
      </c>
      <c r="AE288">
        <f t="shared" si="94"/>
        <v>1</v>
      </c>
    </row>
    <row r="289" spans="1:31">
      <c r="A289" t="s">
        <v>563</v>
      </c>
      <c r="B289" t="s">
        <v>14</v>
      </c>
      <c r="C289" t="s">
        <v>20</v>
      </c>
      <c r="D289">
        <v>0</v>
      </c>
      <c r="E289" t="s">
        <v>25</v>
      </c>
      <c r="F289" t="s">
        <v>15</v>
      </c>
      <c r="G289">
        <v>2917</v>
      </c>
      <c r="H289">
        <v>536</v>
      </c>
      <c r="I289">
        <v>66</v>
      </c>
      <c r="J289">
        <v>360</v>
      </c>
      <c r="K289">
        <v>1</v>
      </c>
      <c r="L289" t="s">
        <v>21</v>
      </c>
      <c r="M289" t="s">
        <v>22</v>
      </c>
      <c r="N289">
        <f t="shared" si="77"/>
        <v>1</v>
      </c>
      <c r="O289">
        <f t="shared" si="78"/>
        <v>1</v>
      </c>
      <c r="P289">
        <f t="shared" si="79"/>
        <v>0</v>
      </c>
      <c r="Q289">
        <f t="shared" si="80"/>
        <v>0</v>
      </c>
      <c r="R289">
        <f t="shared" si="81"/>
        <v>0</v>
      </c>
      <c r="S289" s="9">
        <f t="shared" si="82"/>
        <v>7.9783109698677217</v>
      </c>
      <c r="T289" s="9">
        <f t="shared" si="83"/>
        <v>6.2841341610708019</v>
      </c>
      <c r="U289" s="9">
        <f t="shared" si="84"/>
        <v>4.1896547420264252</v>
      </c>
      <c r="V289" s="9">
        <f t="shared" si="85"/>
        <v>5.8861040314501558</v>
      </c>
      <c r="W289">
        <f t="shared" si="86"/>
        <v>0</v>
      </c>
      <c r="X289">
        <f t="shared" si="87"/>
        <v>1</v>
      </c>
      <c r="Y289">
        <f t="shared" si="88"/>
        <v>1.0290955328660973</v>
      </c>
      <c r="Z289">
        <f t="shared" si="89"/>
        <v>2.7985335080874254</v>
      </c>
      <c r="AA289">
        <f t="shared" si="90"/>
        <v>0.73674050844334837</v>
      </c>
      <c r="AB289">
        <f t="shared" si="91"/>
        <v>-1.334615073322106</v>
      </c>
      <c r="AC289">
        <f t="shared" si="92"/>
        <v>0</v>
      </c>
      <c r="AD289">
        <f t="shared" si="93"/>
        <v>2</v>
      </c>
      <c r="AE289">
        <f t="shared" si="94"/>
        <v>0</v>
      </c>
    </row>
    <row r="290" spans="1:31">
      <c r="A290" t="s">
        <v>564</v>
      </c>
      <c r="B290" t="s">
        <v>14</v>
      </c>
      <c r="C290" t="s">
        <v>20</v>
      </c>
      <c r="D290">
        <v>3</v>
      </c>
      <c r="E290" t="s">
        <v>16</v>
      </c>
      <c r="F290" t="s">
        <v>15</v>
      </c>
      <c r="G290">
        <v>6417</v>
      </c>
      <c r="H290">
        <v>0</v>
      </c>
      <c r="I290">
        <v>157</v>
      </c>
      <c r="J290">
        <v>180</v>
      </c>
      <c r="K290">
        <v>1</v>
      </c>
      <c r="L290" t="s">
        <v>21</v>
      </c>
      <c r="M290" t="s">
        <v>18</v>
      </c>
      <c r="N290">
        <f t="shared" si="77"/>
        <v>1</v>
      </c>
      <c r="O290">
        <f t="shared" si="78"/>
        <v>1</v>
      </c>
      <c r="P290">
        <f t="shared" si="79"/>
        <v>3</v>
      </c>
      <c r="Q290">
        <f t="shared" si="80"/>
        <v>1</v>
      </c>
      <c r="R290">
        <f t="shared" si="81"/>
        <v>0</v>
      </c>
      <c r="S290" s="9">
        <f t="shared" si="82"/>
        <v>8.7667059977505151</v>
      </c>
      <c r="T290" s="9">
        <f t="shared" si="83"/>
        <v>0</v>
      </c>
      <c r="U290" s="9">
        <f t="shared" si="84"/>
        <v>5.0562458053483077</v>
      </c>
      <c r="V290" s="9">
        <f t="shared" si="85"/>
        <v>5.1929568508902104</v>
      </c>
      <c r="W290">
        <f t="shared" si="86"/>
        <v>0</v>
      </c>
      <c r="X290">
        <f t="shared" si="87"/>
        <v>1</v>
      </c>
      <c r="Y290">
        <f t="shared" si="88"/>
        <v>1.7659614347133918</v>
      </c>
      <c r="Z290">
        <f t="shared" si="89"/>
        <v>5.8471913492455965</v>
      </c>
      <c r="AA290">
        <f t="shared" si="90"/>
        <v>0.85395471675986134</v>
      </c>
      <c r="AB290">
        <f t="shared" si="91"/>
        <v>-0.15787711147079211</v>
      </c>
      <c r="AC290">
        <f t="shared" si="92"/>
        <v>0</v>
      </c>
      <c r="AD290">
        <f t="shared" si="93"/>
        <v>-2</v>
      </c>
      <c r="AE290">
        <f t="shared" si="94"/>
        <v>1</v>
      </c>
    </row>
    <row r="291" spans="1:31">
      <c r="A291" t="s">
        <v>566</v>
      </c>
      <c r="B291" t="s">
        <v>42</v>
      </c>
      <c r="C291" t="s">
        <v>15</v>
      </c>
      <c r="D291">
        <v>0</v>
      </c>
      <c r="E291" t="s">
        <v>16</v>
      </c>
      <c r="F291" t="s">
        <v>15</v>
      </c>
      <c r="G291">
        <v>2138</v>
      </c>
      <c r="H291">
        <v>0</v>
      </c>
      <c r="I291">
        <v>99</v>
      </c>
      <c r="J291">
        <v>360</v>
      </c>
      <c r="K291">
        <v>0</v>
      </c>
      <c r="L291" t="s">
        <v>31</v>
      </c>
      <c r="M291" t="s">
        <v>22</v>
      </c>
      <c r="N291">
        <f t="shared" si="77"/>
        <v>0</v>
      </c>
      <c r="O291">
        <f t="shared" si="78"/>
        <v>0</v>
      </c>
      <c r="P291">
        <f t="shared" si="79"/>
        <v>0</v>
      </c>
      <c r="Q291">
        <f t="shared" si="80"/>
        <v>1</v>
      </c>
      <c r="R291">
        <f t="shared" si="81"/>
        <v>0</v>
      </c>
      <c r="S291" s="9">
        <f t="shared" si="82"/>
        <v>7.6676260915849905</v>
      </c>
      <c r="T291" s="9">
        <f t="shared" si="83"/>
        <v>0</v>
      </c>
      <c r="U291" s="9">
        <f t="shared" si="84"/>
        <v>4.5951198501345898</v>
      </c>
      <c r="V291" s="9">
        <f t="shared" si="85"/>
        <v>5.8861040314501558</v>
      </c>
      <c r="W291">
        <f t="shared" si="86"/>
        <v>1</v>
      </c>
      <c r="X291">
        <f t="shared" si="87"/>
        <v>0</v>
      </c>
      <c r="Y291">
        <f t="shared" si="88"/>
        <v>-0.49192969830374988</v>
      </c>
      <c r="Z291">
        <f t="shared" si="89"/>
        <v>0.61144534996672906</v>
      </c>
      <c r="AA291">
        <f t="shared" si="90"/>
        <v>0.3794390855261417</v>
      </c>
      <c r="AB291">
        <f t="shared" si="91"/>
        <v>-0.47713150917378849</v>
      </c>
      <c r="AC291">
        <f t="shared" si="92"/>
        <v>0</v>
      </c>
      <c r="AD291">
        <f t="shared" si="93"/>
        <v>2</v>
      </c>
      <c r="AE291">
        <f t="shared" si="94"/>
        <v>0</v>
      </c>
    </row>
    <row r="292" spans="1:31">
      <c r="A292" t="s">
        <v>567</v>
      </c>
      <c r="B292" t="s">
        <v>42</v>
      </c>
      <c r="C292" t="s">
        <v>15</v>
      </c>
      <c r="D292">
        <v>1</v>
      </c>
      <c r="E292" t="s">
        <v>16</v>
      </c>
      <c r="G292">
        <v>3652</v>
      </c>
      <c r="H292">
        <v>0</v>
      </c>
      <c r="I292">
        <v>95</v>
      </c>
      <c r="J292">
        <v>360</v>
      </c>
      <c r="K292">
        <v>1</v>
      </c>
      <c r="L292" t="s">
        <v>31</v>
      </c>
      <c r="M292" t="s">
        <v>18</v>
      </c>
      <c r="N292">
        <f t="shared" si="77"/>
        <v>0</v>
      </c>
      <c r="O292">
        <f t="shared" si="78"/>
        <v>0</v>
      </c>
      <c r="P292">
        <f t="shared" si="79"/>
        <v>1</v>
      </c>
      <c r="Q292">
        <f t="shared" si="80"/>
        <v>1</v>
      </c>
      <c r="R292">
        <f t="shared" si="81"/>
        <v>0</v>
      </c>
      <c r="S292" s="9">
        <f t="shared" si="82"/>
        <v>8.2030302417148597</v>
      </c>
      <c r="T292" s="9">
        <f t="shared" si="83"/>
        <v>0</v>
      </c>
      <c r="U292" s="9">
        <f t="shared" si="84"/>
        <v>4.5538768916005408</v>
      </c>
      <c r="V292" s="9">
        <f t="shared" si="85"/>
        <v>5.8861040314501558</v>
      </c>
      <c r="W292">
        <f t="shared" si="86"/>
        <v>1</v>
      </c>
      <c r="X292">
        <f t="shared" si="87"/>
        <v>1</v>
      </c>
      <c r="Y292">
        <f t="shared" si="88"/>
        <v>1.7007435229820969</v>
      </c>
      <c r="Z292">
        <f t="shared" si="89"/>
        <v>5.4780189108621924</v>
      </c>
      <c r="AA292">
        <f t="shared" si="90"/>
        <v>0.84563181834445977</v>
      </c>
      <c r="AB292">
        <f t="shared" si="91"/>
        <v>-0.16767121700671178</v>
      </c>
      <c r="AC292">
        <f t="shared" si="92"/>
        <v>0</v>
      </c>
      <c r="AD292">
        <f t="shared" si="93"/>
        <v>-2</v>
      </c>
      <c r="AE292">
        <f t="shared" si="94"/>
        <v>1</v>
      </c>
    </row>
    <row r="293" spans="1:31">
      <c r="A293" t="s">
        <v>568</v>
      </c>
      <c r="B293" t="s">
        <v>14</v>
      </c>
      <c r="C293" t="s">
        <v>20</v>
      </c>
      <c r="D293">
        <v>1</v>
      </c>
      <c r="E293" t="s">
        <v>25</v>
      </c>
      <c r="F293" t="s">
        <v>15</v>
      </c>
      <c r="G293">
        <v>2239</v>
      </c>
      <c r="H293">
        <v>2524</v>
      </c>
      <c r="I293">
        <v>128</v>
      </c>
      <c r="J293">
        <v>360</v>
      </c>
      <c r="K293">
        <v>1</v>
      </c>
      <c r="L293" t="s">
        <v>17</v>
      </c>
      <c r="M293" t="s">
        <v>18</v>
      </c>
      <c r="N293">
        <f t="shared" si="77"/>
        <v>1</v>
      </c>
      <c r="O293">
        <f t="shared" si="78"/>
        <v>1</v>
      </c>
      <c r="P293">
        <f t="shared" si="79"/>
        <v>1</v>
      </c>
      <c r="Q293">
        <f t="shared" si="80"/>
        <v>0</v>
      </c>
      <c r="R293">
        <f t="shared" si="81"/>
        <v>0</v>
      </c>
      <c r="S293" s="9">
        <f t="shared" si="82"/>
        <v>7.7137846165987547</v>
      </c>
      <c r="T293" s="9">
        <f t="shared" si="83"/>
        <v>7.8336002236611035</v>
      </c>
      <c r="U293" s="9">
        <f t="shared" si="84"/>
        <v>4.8520302639196169</v>
      </c>
      <c r="V293" s="9">
        <f t="shared" si="85"/>
        <v>5.8861040314501558</v>
      </c>
      <c r="W293">
        <f t="shared" si="86"/>
        <v>2</v>
      </c>
      <c r="X293">
        <f t="shared" si="87"/>
        <v>1</v>
      </c>
      <c r="Y293">
        <f t="shared" si="88"/>
        <v>1.2117310487719961</v>
      </c>
      <c r="Z293">
        <f t="shared" si="89"/>
        <v>3.35929472534758</v>
      </c>
      <c r="AA293">
        <f t="shared" si="90"/>
        <v>0.77060509485963546</v>
      </c>
      <c r="AB293">
        <f t="shared" si="91"/>
        <v>-0.26057923526296711</v>
      </c>
      <c r="AC293">
        <f t="shared" si="92"/>
        <v>0</v>
      </c>
      <c r="AD293">
        <f t="shared" si="93"/>
        <v>-2</v>
      </c>
      <c r="AE293">
        <f t="shared" si="94"/>
        <v>1</v>
      </c>
    </row>
    <row r="294" spans="1:31">
      <c r="A294" t="s">
        <v>569</v>
      </c>
      <c r="B294" t="s">
        <v>42</v>
      </c>
      <c r="C294" t="s">
        <v>20</v>
      </c>
      <c r="D294">
        <v>0</v>
      </c>
      <c r="E294" t="s">
        <v>25</v>
      </c>
      <c r="F294" t="s">
        <v>15</v>
      </c>
      <c r="G294">
        <v>3017</v>
      </c>
      <c r="H294">
        <v>663</v>
      </c>
      <c r="I294">
        <v>102</v>
      </c>
      <c r="J294">
        <v>360</v>
      </c>
      <c r="L294" t="s">
        <v>31</v>
      </c>
      <c r="M294" t="s">
        <v>18</v>
      </c>
      <c r="N294">
        <f t="shared" si="77"/>
        <v>1</v>
      </c>
      <c r="O294">
        <f t="shared" si="78"/>
        <v>0</v>
      </c>
      <c r="P294">
        <f t="shared" si="79"/>
        <v>0</v>
      </c>
      <c r="Q294">
        <f t="shared" si="80"/>
        <v>0</v>
      </c>
      <c r="R294">
        <f t="shared" si="81"/>
        <v>0</v>
      </c>
      <c r="S294" s="9">
        <f t="shared" si="82"/>
        <v>8.0120182391590617</v>
      </c>
      <c r="T294" s="9">
        <f t="shared" si="83"/>
        <v>6.4967749901858625</v>
      </c>
      <c r="U294" s="9">
        <f t="shared" si="84"/>
        <v>4.6249728132842707</v>
      </c>
      <c r="V294" s="9">
        <f t="shared" si="85"/>
        <v>5.8861040314501558</v>
      </c>
      <c r="W294">
        <f t="shared" si="86"/>
        <v>1</v>
      </c>
      <c r="X294">
        <f t="shared" si="87"/>
        <v>0</v>
      </c>
      <c r="Y294">
        <f t="shared" si="88"/>
        <v>-0.75657260369835966</v>
      </c>
      <c r="Z294">
        <f t="shared" si="89"/>
        <v>0.46927205518249265</v>
      </c>
      <c r="AA294">
        <f t="shared" si="90"/>
        <v>0.31939085312842636</v>
      </c>
      <c r="AB294">
        <f t="shared" si="91"/>
        <v>-1.1413396812805885</v>
      </c>
      <c r="AC294">
        <f t="shared" si="92"/>
        <v>0</v>
      </c>
      <c r="AD294">
        <f t="shared" si="93"/>
        <v>-2</v>
      </c>
      <c r="AE294">
        <f t="shared" si="94"/>
        <v>1</v>
      </c>
    </row>
    <row r="295" spans="1:31">
      <c r="A295" t="s">
        <v>572</v>
      </c>
      <c r="B295" t="s">
        <v>14</v>
      </c>
      <c r="C295" t="s">
        <v>15</v>
      </c>
      <c r="D295">
        <v>0</v>
      </c>
      <c r="E295" t="s">
        <v>16</v>
      </c>
      <c r="F295" t="s">
        <v>15</v>
      </c>
      <c r="G295">
        <v>2526</v>
      </c>
      <c r="H295">
        <v>1783</v>
      </c>
      <c r="I295">
        <v>145</v>
      </c>
      <c r="J295">
        <v>360</v>
      </c>
      <c r="K295">
        <v>1</v>
      </c>
      <c r="L295" t="s">
        <v>21</v>
      </c>
      <c r="M295" t="s">
        <v>18</v>
      </c>
      <c r="N295">
        <f t="shared" si="77"/>
        <v>0</v>
      </c>
      <c r="O295">
        <f t="shared" si="78"/>
        <v>1</v>
      </c>
      <c r="P295">
        <f t="shared" si="79"/>
        <v>0</v>
      </c>
      <c r="Q295">
        <f t="shared" si="80"/>
        <v>1</v>
      </c>
      <c r="R295">
        <f t="shared" si="81"/>
        <v>0</v>
      </c>
      <c r="S295" s="9">
        <f t="shared" si="82"/>
        <v>7.8343923029104365</v>
      </c>
      <c r="T295" s="9">
        <f t="shared" si="83"/>
        <v>7.4860526178631401</v>
      </c>
      <c r="U295" s="9">
        <f t="shared" si="84"/>
        <v>4.9767337424205742</v>
      </c>
      <c r="V295" s="9">
        <f t="shared" si="85"/>
        <v>5.8861040314501558</v>
      </c>
      <c r="W295">
        <f t="shared" si="86"/>
        <v>0</v>
      </c>
      <c r="X295">
        <f t="shared" si="87"/>
        <v>1</v>
      </c>
      <c r="Y295">
        <f t="shared" si="88"/>
        <v>1.0549257894558597</v>
      </c>
      <c r="Z295">
        <f t="shared" si="89"/>
        <v>2.8717620309704999</v>
      </c>
      <c r="AA295">
        <f t="shared" si="90"/>
        <v>0.74171966355345997</v>
      </c>
      <c r="AB295">
        <f t="shared" si="91"/>
        <v>-0.29878391912622332</v>
      </c>
      <c r="AC295">
        <f t="shared" si="92"/>
        <v>0</v>
      </c>
      <c r="AD295">
        <f t="shared" si="93"/>
        <v>-2</v>
      </c>
      <c r="AE295">
        <f t="shared" si="94"/>
        <v>1</v>
      </c>
    </row>
    <row r="296" spans="1:31">
      <c r="A296" t="s">
        <v>574</v>
      </c>
      <c r="B296" t="s">
        <v>14</v>
      </c>
      <c r="C296" t="s">
        <v>20</v>
      </c>
      <c r="D296">
        <v>0</v>
      </c>
      <c r="E296" t="s">
        <v>16</v>
      </c>
      <c r="F296" t="s">
        <v>15</v>
      </c>
      <c r="G296">
        <v>2785</v>
      </c>
      <c r="H296">
        <v>2016</v>
      </c>
      <c r="I296">
        <v>110</v>
      </c>
      <c r="J296">
        <v>360</v>
      </c>
      <c r="K296">
        <v>1</v>
      </c>
      <c r="L296" t="s">
        <v>21</v>
      </c>
      <c r="M296" t="s">
        <v>18</v>
      </c>
      <c r="N296">
        <f t="shared" si="77"/>
        <v>1</v>
      </c>
      <c r="O296">
        <f t="shared" si="78"/>
        <v>1</v>
      </c>
      <c r="P296">
        <f t="shared" si="79"/>
        <v>0</v>
      </c>
      <c r="Q296">
        <f t="shared" si="80"/>
        <v>1</v>
      </c>
      <c r="R296">
        <f t="shared" si="81"/>
        <v>0</v>
      </c>
      <c r="S296" s="9">
        <f t="shared" si="82"/>
        <v>7.9320031523613848</v>
      </c>
      <c r="T296" s="9">
        <f t="shared" si="83"/>
        <v>7.6088706291912596</v>
      </c>
      <c r="U296" s="9">
        <f t="shared" si="84"/>
        <v>4.7004803657924166</v>
      </c>
      <c r="V296" s="9">
        <f t="shared" si="85"/>
        <v>5.8861040314501558</v>
      </c>
      <c r="W296">
        <f t="shared" si="86"/>
        <v>0</v>
      </c>
      <c r="X296">
        <f t="shared" si="87"/>
        <v>1</v>
      </c>
      <c r="Y296">
        <f t="shared" si="88"/>
        <v>1.6437675133159875</v>
      </c>
      <c r="Z296">
        <f t="shared" si="89"/>
        <v>5.174628314650036</v>
      </c>
      <c r="AA296">
        <f t="shared" si="90"/>
        <v>0.83804693188942536</v>
      </c>
      <c r="AB296">
        <f t="shared" si="91"/>
        <v>-0.17668117542693634</v>
      </c>
      <c r="AC296">
        <f t="shared" si="92"/>
        <v>0</v>
      </c>
      <c r="AD296">
        <f t="shared" si="93"/>
        <v>-2</v>
      </c>
      <c r="AE296">
        <f t="shared" si="94"/>
        <v>1</v>
      </c>
    </row>
    <row r="297" spans="1:31">
      <c r="A297" t="s">
        <v>577</v>
      </c>
      <c r="B297" t="s">
        <v>14</v>
      </c>
      <c r="C297" t="s">
        <v>20</v>
      </c>
      <c r="D297">
        <v>1</v>
      </c>
      <c r="E297" t="s">
        <v>16</v>
      </c>
      <c r="F297" t="s">
        <v>15</v>
      </c>
      <c r="G297">
        <v>3333</v>
      </c>
      <c r="H297">
        <v>3250</v>
      </c>
      <c r="I297">
        <v>158</v>
      </c>
      <c r="J297">
        <v>360</v>
      </c>
      <c r="K297">
        <v>1</v>
      </c>
      <c r="L297" t="s">
        <v>17</v>
      </c>
      <c r="M297" t="s">
        <v>18</v>
      </c>
      <c r="N297">
        <f t="shared" si="77"/>
        <v>1</v>
      </c>
      <c r="O297">
        <f t="shared" si="78"/>
        <v>1</v>
      </c>
      <c r="P297">
        <f t="shared" si="79"/>
        <v>1</v>
      </c>
      <c r="Q297">
        <f t="shared" si="80"/>
        <v>1</v>
      </c>
      <c r="R297">
        <f t="shared" si="81"/>
        <v>0</v>
      </c>
      <c r="S297" s="9">
        <f t="shared" si="82"/>
        <v>8.1116280783077404</v>
      </c>
      <c r="T297" s="9">
        <f t="shared" si="83"/>
        <v>8.0864102753237823</v>
      </c>
      <c r="U297" s="9">
        <f t="shared" si="84"/>
        <v>5.0625950330269669</v>
      </c>
      <c r="V297" s="9">
        <f t="shared" si="85"/>
        <v>5.8861040314501558</v>
      </c>
      <c r="W297">
        <f t="shared" si="86"/>
        <v>2</v>
      </c>
      <c r="X297">
        <f t="shared" si="87"/>
        <v>1</v>
      </c>
      <c r="Y297">
        <f t="shared" si="88"/>
        <v>1.7646958404129061</v>
      </c>
      <c r="Z297">
        <f t="shared" si="89"/>
        <v>5.8397958580330362</v>
      </c>
      <c r="AA297">
        <f t="shared" si="90"/>
        <v>0.8537968061100033</v>
      </c>
      <c r="AB297">
        <f t="shared" si="91"/>
        <v>-0.15806204545936525</v>
      </c>
      <c r="AC297">
        <f t="shared" si="92"/>
        <v>0</v>
      </c>
      <c r="AD297">
        <f t="shared" si="93"/>
        <v>-2</v>
      </c>
      <c r="AE297">
        <f t="shared" si="94"/>
        <v>1</v>
      </c>
    </row>
    <row r="298" spans="1:31">
      <c r="A298" t="s">
        <v>578</v>
      </c>
      <c r="B298" t="s">
        <v>14</v>
      </c>
      <c r="C298" t="s">
        <v>20</v>
      </c>
      <c r="D298">
        <v>0</v>
      </c>
      <c r="E298" t="s">
        <v>25</v>
      </c>
      <c r="F298" t="s">
        <v>15</v>
      </c>
      <c r="G298">
        <v>2454</v>
      </c>
      <c r="H298">
        <v>2333</v>
      </c>
      <c r="I298">
        <v>181</v>
      </c>
      <c r="J298">
        <v>360</v>
      </c>
      <c r="K298">
        <v>0</v>
      </c>
      <c r="L298" t="s">
        <v>17</v>
      </c>
      <c r="M298" t="s">
        <v>22</v>
      </c>
      <c r="N298">
        <f t="shared" si="77"/>
        <v>1</v>
      </c>
      <c r="O298">
        <f t="shared" si="78"/>
        <v>1</v>
      </c>
      <c r="P298">
        <f t="shared" si="79"/>
        <v>0</v>
      </c>
      <c r="Q298">
        <f t="shared" si="80"/>
        <v>0</v>
      </c>
      <c r="R298">
        <f t="shared" si="81"/>
        <v>0</v>
      </c>
      <c r="S298" s="9">
        <f t="shared" si="82"/>
        <v>7.8054746252708567</v>
      </c>
      <c r="T298" s="9">
        <f t="shared" si="83"/>
        <v>7.75491027202143</v>
      </c>
      <c r="U298" s="9">
        <f t="shared" si="84"/>
        <v>5.1984970312658261</v>
      </c>
      <c r="V298" s="9">
        <f t="shared" si="85"/>
        <v>5.8861040314501558</v>
      </c>
      <c r="W298">
        <f t="shared" si="86"/>
        <v>2</v>
      </c>
      <c r="X298">
        <f t="shared" si="87"/>
        <v>0</v>
      </c>
      <c r="Y298">
        <f t="shared" si="88"/>
        <v>-1.1238959556112769</v>
      </c>
      <c r="Z298">
        <f t="shared" si="89"/>
        <v>0.32501109602777878</v>
      </c>
      <c r="AA298">
        <f t="shared" si="90"/>
        <v>0.24528933908713843</v>
      </c>
      <c r="AB298">
        <f t="shared" si="91"/>
        <v>-0.28142083376370858</v>
      </c>
      <c r="AC298">
        <f t="shared" si="92"/>
        <v>0</v>
      </c>
      <c r="AD298">
        <f t="shared" si="93"/>
        <v>2</v>
      </c>
      <c r="AE298">
        <f t="shared" si="94"/>
        <v>0</v>
      </c>
    </row>
    <row r="299" spans="1:31">
      <c r="A299" t="s">
        <v>579</v>
      </c>
      <c r="B299" t="s">
        <v>14</v>
      </c>
      <c r="C299" t="s">
        <v>20</v>
      </c>
      <c r="D299">
        <v>0</v>
      </c>
      <c r="E299" t="s">
        <v>16</v>
      </c>
      <c r="F299" t="s">
        <v>15</v>
      </c>
      <c r="G299">
        <v>3593</v>
      </c>
      <c r="H299">
        <v>4266</v>
      </c>
      <c r="I299">
        <v>132</v>
      </c>
      <c r="J299">
        <v>180</v>
      </c>
      <c r="K299">
        <v>0</v>
      </c>
      <c r="L299" t="s">
        <v>21</v>
      </c>
      <c r="M299" t="s">
        <v>22</v>
      </c>
      <c r="N299">
        <f t="shared" si="77"/>
        <v>1</v>
      </c>
      <c r="O299">
        <f t="shared" si="78"/>
        <v>1</v>
      </c>
      <c r="P299">
        <f t="shared" si="79"/>
        <v>0</v>
      </c>
      <c r="Q299">
        <f t="shared" si="80"/>
        <v>1</v>
      </c>
      <c r="R299">
        <f t="shared" si="81"/>
        <v>0</v>
      </c>
      <c r="S299" s="9">
        <f t="shared" si="82"/>
        <v>8.1867427871135181</v>
      </c>
      <c r="T299" s="9">
        <f t="shared" si="83"/>
        <v>8.3584318990312951</v>
      </c>
      <c r="U299" s="9">
        <f t="shared" si="84"/>
        <v>4.8828019225863706</v>
      </c>
      <c r="V299" s="9">
        <f t="shared" si="85"/>
        <v>5.1929568508902104</v>
      </c>
      <c r="W299">
        <f t="shared" si="86"/>
        <v>0</v>
      </c>
      <c r="X299">
        <f t="shared" si="87"/>
        <v>0</v>
      </c>
      <c r="Y299">
        <f t="shared" si="88"/>
        <v>-0.67509096451814099</v>
      </c>
      <c r="Z299">
        <f t="shared" si="89"/>
        <v>0.50911010754554487</v>
      </c>
      <c r="AA299">
        <f t="shared" si="90"/>
        <v>0.33735782763629785</v>
      </c>
      <c r="AB299">
        <f t="shared" si="91"/>
        <v>-0.41152014435073442</v>
      </c>
      <c r="AC299">
        <f t="shared" si="92"/>
        <v>0</v>
      </c>
      <c r="AD299">
        <f t="shared" si="93"/>
        <v>2</v>
      </c>
      <c r="AE299">
        <f t="shared" si="94"/>
        <v>0</v>
      </c>
    </row>
    <row r="300" spans="1:31">
      <c r="A300" t="s">
        <v>585</v>
      </c>
      <c r="B300" t="s">
        <v>14</v>
      </c>
      <c r="C300" t="s">
        <v>20</v>
      </c>
      <c r="D300">
        <v>2</v>
      </c>
      <c r="E300" t="s">
        <v>25</v>
      </c>
      <c r="F300" t="s">
        <v>15</v>
      </c>
      <c r="G300">
        <v>3675</v>
      </c>
      <c r="H300">
        <v>242</v>
      </c>
      <c r="I300">
        <v>108</v>
      </c>
      <c r="J300">
        <v>360</v>
      </c>
      <c r="K300">
        <v>1</v>
      </c>
      <c r="L300" t="s">
        <v>31</v>
      </c>
      <c r="M300" t="s">
        <v>18</v>
      </c>
      <c r="N300">
        <f t="shared" si="77"/>
        <v>1</v>
      </c>
      <c r="O300">
        <f t="shared" si="78"/>
        <v>1</v>
      </c>
      <c r="P300">
        <f t="shared" si="79"/>
        <v>2</v>
      </c>
      <c r="Q300">
        <f t="shared" si="80"/>
        <v>0</v>
      </c>
      <c r="R300">
        <f t="shared" si="81"/>
        <v>0</v>
      </c>
      <c r="S300" s="9">
        <f t="shared" si="82"/>
        <v>8.209308411646937</v>
      </c>
      <c r="T300" s="9">
        <f t="shared" si="83"/>
        <v>5.4889377261566867</v>
      </c>
      <c r="U300" s="9">
        <f t="shared" si="84"/>
        <v>4.6821312271242199</v>
      </c>
      <c r="V300" s="9">
        <f t="shared" si="85"/>
        <v>5.8861040314501558</v>
      </c>
      <c r="W300">
        <f t="shared" si="86"/>
        <v>1</v>
      </c>
      <c r="X300">
        <f t="shared" si="87"/>
        <v>1</v>
      </c>
      <c r="Y300">
        <f t="shared" si="88"/>
        <v>1.1331556992457839</v>
      </c>
      <c r="Z300">
        <f t="shared" si="89"/>
        <v>3.1054408911853368</v>
      </c>
      <c r="AA300">
        <f t="shared" si="90"/>
        <v>0.75642080192968586</v>
      </c>
      <c r="AB300">
        <f t="shared" si="91"/>
        <v>-0.27915744134689358</v>
      </c>
      <c r="AC300">
        <f t="shared" si="92"/>
        <v>0</v>
      </c>
      <c r="AD300">
        <f t="shared" si="93"/>
        <v>-2</v>
      </c>
      <c r="AE300">
        <f t="shared" si="94"/>
        <v>1</v>
      </c>
    </row>
    <row r="301" spans="1:31">
      <c r="A301" t="s">
        <v>587</v>
      </c>
      <c r="B301" t="s">
        <v>14</v>
      </c>
      <c r="C301" t="s">
        <v>20</v>
      </c>
      <c r="D301">
        <v>0</v>
      </c>
      <c r="E301" t="s">
        <v>16</v>
      </c>
      <c r="F301" t="s">
        <v>15</v>
      </c>
      <c r="G301">
        <v>5923</v>
      </c>
      <c r="H301">
        <v>2054</v>
      </c>
      <c r="I301">
        <v>211</v>
      </c>
      <c r="J301">
        <v>360</v>
      </c>
      <c r="K301">
        <v>1</v>
      </c>
      <c r="L301" t="s">
        <v>21</v>
      </c>
      <c r="M301" t="s">
        <v>18</v>
      </c>
      <c r="N301">
        <f t="shared" si="77"/>
        <v>1</v>
      </c>
      <c r="O301">
        <f t="shared" si="78"/>
        <v>1</v>
      </c>
      <c r="P301">
        <f t="shared" si="79"/>
        <v>0</v>
      </c>
      <c r="Q301">
        <f t="shared" si="80"/>
        <v>1</v>
      </c>
      <c r="R301">
        <f t="shared" si="81"/>
        <v>0</v>
      </c>
      <c r="S301" s="9">
        <f t="shared" si="82"/>
        <v>8.6865983562769653</v>
      </c>
      <c r="T301" s="9">
        <f t="shared" si="83"/>
        <v>7.6275443904885032</v>
      </c>
      <c r="U301" s="9">
        <f t="shared" si="84"/>
        <v>5.3518581334760666</v>
      </c>
      <c r="V301" s="9">
        <f t="shared" si="85"/>
        <v>5.8861040314501558</v>
      </c>
      <c r="W301">
        <f t="shared" si="86"/>
        <v>0</v>
      </c>
      <c r="X301">
        <f t="shared" si="87"/>
        <v>1</v>
      </c>
      <c r="Y301">
        <f t="shared" si="88"/>
        <v>1.4597470226410967</v>
      </c>
      <c r="Z301">
        <f t="shared" si="89"/>
        <v>4.3048703558499799</v>
      </c>
      <c r="AA301">
        <f t="shared" si="90"/>
        <v>0.81149397950936852</v>
      </c>
      <c r="AB301">
        <f t="shared" si="91"/>
        <v>-0.20887831102066981</v>
      </c>
      <c r="AC301">
        <f t="shared" si="92"/>
        <v>0</v>
      </c>
      <c r="AD301">
        <f t="shared" si="93"/>
        <v>-2</v>
      </c>
      <c r="AE301">
        <f t="shared" si="94"/>
        <v>1</v>
      </c>
    </row>
    <row r="302" spans="1:31">
      <c r="A302" t="s">
        <v>590</v>
      </c>
      <c r="B302" t="s">
        <v>14</v>
      </c>
      <c r="C302" t="s">
        <v>20</v>
      </c>
      <c r="D302">
        <v>0</v>
      </c>
      <c r="E302" t="s">
        <v>25</v>
      </c>
      <c r="F302" t="s">
        <v>15</v>
      </c>
      <c r="G302">
        <v>4467</v>
      </c>
      <c r="H302">
        <v>0</v>
      </c>
      <c r="I302">
        <v>120</v>
      </c>
      <c r="J302">
        <v>360</v>
      </c>
      <c r="L302" t="s">
        <v>21</v>
      </c>
      <c r="M302" t="s">
        <v>18</v>
      </c>
      <c r="N302">
        <f t="shared" si="77"/>
        <v>1</v>
      </c>
      <c r="O302">
        <f t="shared" si="78"/>
        <v>1</v>
      </c>
      <c r="P302">
        <f t="shared" si="79"/>
        <v>0</v>
      </c>
      <c r="Q302">
        <f t="shared" si="80"/>
        <v>0</v>
      </c>
      <c r="R302">
        <f t="shared" si="81"/>
        <v>0</v>
      </c>
      <c r="S302" s="9">
        <f t="shared" si="82"/>
        <v>8.4044723213521184</v>
      </c>
      <c r="T302" s="9">
        <f t="shared" si="83"/>
        <v>0</v>
      </c>
      <c r="U302" s="9">
        <f t="shared" si="84"/>
        <v>4.7874917427820458</v>
      </c>
      <c r="V302" s="9">
        <f t="shared" si="85"/>
        <v>5.8861040314501558</v>
      </c>
      <c r="W302">
        <f t="shared" si="86"/>
        <v>0</v>
      </c>
      <c r="X302">
        <f t="shared" si="87"/>
        <v>0</v>
      </c>
      <c r="Y302">
        <f t="shared" si="88"/>
        <v>-1.2097657170278242</v>
      </c>
      <c r="Z302">
        <f t="shared" si="89"/>
        <v>0.29826715015924843</v>
      </c>
      <c r="AA302">
        <f t="shared" si="90"/>
        <v>0.2297425072510402</v>
      </c>
      <c r="AB302">
        <f t="shared" si="91"/>
        <v>-1.4707961308960318</v>
      </c>
      <c r="AC302">
        <f t="shared" si="92"/>
        <v>0</v>
      </c>
      <c r="AD302">
        <f t="shared" si="93"/>
        <v>-2</v>
      </c>
      <c r="AE302">
        <f t="shared" si="94"/>
        <v>1</v>
      </c>
    </row>
    <row r="303" spans="1:31">
      <c r="A303" t="s">
        <v>592</v>
      </c>
      <c r="B303" t="s">
        <v>14</v>
      </c>
      <c r="C303" t="s">
        <v>20</v>
      </c>
      <c r="D303">
        <v>3</v>
      </c>
      <c r="E303" t="s">
        <v>16</v>
      </c>
      <c r="F303" t="s">
        <v>15</v>
      </c>
      <c r="G303">
        <v>3400</v>
      </c>
      <c r="H303">
        <v>2500</v>
      </c>
      <c r="I303">
        <v>123</v>
      </c>
      <c r="J303">
        <v>360</v>
      </c>
      <c r="K303">
        <v>0</v>
      </c>
      <c r="L303" t="s">
        <v>21</v>
      </c>
      <c r="M303" t="s">
        <v>22</v>
      </c>
      <c r="N303">
        <f t="shared" si="77"/>
        <v>1</v>
      </c>
      <c r="O303">
        <f t="shared" si="78"/>
        <v>1</v>
      </c>
      <c r="P303">
        <f t="shared" si="79"/>
        <v>3</v>
      </c>
      <c r="Q303">
        <f t="shared" si="80"/>
        <v>1</v>
      </c>
      <c r="R303">
        <f t="shared" si="81"/>
        <v>0</v>
      </c>
      <c r="S303" s="9">
        <f t="shared" si="82"/>
        <v>8.1315307106042525</v>
      </c>
      <c r="T303" s="9">
        <f t="shared" si="83"/>
        <v>7.8240460108562919</v>
      </c>
      <c r="U303" s="9">
        <f t="shared" si="84"/>
        <v>4.8121843553724171</v>
      </c>
      <c r="V303" s="9">
        <f t="shared" si="85"/>
        <v>5.8861040314501558</v>
      </c>
      <c r="W303">
        <f t="shared" si="86"/>
        <v>0</v>
      </c>
      <c r="X303">
        <f t="shared" si="87"/>
        <v>0</v>
      </c>
      <c r="Y303">
        <f t="shared" si="88"/>
        <v>-0.54906750843206253</v>
      </c>
      <c r="Z303">
        <f t="shared" si="89"/>
        <v>0.57748806213239701</v>
      </c>
      <c r="AA303">
        <f t="shared" si="90"/>
        <v>0.36608078120842796</v>
      </c>
      <c r="AB303">
        <f t="shared" si="91"/>
        <v>-0.45583374781816066</v>
      </c>
      <c r="AC303">
        <f t="shared" si="92"/>
        <v>0</v>
      </c>
      <c r="AD303">
        <f t="shared" si="93"/>
        <v>2</v>
      </c>
      <c r="AE303">
        <f t="shared" si="94"/>
        <v>0</v>
      </c>
    </row>
    <row r="304" spans="1:31">
      <c r="A304" t="s">
        <v>597</v>
      </c>
      <c r="B304" t="s">
        <v>14</v>
      </c>
      <c r="C304" t="s">
        <v>20</v>
      </c>
      <c r="D304">
        <v>2</v>
      </c>
      <c r="E304" t="s">
        <v>16</v>
      </c>
      <c r="F304" t="s">
        <v>15</v>
      </c>
      <c r="G304">
        <v>16666</v>
      </c>
      <c r="H304">
        <v>0</v>
      </c>
      <c r="I304">
        <v>275</v>
      </c>
      <c r="J304">
        <v>360</v>
      </c>
      <c r="K304">
        <v>1</v>
      </c>
      <c r="L304" t="s">
        <v>17</v>
      </c>
      <c r="M304" t="s">
        <v>18</v>
      </c>
      <c r="N304">
        <f t="shared" si="77"/>
        <v>1</v>
      </c>
      <c r="O304">
        <f t="shared" si="78"/>
        <v>1</v>
      </c>
      <c r="P304">
        <f t="shared" si="79"/>
        <v>2</v>
      </c>
      <c r="Q304">
        <f t="shared" si="80"/>
        <v>1</v>
      </c>
      <c r="R304">
        <f t="shared" si="81"/>
        <v>0</v>
      </c>
      <c r="S304" s="9">
        <f t="shared" si="82"/>
        <v>9.7211259949421525</v>
      </c>
      <c r="T304" s="9">
        <f t="shared" si="83"/>
        <v>0</v>
      </c>
      <c r="U304" s="9">
        <f t="shared" si="84"/>
        <v>5.6167710976665717</v>
      </c>
      <c r="V304" s="9">
        <f t="shared" si="85"/>
        <v>5.8861040314501558</v>
      </c>
      <c r="W304">
        <f t="shared" si="86"/>
        <v>2</v>
      </c>
      <c r="X304">
        <f t="shared" si="87"/>
        <v>1</v>
      </c>
      <c r="Y304">
        <f t="shared" si="88"/>
        <v>1.6191098808997566</v>
      </c>
      <c r="Z304">
        <f t="shared" si="89"/>
        <v>5.0485944655760999</v>
      </c>
      <c r="AA304">
        <f t="shared" si="90"/>
        <v>0.83467233492157178</v>
      </c>
      <c r="AB304">
        <f t="shared" si="91"/>
        <v>-0.18071604441309483</v>
      </c>
      <c r="AC304">
        <f t="shared" si="92"/>
        <v>0</v>
      </c>
      <c r="AD304">
        <f t="shared" si="93"/>
        <v>-2</v>
      </c>
      <c r="AE304">
        <f t="shared" si="94"/>
        <v>1</v>
      </c>
    </row>
    <row r="305" spans="1:31">
      <c r="A305" t="s">
        <v>598</v>
      </c>
      <c r="B305" t="s">
        <v>14</v>
      </c>
      <c r="C305" t="s">
        <v>20</v>
      </c>
      <c r="D305">
        <v>2</v>
      </c>
      <c r="E305" t="s">
        <v>25</v>
      </c>
      <c r="F305" t="s">
        <v>15</v>
      </c>
      <c r="G305">
        <v>6125</v>
      </c>
      <c r="H305">
        <v>1625</v>
      </c>
      <c r="I305">
        <v>187</v>
      </c>
      <c r="J305">
        <v>480</v>
      </c>
      <c r="K305">
        <v>1</v>
      </c>
      <c r="L305" t="s">
        <v>31</v>
      </c>
      <c r="M305" t="s">
        <v>22</v>
      </c>
      <c r="N305">
        <f t="shared" si="77"/>
        <v>1</v>
      </c>
      <c r="O305">
        <f t="shared" si="78"/>
        <v>1</v>
      </c>
      <c r="P305">
        <f t="shared" si="79"/>
        <v>2</v>
      </c>
      <c r="Q305">
        <f t="shared" si="80"/>
        <v>0</v>
      </c>
      <c r="R305">
        <f t="shared" si="81"/>
        <v>0</v>
      </c>
      <c r="S305" s="9">
        <f t="shared" si="82"/>
        <v>8.7201340354129275</v>
      </c>
      <c r="T305" s="9">
        <f t="shared" si="83"/>
        <v>7.3932630947638378</v>
      </c>
      <c r="U305" s="9">
        <f t="shared" si="84"/>
        <v>5.2311086168545868</v>
      </c>
      <c r="V305" s="9">
        <f t="shared" si="85"/>
        <v>6.1737861039019366</v>
      </c>
      <c r="W305">
        <f t="shared" si="86"/>
        <v>1</v>
      </c>
      <c r="X305">
        <f t="shared" si="87"/>
        <v>1</v>
      </c>
      <c r="Y305">
        <f t="shared" si="88"/>
        <v>0.95392954744067027</v>
      </c>
      <c r="Z305">
        <f t="shared" si="89"/>
        <v>2.5958903176796864</v>
      </c>
      <c r="AA305">
        <f t="shared" si="90"/>
        <v>0.72190475469083049</v>
      </c>
      <c r="AB305">
        <f t="shared" si="91"/>
        <v>-1.2797916149427808</v>
      </c>
      <c r="AC305">
        <f t="shared" si="92"/>
        <v>0</v>
      </c>
      <c r="AD305">
        <f t="shared" si="93"/>
        <v>2</v>
      </c>
      <c r="AE305">
        <f t="shared" si="94"/>
        <v>0</v>
      </c>
    </row>
    <row r="306" spans="1:31">
      <c r="A306" t="s">
        <v>600</v>
      </c>
      <c r="B306" t="s">
        <v>14</v>
      </c>
      <c r="C306" t="s">
        <v>20</v>
      </c>
      <c r="D306">
        <v>2</v>
      </c>
      <c r="E306" t="s">
        <v>16</v>
      </c>
      <c r="F306" t="s">
        <v>15</v>
      </c>
      <c r="G306">
        <v>3159</v>
      </c>
      <c r="H306">
        <v>461</v>
      </c>
      <c r="I306">
        <v>108</v>
      </c>
      <c r="J306">
        <v>84</v>
      </c>
      <c r="K306">
        <v>1</v>
      </c>
      <c r="L306" t="s">
        <v>17</v>
      </c>
      <c r="M306" t="s">
        <v>18</v>
      </c>
      <c r="N306">
        <f t="shared" si="77"/>
        <v>1</v>
      </c>
      <c r="O306">
        <f t="shared" si="78"/>
        <v>1</v>
      </c>
      <c r="P306">
        <f t="shared" si="79"/>
        <v>2</v>
      </c>
      <c r="Q306">
        <f t="shared" si="80"/>
        <v>1</v>
      </c>
      <c r="R306">
        <f t="shared" si="81"/>
        <v>0</v>
      </c>
      <c r="S306" s="9">
        <f t="shared" si="82"/>
        <v>8.0580108008020854</v>
      </c>
      <c r="T306" s="9">
        <f t="shared" si="83"/>
        <v>6.1333980429966486</v>
      </c>
      <c r="U306" s="9">
        <f t="shared" si="84"/>
        <v>4.6821312271242199</v>
      </c>
      <c r="V306" s="9">
        <f t="shared" si="85"/>
        <v>4.4308167988433134</v>
      </c>
      <c r="W306">
        <f t="shared" si="86"/>
        <v>2</v>
      </c>
      <c r="X306">
        <f t="shared" si="87"/>
        <v>1</v>
      </c>
      <c r="Y306">
        <f t="shared" si="88"/>
        <v>1.9215641331049214</v>
      </c>
      <c r="Z306">
        <f t="shared" si="89"/>
        <v>6.8316357043714584</v>
      </c>
      <c r="AA306">
        <f t="shared" si="90"/>
        <v>0.87231275333174385</v>
      </c>
      <c r="AB306">
        <f t="shared" si="91"/>
        <v>-0.1366072572993374</v>
      </c>
      <c r="AC306">
        <f t="shared" si="92"/>
        <v>0</v>
      </c>
      <c r="AD306">
        <f t="shared" si="93"/>
        <v>-2</v>
      </c>
      <c r="AE306">
        <f t="shared" si="94"/>
        <v>1</v>
      </c>
    </row>
    <row r="307" spans="1:31">
      <c r="A307" t="s">
        <v>602</v>
      </c>
      <c r="B307" t="s">
        <v>14</v>
      </c>
      <c r="C307" t="s">
        <v>15</v>
      </c>
      <c r="D307">
        <v>0</v>
      </c>
      <c r="E307" t="s">
        <v>16</v>
      </c>
      <c r="F307" t="s">
        <v>15</v>
      </c>
      <c r="G307">
        <v>3229</v>
      </c>
      <c r="H307">
        <v>2739</v>
      </c>
      <c r="I307">
        <v>110</v>
      </c>
      <c r="J307">
        <v>360</v>
      </c>
      <c r="K307">
        <v>1</v>
      </c>
      <c r="L307" t="s">
        <v>17</v>
      </c>
      <c r="M307" t="s">
        <v>18</v>
      </c>
      <c r="N307">
        <f t="shared" si="77"/>
        <v>0</v>
      </c>
      <c r="O307">
        <f t="shared" si="78"/>
        <v>1</v>
      </c>
      <c r="P307">
        <f t="shared" si="79"/>
        <v>0</v>
      </c>
      <c r="Q307">
        <f t="shared" si="80"/>
        <v>1</v>
      </c>
      <c r="R307">
        <f t="shared" si="81"/>
        <v>0</v>
      </c>
      <c r="S307" s="9">
        <f t="shared" si="82"/>
        <v>8.0799277707582746</v>
      </c>
      <c r="T307" s="9">
        <f t="shared" si="83"/>
        <v>7.915348169263078</v>
      </c>
      <c r="U307" s="9">
        <f t="shared" si="84"/>
        <v>4.7004803657924166</v>
      </c>
      <c r="V307" s="9">
        <f t="shared" si="85"/>
        <v>5.8861040314501558</v>
      </c>
      <c r="W307">
        <f t="shared" si="86"/>
        <v>2</v>
      </c>
      <c r="X307">
        <f t="shared" si="87"/>
        <v>1</v>
      </c>
      <c r="Y307">
        <f t="shared" si="88"/>
        <v>1.1430535445670924</v>
      </c>
      <c r="Z307">
        <f t="shared" si="89"/>
        <v>3.1363306837932146</v>
      </c>
      <c r="AA307">
        <f t="shared" si="90"/>
        <v>0.75823983224596725</v>
      </c>
      <c r="AB307">
        <f t="shared" si="91"/>
        <v>-0.2767555420042222</v>
      </c>
      <c r="AC307">
        <f t="shared" si="92"/>
        <v>0</v>
      </c>
      <c r="AD307">
        <f t="shared" si="93"/>
        <v>-2</v>
      </c>
      <c r="AE307">
        <f t="shared" si="94"/>
        <v>1</v>
      </c>
    </row>
    <row r="308" spans="1:31">
      <c r="A308" t="s">
        <v>603</v>
      </c>
      <c r="B308" t="s">
        <v>14</v>
      </c>
      <c r="C308" t="s">
        <v>20</v>
      </c>
      <c r="D308">
        <v>1</v>
      </c>
      <c r="E308" t="s">
        <v>16</v>
      </c>
      <c r="F308" t="s">
        <v>15</v>
      </c>
      <c r="G308">
        <v>1782</v>
      </c>
      <c r="H308">
        <v>2232</v>
      </c>
      <c r="I308">
        <v>107</v>
      </c>
      <c r="J308">
        <v>360</v>
      </c>
      <c r="K308">
        <v>1</v>
      </c>
      <c r="L308" t="s">
        <v>21</v>
      </c>
      <c r="M308" t="s">
        <v>18</v>
      </c>
      <c r="N308">
        <f t="shared" si="77"/>
        <v>1</v>
      </c>
      <c r="O308">
        <f t="shared" si="78"/>
        <v>1</v>
      </c>
      <c r="P308">
        <f t="shared" si="79"/>
        <v>1</v>
      </c>
      <c r="Q308">
        <f t="shared" si="80"/>
        <v>1</v>
      </c>
      <c r="R308">
        <f t="shared" si="81"/>
        <v>0</v>
      </c>
      <c r="S308" s="9">
        <f t="shared" si="82"/>
        <v>7.4854916080307543</v>
      </c>
      <c r="T308" s="9">
        <f t="shared" si="83"/>
        <v>7.7106533235012016</v>
      </c>
      <c r="U308" s="9">
        <f t="shared" si="84"/>
        <v>4.6728288344619058</v>
      </c>
      <c r="V308" s="9">
        <f t="shared" si="85"/>
        <v>5.8861040314501558</v>
      </c>
      <c r="W308">
        <f t="shared" si="86"/>
        <v>0</v>
      </c>
      <c r="X308">
        <f t="shared" si="87"/>
        <v>1</v>
      </c>
      <c r="Y308">
        <f t="shared" si="88"/>
        <v>1.7793161802833097</v>
      </c>
      <c r="Z308">
        <f t="shared" si="89"/>
        <v>5.925802851967318</v>
      </c>
      <c r="AA308">
        <f t="shared" si="90"/>
        <v>0.85561240748919909</v>
      </c>
      <c r="AB308">
        <f t="shared" si="91"/>
        <v>-0.15593780037225452</v>
      </c>
      <c r="AC308">
        <f t="shared" si="92"/>
        <v>0</v>
      </c>
      <c r="AD308">
        <f t="shared" si="93"/>
        <v>-2</v>
      </c>
      <c r="AE308">
        <f t="shared" si="94"/>
        <v>1</v>
      </c>
    </row>
    <row r="309" spans="1:31">
      <c r="A309" t="s">
        <v>605</v>
      </c>
      <c r="B309" t="s">
        <v>14</v>
      </c>
      <c r="C309" t="s">
        <v>20</v>
      </c>
      <c r="D309">
        <v>2</v>
      </c>
      <c r="E309" t="s">
        <v>16</v>
      </c>
      <c r="F309" t="s">
        <v>15</v>
      </c>
      <c r="G309">
        <v>6540</v>
      </c>
      <c r="H309">
        <v>0</v>
      </c>
      <c r="I309">
        <v>205</v>
      </c>
      <c r="J309">
        <v>360</v>
      </c>
      <c r="K309">
        <v>1</v>
      </c>
      <c r="L309" t="s">
        <v>31</v>
      </c>
      <c r="M309" t="s">
        <v>18</v>
      </c>
      <c r="N309">
        <f t="shared" si="77"/>
        <v>1</v>
      </c>
      <c r="O309">
        <f t="shared" si="78"/>
        <v>1</v>
      </c>
      <c r="P309">
        <f t="shared" si="79"/>
        <v>2</v>
      </c>
      <c r="Q309">
        <f t="shared" si="80"/>
        <v>1</v>
      </c>
      <c r="R309">
        <f t="shared" si="81"/>
        <v>0</v>
      </c>
      <c r="S309" s="9">
        <f t="shared" si="82"/>
        <v>8.7856924444512448</v>
      </c>
      <c r="T309" s="9">
        <f t="shared" si="83"/>
        <v>0</v>
      </c>
      <c r="U309" s="9">
        <f t="shared" si="84"/>
        <v>5.3230099791384085</v>
      </c>
      <c r="V309" s="9">
        <f t="shared" si="85"/>
        <v>5.8861040314501558</v>
      </c>
      <c r="W309">
        <f t="shared" si="86"/>
        <v>1</v>
      </c>
      <c r="X309">
        <f t="shared" si="87"/>
        <v>1</v>
      </c>
      <c r="Y309">
        <f t="shared" si="88"/>
        <v>1.7590556495799365</v>
      </c>
      <c r="Z309">
        <f t="shared" si="89"/>
        <v>5.8069510076511373</v>
      </c>
      <c r="AA309">
        <f t="shared" si="90"/>
        <v>0.85309134752461391</v>
      </c>
      <c r="AB309">
        <f t="shared" si="91"/>
        <v>-0.15888864751182605</v>
      </c>
      <c r="AC309">
        <f t="shared" si="92"/>
        <v>0</v>
      </c>
      <c r="AD309">
        <f t="shared" si="93"/>
        <v>-2</v>
      </c>
      <c r="AE309">
        <f t="shared" si="94"/>
        <v>1</v>
      </c>
    </row>
    <row r="310" spans="1:31">
      <c r="A310" t="s">
        <v>607</v>
      </c>
      <c r="B310" t="s">
        <v>42</v>
      </c>
      <c r="C310" t="s">
        <v>20</v>
      </c>
      <c r="D310">
        <v>0</v>
      </c>
      <c r="E310" t="s">
        <v>16</v>
      </c>
      <c r="F310" t="s">
        <v>15</v>
      </c>
      <c r="G310">
        <v>3166</v>
      </c>
      <c r="H310">
        <v>0</v>
      </c>
      <c r="I310">
        <v>36</v>
      </c>
      <c r="J310">
        <v>360</v>
      </c>
      <c r="K310">
        <v>1</v>
      </c>
      <c r="L310" t="s">
        <v>31</v>
      </c>
      <c r="M310" t="s">
        <v>18</v>
      </c>
      <c r="N310">
        <f t="shared" si="77"/>
        <v>1</v>
      </c>
      <c r="O310">
        <f t="shared" si="78"/>
        <v>0</v>
      </c>
      <c r="P310">
        <f t="shared" si="79"/>
        <v>0</v>
      </c>
      <c r="Q310">
        <f t="shared" si="80"/>
        <v>1</v>
      </c>
      <c r="R310">
        <f t="shared" si="81"/>
        <v>0</v>
      </c>
      <c r="S310" s="9">
        <f t="shared" si="82"/>
        <v>8.0602242404409576</v>
      </c>
      <c r="T310" s="9">
        <f t="shared" si="83"/>
        <v>0</v>
      </c>
      <c r="U310" s="9">
        <f t="shared" si="84"/>
        <v>3.5835189384561099</v>
      </c>
      <c r="V310" s="9">
        <f t="shared" si="85"/>
        <v>5.8861040314501558</v>
      </c>
      <c r="W310">
        <f t="shared" si="86"/>
        <v>1</v>
      </c>
      <c r="X310">
        <f t="shared" si="87"/>
        <v>1</v>
      </c>
      <c r="Y310">
        <f t="shared" si="88"/>
        <v>2.3259597881403602</v>
      </c>
      <c r="Z310">
        <f t="shared" si="89"/>
        <v>10.236500243934405</v>
      </c>
      <c r="AA310">
        <f t="shared" si="90"/>
        <v>0.91100431822267691</v>
      </c>
      <c r="AB310">
        <f t="shared" si="91"/>
        <v>-9.3207641642658906E-2</v>
      </c>
      <c r="AC310">
        <f t="shared" si="92"/>
        <v>0</v>
      </c>
      <c r="AD310">
        <f t="shared" si="93"/>
        <v>-2</v>
      </c>
      <c r="AE310">
        <f t="shared" si="94"/>
        <v>1</v>
      </c>
    </row>
    <row r="311" spans="1:31">
      <c r="A311" t="s">
        <v>609</v>
      </c>
      <c r="B311" t="s">
        <v>14</v>
      </c>
      <c r="C311" t="s">
        <v>20</v>
      </c>
      <c r="D311">
        <v>1</v>
      </c>
      <c r="E311" t="s">
        <v>16</v>
      </c>
      <c r="F311" t="s">
        <v>15</v>
      </c>
      <c r="G311">
        <v>2787</v>
      </c>
      <c r="H311">
        <v>1917</v>
      </c>
      <c r="I311">
        <v>146</v>
      </c>
      <c r="J311">
        <v>360</v>
      </c>
      <c r="K311">
        <v>0</v>
      </c>
      <c r="L311" t="s">
        <v>21</v>
      </c>
      <c r="M311" t="s">
        <v>22</v>
      </c>
      <c r="N311">
        <f t="shared" si="77"/>
        <v>1</v>
      </c>
      <c r="O311">
        <f t="shared" si="78"/>
        <v>1</v>
      </c>
      <c r="P311">
        <f t="shared" si="79"/>
        <v>1</v>
      </c>
      <c r="Q311">
        <f t="shared" si="80"/>
        <v>1</v>
      </c>
      <c r="R311">
        <f t="shared" si="81"/>
        <v>0</v>
      </c>
      <c r="S311" s="9">
        <f t="shared" si="82"/>
        <v>7.9327210274819482</v>
      </c>
      <c r="T311" s="9">
        <f t="shared" si="83"/>
        <v>7.5585167430456446</v>
      </c>
      <c r="U311" s="9">
        <f t="shared" si="84"/>
        <v>4.9836066217083363</v>
      </c>
      <c r="V311" s="9">
        <f t="shared" si="85"/>
        <v>5.8861040314501558</v>
      </c>
      <c r="W311">
        <f t="shared" si="86"/>
        <v>0</v>
      </c>
      <c r="X311">
        <f t="shared" si="87"/>
        <v>0</v>
      </c>
      <c r="Y311">
        <f t="shared" si="88"/>
        <v>-0.58861546403005593</v>
      </c>
      <c r="Z311">
        <f t="shared" si="89"/>
        <v>0.55509530235066395</v>
      </c>
      <c r="AA311">
        <f t="shared" si="90"/>
        <v>0.35695259416679376</v>
      </c>
      <c r="AB311">
        <f t="shared" si="91"/>
        <v>-0.44153683143849837</v>
      </c>
      <c r="AC311">
        <f t="shared" si="92"/>
        <v>0</v>
      </c>
      <c r="AD311">
        <f t="shared" si="93"/>
        <v>2</v>
      </c>
      <c r="AE311">
        <f t="shared" si="94"/>
        <v>0</v>
      </c>
    </row>
    <row r="312" spans="1:31">
      <c r="A312" t="s">
        <v>612</v>
      </c>
      <c r="B312" t="s">
        <v>42</v>
      </c>
      <c r="C312" t="s">
        <v>15</v>
      </c>
      <c r="D312">
        <v>0</v>
      </c>
      <c r="E312" t="s">
        <v>25</v>
      </c>
      <c r="F312" t="s">
        <v>15</v>
      </c>
      <c r="G312">
        <v>2165</v>
      </c>
      <c r="H312">
        <v>0</v>
      </c>
      <c r="I312">
        <v>70</v>
      </c>
      <c r="J312">
        <v>360</v>
      </c>
      <c r="K312">
        <v>1</v>
      </c>
      <c r="L312" t="s">
        <v>31</v>
      </c>
      <c r="M312" t="s">
        <v>18</v>
      </c>
      <c r="N312">
        <f t="shared" si="77"/>
        <v>0</v>
      </c>
      <c r="O312">
        <f t="shared" si="78"/>
        <v>0</v>
      </c>
      <c r="P312">
        <f t="shared" si="79"/>
        <v>0</v>
      </c>
      <c r="Q312">
        <f t="shared" si="80"/>
        <v>0</v>
      </c>
      <c r="R312">
        <f t="shared" si="81"/>
        <v>0</v>
      </c>
      <c r="S312" s="9">
        <f t="shared" si="82"/>
        <v>7.6801756404365902</v>
      </c>
      <c r="T312" s="9">
        <f t="shared" si="83"/>
        <v>0</v>
      </c>
      <c r="U312" s="9">
        <f t="shared" si="84"/>
        <v>4.2484952420493594</v>
      </c>
      <c r="V312" s="9">
        <f t="shared" si="85"/>
        <v>5.8861040314501558</v>
      </c>
      <c r="W312">
        <f t="shared" si="86"/>
        <v>1</v>
      </c>
      <c r="X312">
        <f t="shared" si="87"/>
        <v>1</v>
      </c>
      <c r="Y312">
        <f t="shared" si="88"/>
        <v>1.1311079052376729</v>
      </c>
      <c r="Z312">
        <f t="shared" si="89"/>
        <v>3.0990880947650634</v>
      </c>
      <c r="AA312">
        <f t="shared" si="90"/>
        <v>0.75604330112419449</v>
      </c>
      <c r="AB312">
        <f t="shared" si="91"/>
        <v>-0.27965662782354211</v>
      </c>
      <c r="AC312">
        <f t="shared" si="92"/>
        <v>0</v>
      </c>
      <c r="AD312">
        <f t="shared" si="93"/>
        <v>-2</v>
      </c>
      <c r="AE312">
        <f t="shared" si="94"/>
        <v>1</v>
      </c>
    </row>
    <row r="313" spans="1:31">
      <c r="A313" t="s">
        <v>615</v>
      </c>
      <c r="B313" t="s">
        <v>14</v>
      </c>
      <c r="C313" t="s">
        <v>20</v>
      </c>
      <c r="D313">
        <v>0</v>
      </c>
      <c r="E313" t="s">
        <v>16</v>
      </c>
      <c r="F313" t="s">
        <v>15</v>
      </c>
      <c r="G313">
        <v>3000</v>
      </c>
      <c r="H313">
        <v>3416</v>
      </c>
      <c r="I313">
        <v>56</v>
      </c>
      <c r="J313">
        <v>180</v>
      </c>
      <c r="K313">
        <v>1</v>
      </c>
      <c r="L313" t="s">
        <v>31</v>
      </c>
      <c r="M313" t="s">
        <v>18</v>
      </c>
      <c r="N313">
        <f t="shared" si="77"/>
        <v>1</v>
      </c>
      <c r="O313">
        <f t="shared" si="78"/>
        <v>1</v>
      </c>
      <c r="P313">
        <f t="shared" si="79"/>
        <v>0</v>
      </c>
      <c r="Q313">
        <f t="shared" si="80"/>
        <v>1</v>
      </c>
      <c r="R313">
        <f t="shared" si="81"/>
        <v>0</v>
      </c>
      <c r="S313" s="9">
        <f t="shared" si="82"/>
        <v>8.0063675676502459</v>
      </c>
      <c r="T313" s="9">
        <f t="shared" si="83"/>
        <v>8.1362255549084601</v>
      </c>
      <c r="U313" s="9">
        <f t="shared" si="84"/>
        <v>4.0253516907351496</v>
      </c>
      <c r="V313" s="9">
        <f t="shared" si="85"/>
        <v>5.1929568508902104</v>
      </c>
      <c r="W313">
        <f t="shared" si="86"/>
        <v>1</v>
      </c>
      <c r="X313">
        <f t="shared" si="87"/>
        <v>1</v>
      </c>
      <c r="Y313">
        <f t="shared" si="88"/>
        <v>1.7325920331027223</v>
      </c>
      <c r="Z313">
        <f t="shared" si="89"/>
        <v>5.6552936352116037</v>
      </c>
      <c r="AA313">
        <f t="shared" si="90"/>
        <v>0.84974366950404212</v>
      </c>
      <c r="AB313">
        <f t="shared" si="91"/>
        <v>-0.16282054026709267</v>
      </c>
      <c r="AC313">
        <f t="shared" si="92"/>
        <v>0</v>
      </c>
      <c r="AD313">
        <f t="shared" si="93"/>
        <v>-2</v>
      </c>
      <c r="AE313">
        <f t="shared" si="94"/>
        <v>1</v>
      </c>
    </row>
    <row r="314" spans="1:31">
      <c r="A314" t="s">
        <v>616</v>
      </c>
      <c r="B314" t="s">
        <v>14</v>
      </c>
      <c r="C314" t="s">
        <v>20</v>
      </c>
      <c r="D314">
        <v>2</v>
      </c>
      <c r="E314" t="s">
        <v>16</v>
      </c>
      <c r="F314" t="s">
        <v>20</v>
      </c>
      <c r="G314">
        <v>6000</v>
      </c>
      <c r="H314">
        <v>0</v>
      </c>
      <c r="I314">
        <v>205</v>
      </c>
      <c r="J314">
        <v>240</v>
      </c>
      <c r="K314">
        <v>1</v>
      </c>
      <c r="L314" t="s">
        <v>31</v>
      </c>
      <c r="M314" t="s">
        <v>22</v>
      </c>
      <c r="N314">
        <f t="shared" si="77"/>
        <v>1</v>
      </c>
      <c r="O314">
        <f t="shared" si="78"/>
        <v>1</v>
      </c>
      <c r="P314">
        <f t="shared" si="79"/>
        <v>2</v>
      </c>
      <c r="Q314">
        <f t="shared" si="80"/>
        <v>1</v>
      </c>
      <c r="R314">
        <f t="shared" si="81"/>
        <v>1</v>
      </c>
      <c r="S314" s="9">
        <f t="shared" si="82"/>
        <v>8.6995147482101913</v>
      </c>
      <c r="T314" s="9">
        <f t="shared" si="83"/>
        <v>0</v>
      </c>
      <c r="U314" s="9">
        <f t="shared" si="84"/>
        <v>5.3230099791384085</v>
      </c>
      <c r="V314" s="9">
        <f t="shared" si="85"/>
        <v>5.4806389233419912</v>
      </c>
      <c r="W314">
        <f t="shared" si="86"/>
        <v>1</v>
      </c>
      <c r="X314">
        <f t="shared" si="87"/>
        <v>1</v>
      </c>
      <c r="Y314">
        <f t="shared" si="88"/>
        <v>1.5749555840237912</v>
      </c>
      <c r="Z314">
        <f t="shared" si="89"/>
        <v>4.8305270607704198</v>
      </c>
      <c r="AA314">
        <f t="shared" si="90"/>
        <v>0.82848891882720044</v>
      </c>
      <c r="AB314">
        <f t="shared" si="91"/>
        <v>-1.7631074012110131</v>
      </c>
      <c r="AC314">
        <f t="shared" si="92"/>
        <v>0</v>
      </c>
      <c r="AD314">
        <f t="shared" si="93"/>
        <v>2</v>
      </c>
      <c r="AE314">
        <f t="shared" si="94"/>
        <v>0</v>
      </c>
    </row>
    <row r="315" spans="1:31">
      <c r="A315" t="s">
        <v>617</v>
      </c>
      <c r="C315" t="s">
        <v>15</v>
      </c>
      <c r="D315">
        <v>3</v>
      </c>
      <c r="E315" t="s">
        <v>16</v>
      </c>
      <c r="F315" t="s">
        <v>20</v>
      </c>
      <c r="G315">
        <v>9357</v>
      </c>
      <c r="H315">
        <v>0</v>
      </c>
      <c r="I315">
        <v>292</v>
      </c>
      <c r="J315">
        <v>360</v>
      </c>
      <c r="K315">
        <v>1</v>
      </c>
      <c r="L315" t="s">
        <v>31</v>
      </c>
      <c r="M315" t="s">
        <v>18</v>
      </c>
      <c r="N315">
        <f t="shared" si="77"/>
        <v>0</v>
      </c>
      <c r="O315">
        <f t="shared" si="78"/>
        <v>0</v>
      </c>
      <c r="P315">
        <f t="shared" si="79"/>
        <v>3</v>
      </c>
      <c r="Q315">
        <f t="shared" si="80"/>
        <v>1</v>
      </c>
      <c r="R315">
        <f t="shared" si="81"/>
        <v>1</v>
      </c>
      <c r="S315" s="9">
        <f t="shared" si="82"/>
        <v>9.1438800052759124</v>
      </c>
      <c r="T315" s="9">
        <f t="shared" si="83"/>
        <v>0</v>
      </c>
      <c r="U315" s="9">
        <f t="shared" si="84"/>
        <v>5.6767538022682817</v>
      </c>
      <c r="V315" s="9">
        <f t="shared" si="85"/>
        <v>5.8861040314501558</v>
      </c>
      <c r="W315">
        <f t="shared" si="86"/>
        <v>1</v>
      </c>
      <c r="X315">
        <f t="shared" si="87"/>
        <v>1</v>
      </c>
      <c r="Y315">
        <f t="shared" si="88"/>
        <v>1.3274709723029168</v>
      </c>
      <c r="Z315">
        <f t="shared" si="89"/>
        <v>3.7714931056717469</v>
      </c>
      <c r="AA315">
        <f t="shared" si="90"/>
        <v>0.79042199624865306</v>
      </c>
      <c r="AB315">
        <f t="shared" si="91"/>
        <v>-0.23518830367374588</v>
      </c>
      <c r="AC315">
        <f t="shared" si="92"/>
        <v>0</v>
      </c>
      <c r="AD315">
        <f t="shared" si="93"/>
        <v>-2</v>
      </c>
      <c r="AE315">
        <f t="shared" si="94"/>
        <v>1</v>
      </c>
    </row>
    <row r="316" spans="1:31">
      <c r="A316" t="s">
        <v>618</v>
      </c>
      <c r="B316" t="s">
        <v>14</v>
      </c>
      <c r="C316" t="s">
        <v>20</v>
      </c>
      <c r="D316">
        <v>0</v>
      </c>
      <c r="E316" t="s">
        <v>16</v>
      </c>
      <c r="F316" t="s">
        <v>15</v>
      </c>
      <c r="G316">
        <v>3859</v>
      </c>
      <c r="H316">
        <v>3300</v>
      </c>
      <c r="I316">
        <v>142</v>
      </c>
      <c r="J316">
        <v>180</v>
      </c>
      <c r="K316">
        <v>1</v>
      </c>
      <c r="L316" t="s">
        <v>21</v>
      </c>
      <c r="M316" t="s">
        <v>18</v>
      </c>
      <c r="N316">
        <f t="shared" si="77"/>
        <v>1</v>
      </c>
      <c r="O316">
        <f t="shared" si="78"/>
        <v>1</v>
      </c>
      <c r="P316">
        <f t="shared" si="79"/>
        <v>0</v>
      </c>
      <c r="Q316">
        <f t="shared" si="80"/>
        <v>1</v>
      </c>
      <c r="R316">
        <f t="shared" si="81"/>
        <v>0</v>
      </c>
      <c r="S316" s="9">
        <f t="shared" si="82"/>
        <v>8.2581633615376191</v>
      </c>
      <c r="T316" s="9">
        <f t="shared" si="83"/>
        <v>8.1016777474545716</v>
      </c>
      <c r="U316" s="9">
        <f t="shared" si="84"/>
        <v>4.9558270576012609</v>
      </c>
      <c r="V316" s="9">
        <f t="shared" si="85"/>
        <v>5.1929568508902104</v>
      </c>
      <c r="W316">
        <f t="shared" si="86"/>
        <v>0</v>
      </c>
      <c r="X316">
        <f t="shared" si="87"/>
        <v>1</v>
      </c>
      <c r="Y316">
        <f t="shared" si="88"/>
        <v>1.5777286291806498</v>
      </c>
      <c r="Z316">
        <f t="shared" si="89"/>
        <v>4.8439409204648936</v>
      </c>
      <c r="AA316">
        <f t="shared" si="90"/>
        <v>0.82888259590405844</v>
      </c>
      <c r="AB316">
        <f t="shared" si="91"/>
        <v>-0.18767675522222158</v>
      </c>
      <c r="AC316">
        <f t="shared" si="92"/>
        <v>0</v>
      </c>
      <c r="AD316">
        <f t="shared" si="93"/>
        <v>-2</v>
      </c>
      <c r="AE316">
        <f t="shared" si="94"/>
        <v>1</v>
      </c>
    </row>
    <row r="317" spans="1:31">
      <c r="A317" t="s">
        <v>620</v>
      </c>
      <c r="B317" t="s">
        <v>14</v>
      </c>
      <c r="C317" t="s">
        <v>15</v>
      </c>
      <c r="D317">
        <v>0</v>
      </c>
      <c r="E317" t="s">
        <v>25</v>
      </c>
      <c r="F317" t="s">
        <v>15</v>
      </c>
      <c r="G317">
        <v>3833</v>
      </c>
      <c r="H317">
        <v>0</v>
      </c>
      <c r="I317">
        <v>110</v>
      </c>
      <c r="J317">
        <v>360</v>
      </c>
      <c r="K317">
        <v>1</v>
      </c>
      <c r="L317" t="s">
        <v>21</v>
      </c>
      <c r="M317" t="s">
        <v>18</v>
      </c>
      <c r="N317">
        <f t="shared" si="77"/>
        <v>0</v>
      </c>
      <c r="O317">
        <f t="shared" si="78"/>
        <v>1</v>
      </c>
      <c r="P317">
        <f t="shared" si="79"/>
        <v>0</v>
      </c>
      <c r="Q317">
        <f t="shared" si="80"/>
        <v>0</v>
      </c>
      <c r="R317">
        <f t="shared" si="81"/>
        <v>0</v>
      </c>
      <c r="S317" s="9">
        <f t="shared" si="82"/>
        <v>8.2514030653805559</v>
      </c>
      <c r="T317" s="9">
        <f t="shared" si="83"/>
        <v>0</v>
      </c>
      <c r="U317" s="9">
        <f t="shared" si="84"/>
        <v>4.7004803657924166</v>
      </c>
      <c r="V317" s="9">
        <f t="shared" si="85"/>
        <v>5.8861040314501558</v>
      </c>
      <c r="W317">
        <f t="shared" si="86"/>
        <v>0</v>
      </c>
      <c r="X317">
        <f t="shared" si="87"/>
        <v>1</v>
      </c>
      <c r="Y317">
        <f t="shared" si="88"/>
        <v>0.4877304025834045</v>
      </c>
      <c r="Z317">
        <f t="shared" si="89"/>
        <v>1.6286157201903164</v>
      </c>
      <c r="AA317">
        <f t="shared" si="90"/>
        <v>0.61957162763692286</v>
      </c>
      <c r="AB317">
        <f t="shared" si="91"/>
        <v>-0.47872696290666422</v>
      </c>
      <c r="AC317">
        <f t="shared" si="92"/>
        <v>0</v>
      </c>
      <c r="AD317">
        <f t="shared" si="93"/>
        <v>-2</v>
      </c>
      <c r="AE317">
        <f t="shared" si="94"/>
        <v>1</v>
      </c>
    </row>
    <row r="318" spans="1:31">
      <c r="A318" t="s">
        <v>621</v>
      </c>
      <c r="B318" t="s">
        <v>14</v>
      </c>
      <c r="C318" t="s">
        <v>20</v>
      </c>
      <c r="D318">
        <v>2</v>
      </c>
      <c r="E318" t="s">
        <v>25</v>
      </c>
      <c r="F318" t="s">
        <v>20</v>
      </c>
      <c r="G318">
        <v>6383</v>
      </c>
      <c r="H318">
        <v>1000</v>
      </c>
      <c r="I318">
        <v>187</v>
      </c>
      <c r="J318">
        <v>360</v>
      </c>
      <c r="K318">
        <v>1</v>
      </c>
      <c r="L318" t="s">
        <v>21</v>
      </c>
      <c r="M318" t="s">
        <v>22</v>
      </c>
      <c r="N318">
        <f t="shared" si="77"/>
        <v>1</v>
      </c>
      <c r="O318">
        <f t="shared" si="78"/>
        <v>1</v>
      </c>
      <c r="P318">
        <f t="shared" si="79"/>
        <v>2</v>
      </c>
      <c r="Q318">
        <f t="shared" si="80"/>
        <v>0</v>
      </c>
      <c r="R318">
        <f t="shared" si="81"/>
        <v>1</v>
      </c>
      <c r="S318" s="9">
        <f t="shared" si="82"/>
        <v>8.7613934852560575</v>
      </c>
      <c r="T318" s="9">
        <f t="shared" si="83"/>
        <v>6.9077552789821368</v>
      </c>
      <c r="U318" s="9">
        <f t="shared" si="84"/>
        <v>5.2311086168545868</v>
      </c>
      <c r="V318" s="9">
        <f t="shared" si="85"/>
        <v>5.8861040314501558</v>
      </c>
      <c r="W318">
        <f t="shared" si="86"/>
        <v>0</v>
      </c>
      <c r="X318">
        <f t="shared" si="87"/>
        <v>1</v>
      </c>
      <c r="Y318">
        <f t="shared" si="88"/>
        <v>0.67873102626522297</v>
      </c>
      <c r="Z318">
        <f t="shared" si="89"/>
        <v>1.9713745218226248</v>
      </c>
      <c r="AA318">
        <f t="shared" si="90"/>
        <v>0.66345541679256048</v>
      </c>
      <c r="AB318">
        <f t="shared" si="91"/>
        <v>-1.0890246477152909</v>
      </c>
      <c r="AC318">
        <f t="shared" si="92"/>
        <v>0</v>
      </c>
      <c r="AD318">
        <f t="shared" si="93"/>
        <v>2</v>
      </c>
      <c r="AE318">
        <f t="shared" si="94"/>
        <v>0</v>
      </c>
    </row>
    <row r="319" spans="1:31">
      <c r="A319" t="s">
        <v>622</v>
      </c>
      <c r="B319" t="s">
        <v>14</v>
      </c>
      <c r="C319" t="s">
        <v>15</v>
      </c>
      <c r="D319">
        <v>3</v>
      </c>
      <c r="E319" t="s">
        <v>16</v>
      </c>
      <c r="F319" t="s">
        <v>15</v>
      </c>
      <c r="G319">
        <v>2987</v>
      </c>
      <c r="H319">
        <v>0</v>
      </c>
      <c r="I319">
        <v>88</v>
      </c>
      <c r="J319">
        <v>360</v>
      </c>
      <c r="K319">
        <v>0</v>
      </c>
      <c r="L319" t="s">
        <v>31</v>
      </c>
      <c r="M319" t="s">
        <v>22</v>
      </c>
      <c r="N319">
        <f t="shared" si="77"/>
        <v>0</v>
      </c>
      <c r="O319">
        <f t="shared" si="78"/>
        <v>1</v>
      </c>
      <c r="P319">
        <f t="shared" si="79"/>
        <v>3</v>
      </c>
      <c r="Q319">
        <f t="shared" si="80"/>
        <v>1</v>
      </c>
      <c r="R319">
        <f t="shared" si="81"/>
        <v>0</v>
      </c>
      <c r="S319" s="9">
        <f t="shared" si="82"/>
        <v>8.0020248182161104</v>
      </c>
      <c r="T319" s="9">
        <f t="shared" si="83"/>
        <v>0</v>
      </c>
      <c r="U319" s="9">
        <f t="shared" si="84"/>
        <v>4.4773368144782069</v>
      </c>
      <c r="V319" s="9">
        <f t="shared" si="85"/>
        <v>5.8861040314501558</v>
      </c>
      <c r="W319">
        <f t="shared" si="86"/>
        <v>1</v>
      </c>
      <c r="X319">
        <f t="shared" si="87"/>
        <v>0</v>
      </c>
      <c r="Y319">
        <f t="shared" si="88"/>
        <v>-0.87162914834532768</v>
      </c>
      <c r="Z319">
        <f t="shared" si="89"/>
        <v>0.41826957069736109</v>
      </c>
      <c r="AA319">
        <f t="shared" si="90"/>
        <v>0.29491542323064757</v>
      </c>
      <c r="AB319">
        <f t="shared" si="91"/>
        <v>-0.34943751631661246</v>
      </c>
      <c r="AC319">
        <f t="shared" si="92"/>
        <v>0</v>
      </c>
      <c r="AD319">
        <f t="shared" si="93"/>
        <v>2</v>
      </c>
      <c r="AE319">
        <f t="shared" si="94"/>
        <v>0</v>
      </c>
    </row>
    <row r="320" spans="1:31">
      <c r="A320" t="s">
        <v>624</v>
      </c>
      <c r="B320" t="s">
        <v>14</v>
      </c>
      <c r="C320" t="s">
        <v>20</v>
      </c>
      <c r="D320">
        <v>2</v>
      </c>
      <c r="E320" t="s">
        <v>16</v>
      </c>
      <c r="F320" t="s">
        <v>15</v>
      </c>
      <c r="G320">
        <v>5780</v>
      </c>
      <c r="H320">
        <v>0</v>
      </c>
      <c r="I320">
        <v>192</v>
      </c>
      <c r="J320">
        <v>360</v>
      </c>
      <c r="K320">
        <v>1</v>
      </c>
      <c r="L320" t="s">
        <v>17</v>
      </c>
      <c r="M320" t="s">
        <v>18</v>
      </c>
      <c r="N320">
        <f t="shared" si="77"/>
        <v>1</v>
      </c>
      <c r="O320">
        <f t="shared" si="78"/>
        <v>1</v>
      </c>
      <c r="P320">
        <f t="shared" si="79"/>
        <v>2</v>
      </c>
      <c r="Q320">
        <f t="shared" si="80"/>
        <v>1</v>
      </c>
      <c r="R320">
        <f t="shared" si="81"/>
        <v>0</v>
      </c>
      <c r="S320" s="9">
        <f t="shared" si="82"/>
        <v>8.6621589616664227</v>
      </c>
      <c r="T320" s="9">
        <f t="shared" si="83"/>
        <v>0</v>
      </c>
      <c r="U320" s="9">
        <f t="shared" si="84"/>
        <v>5.2574953720277815</v>
      </c>
      <c r="V320" s="9">
        <f t="shared" si="85"/>
        <v>5.8861040314501558</v>
      </c>
      <c r="W320">
        <f t="shared" si="86"/>
        <v>2</v>
      </c>
      <c r="X320">
        <f t="shared" si="87"/>
        <v>1</v>
      </c>
      <c r="Y320">
        <f t="shared" si="88"/>
        <v>1.8581888832195923</v>
      </c>
      <c r="Z320">
        <f t="shared" si="89"/>
        <v>6.4121131630028705</v>
      </c>
      <c r="AA320">
        <f t="shared" si="90"/>
        <v>0.86508570794743911</v>
      </c>
      <c r="AB320">
        <f t="shared" si="91"/>
        <v>-0.14492669262648641</v>
      </c>
      <c r="AC320">
        <f t="shared" si="92"/>
        <v>0</v>
      </c>
      <c r="AD320">
        <f t="shared" si="93"/>
        <v>-2</v>
      </c>
      <c r="AE320">
        <f t="shared" si="94"/>
        <v>1</v>
      </c>
    </row>
    <row r="321" spans="1:31">
      <c r="A321" t="s">
        <v>627</v>
      </c>
      <c r="B321" t="s">
        <v>14</v>
      </c>
      <c r="C321" t="s">
        <v>20</v>
      </c>
      <c r="D321">
        <v>3</v>
      </c>
      <c r="E321" t="s">
        <v>16</v>
      </c>
      <c r="F321" t="s">
        <v>15</v>
      </c>
      <c r="G321">
        <v>5703</v>
      </c>
      <c r="H321">
        <v>0</v>
      </c>
      <c r="I321">
        <v>128</v>
      </c>
      <c r="J321">
        <v>360</v>
      </c>
      <c r="K321">
        <v>1</v>
      </c>
      <c r="L321" t="s">
        <v>17</v>
      </c>
      <c r="M321" t="s">
        <v>18</v>
      </c>
      <c r="N321">
        <f t="shared" si="77"/>
        <v>1</v>
      </c>
      <c r="O321">
        <f t="shared" si="78"/>
        <v>1</v>
      </c>
      <c r="P321">
        <f t="shared" si="79"/>
        <v>3</v>
      </c>
      <c r="Q321">
        <f t="shared" si="80"/>
        <v>1</v>
      </c>
      <c r="R321">
        <f t="shared" si="81"/>
        <v>0</v>
      </c>
      <c r="S321" s="9">
        <f t="shared" si="82"/>
        <v>8.6487476311565388</v>
      </c>
      <c r="T321" s="9">
        <f t="shared" si="83"/>
        <v>0</v>
      </c>
      <c r="U321" s="9">
        <f t="shared" si="84"/>
        <v>4.8520302639196169</v>
      </c>
      <c r="V321" s="9">
        <f t="shared" si="85"/>
        <v>5.8861040314501558</v>
      </c>
      <c r="W321">
        <f t="shared" si="86"/>
        <v>2</v>
      </c>
      <c r="X321">
        <f t="shared" si="87"/>
        <v>1</v>
      </c>
      <c r="Y321">
        <f t="shared" si="88"/>
        <v>1.9157710550073532</v>
      </c>
      <c r="Z321">
        <f t="shared" si="89"/>
        <v>6.7921739181671663</v>
      </c>
      <c r="AA321">
        <f t="shared" si="90"/>
        <v>0.87166610877761119</v>
      </c>
      <c r="AB321">
        <f t="shared" si="91"/>
        <v>-0.13734883117711333</v>
      </c>
      <c r="AC321">
        <f t="shared" si="92"/>
        <v>0</v>
      </c>
      <c r="AD321">
        <f t="shared" si="93"/>
        <v>-2</v>
      </c>
      <c r="AE321">
        <f t="shared" si="94"/>
        <v>1</v>
      </c>
    </row>
    <row r="322" spans="1:31">
      <c r="A322" t="s">
        <v>629</v>
      </c>
      <c r="B322" t="s">
        <v>42</v>
      </c>
      <c r="C322" t="s">
        <v>20</v>
      </c>
      <c r="D322">
        <v>1</v>
      </c>
      <c r="E322" t="s">
        <v>16</v>
      </c>
      <c r="F322" t="s">
        <v>15</v>
      </c>
      <c r="G322">
        <v>12000</v>
      </c>
      <c r="H322">
        <v>0</v>
      </c>
      <c r="I322">
        <v>496</v>
      </c>
      <c r="J322">
        <v>360</v>
      </c>
      <c r="K322">
        <v>1</v>
      </c>
      <c r="L322" t="s">
        <v>31</v>
      </c>
      <c r="M322" t="s">
        <v>18</v>
      </c>
      <c r="N322">
        <f t="shared" si="77"/>
        <v>1</v>
      </c>
      <c r="O322">
        <f t="shared" si="78"/>
        <v>0</v>
      </c>
      <c r="P322">
        <f t="shared" si="79"/>
        <v>1</v>
      </c>
      <c r="Q322">
        <f t="shared" si="80"/>
        <v>1</v>
      </c>
      <c r="R322">
        <f t="shared" si="81"/>
        <v>0</v>
      </c>
      <c r="S322" s="9">
        <f t="shared" si="82"/>
        <v>9.3926619287701367</v>
      </c>
      <c r="T322" s="9">
        <f t="shared" si="83"/>
        <v>0</v>
      </c>
      <c r="U322" s="9">
        <f t="shared" si="84"/>
        <v>6.2065759267249279</v>
      </c>
      <c r="V322" s="9">
        <f t="shared" si="85"/>
        <v>5.8861040314501558</v>
      </c>
      <c r="W322">
        <f t="shared" si="86"/>
        <v>1</v>
      </c>
      <c r="X322">
        <f t="shared" si="87"/>
        <v>1</v>
      </c>
      <c r="Y322">
        <f t="shared" si="88"/>
        <v>1.9935029663540238</v>
      </c>
      <c r="Z322">
        <f t="shared" si="89"/>
        <v>7.3412047670233038</v>
      </c>
      <c r="AA322">
        <f t="shared" si="90"/>
        <v>0.88011324168021043</v>
      </c>
      <c r="AB322">
        <f t="shared" si="91"/>
        <v>-0.12770469606141366</v>
      </c>
      <c r="AC322">
        <f t="shared" si="92"/>
        <v>0</v>
      </c>
      <c r="AD322">
        <f t="shared" si="93"/>
        <v>-2</v>
      </c>
      <c r="AE322">
        <f t="shared" si="94"/>
        <v>1</v>
      </c>
    </row>
    <row r="323" spans="1:31">
      <c r="A323" t="s">
        <v>630</v>
      </c>
      <c r="B323" t="s">
        <v>14</v>
      </c>
      <c r="C323" t="s">
        <v>20</v>
      </c>
      <c r="D323">
        <v>0</v>
      </c>
      <c r="E323" t="s">
        <v>25</v>
      </c>
      <c r="F323" t="s">
        <v>15</v>
      </c>
      <c r="G323">
        <v>2400</v>
      </c>
      <c r="H323">
        <v>3800</v>
      </c>
      <c r="I323">
        <v>152</v>
      </c>
      <c r="J323">
        <v>180</v>
      </c>
      <c r="K323">
        <v>1</v>
      </c>
      <c r="L323" t="s">
        <v>17</v>
      </c>
      <c r="M323" t="s">
        <v>22</v>
      </c>
      <c r="N323">
        <f t="shared" ref="N323:N325" si="95">IF(C323="Yes",1,0)</f>
        <v>1</v>
      </c>
      <c r="O323">
        <f t="shared" ref="O323:O325" si="96">IF(B323="Male",1,0)</f>
        <v>1</v>
      </c>
      <c r="P323">
        <f t="shared" ref="P323:P325" si="97">D323</f>
        <v>0</v>
      </c>
      <c r="Q323">
        <f t="shared" ref="Q323:Q325" si="98">IF(E323="Graduate",1,0)</f>
        <v>0</v>
      </c>
      <c r="R323">
        <f t="shared" ref="R323:R325" si="99">IF(F323="Yes",1,0)</f>
        <v>0</v>
      </c>
      <c r="S323" s="9">
        <f t="shared" ref="S323:S325" si="100">LN(G323)</f>
        <v>7.7832240163360371</v>
      </c>
      <c r="T323" s="9">
        <f t="shared" ref="T323:T325" si="101">IF(H323=0,0,LN(H323))</f>
        <v>8.2427563457144775</v>
      </c>
      <c r="U323" s="9">
        <f t="shared" ref="U323:U325" si="102">LN(I323)</f>
        <v>5.0238805208462765</v>
      </c>
      <c r="V323" s="9">
        <f t="shared" ref="V323:V325" si="103">LN(J323)</f>
        <v>5.1929568508902104</v>
      </c>
      <c r="W323">
        <f t="shared" ref="W323:W325" si="104">IF(L323="Rural",0,IF(L323="Semiurban",1,IF(L323="Urban",2)))</f>
        <v>2</v>
      </c>
      <c r="X323">
        <f t="shared" ref="X323:X325" si="105">K323</f>
        <v>1</v>
      </c>
      <c r="Y323">
        <f t="shared" ref="Y323:Y325" si="106">SUMPRODUCT($AJ$8:$AT$8,N323:X323)+$AU$8</f>
        <v>1.1642421081448422</v>
      </c>
      <c r="Z323">
        <f t="shared" ref="Z323:Z325" si="107">EXP(Y323)</f>
        <v>3.2034940608699625</v>
      </c>
      <c r="AA323">
        <f t="shared" ref="AA323:AA325" si="108">Z323/(Z323+1)</f>
        <v>0.76210267327152159</v>
      </c>
      <c r="AB323">
        <f t="shared" ref="AB323:AB325" si="109">AE323*LN(AA323)+LN(1-AA323)*(1-AE323)</f>
        <v>-1.4359160986910537</v>
      </c>
      <c r="AC323">
        <f t="shared" ref="AC323:AC325" si="110">IF(AA323&gt;$AG$7,1,0)</f>
        <v>0</v>
      </c>
      <c r="AD323">
        <f t="shared" ref="AD323:AD325" si="111">IF(AND(AC323=1,AE323=1),1,IF(AND(AC323=1,AE323=0),-1,IF(AND(AC323=0,AE323=0),2,IF(AND(AC323=0,AE323=1),-2,"error"))))</f>
        <v>2</v>
      </c>
      <c r="AE323">
        <f t="shared" ref="AE323:AE325" si="112">IF(M323="Y",1,0)</f>
        <v>0</v>
      </c>
    </row>
    <row r="324" spans="1:31">
      <c r="A324" t="s">
        <v>633</v>
      </c>
      <c r="B324" t="s">
        <v>14</v>
      </c>
      <c r="C324" t="s">
        <v>20</v>
      </c>
      <c r="D324">
        <v>0</v>
      </c>
      <c r="E324" t="s">
        <v>16</v>
      </c>
      <c r="F324" t="s">
        <v>15</v>
      </c>
      <c r="G324">
        <v>3232</v>
      </c>
      <c r="H324">
        <v>1950</v>
      </c>
      <c r="I324">
        <v>108</v>
      </c>
      <c r="J324">
        <v>360</v>
      </c>
      <c r="K324">
        <v>1</v>
      </c>
      <c r="L324" t="s">
        <v>21</v>
      </c>
      <c r="M324" t="s">
        <v>18</v>
      </c>
      <c r="N324">
        <f t="shared" si="95"/>
        <v>1</v>
      </c>
      <c r="O324">
        <f t="shared" si="96"/>
        <v>1</v>
      </c>
      <c r="P324">
        <f t="shared" si="97"/>
        <v>0</v>
      </c>
      <c r="Q324">
        <f t="shared" si="98"/>
        <v>1</v>
      </c>
      <c r="R324">
        <f t="shared" si="99"/>
        <v>0</v>
      </c>
      <c r="S324" s="9">
        <f t="shared" si="100"/>
        <v>8.0808564196409858</v>
      </c>
      <c r="T324" s="9">
        <f t="shared" si="101"/>
        <v>7.5755846515577927</v>
      </c>
      <c r="U324" s="9">
        <f t="shared" si="102"/>
        <v>4.6821312271242199</v>
      </c>
      <c r="V324" s="9">
        <f t="shared" si="103"/>
        <v>5.8861040314501558</v>
      </c>
      <c r="W324">
        <f t="shared" si="104"/>
        <v>0</v>
      </c>
      <c r="X324">
        <f t="shared" si="105"/>
        <v>1</v>
      </c>
      <c r="Y324">
        <f t="shared" si="106"/>
        <v>1.6131971639451561</v>
      </c>
      <c r="Z324">
        <f t="shared" si="107"/>
        <v>5.018831631798089</v>
      </c>
      <c r="AA324">
        <f t="shared" si="108"/>
        <v>0.83385479754627123</v>
      </c>
      <c r="AB324">
        <f t="shared" si="109"/>
        <v>-0.18169599544273743</v>
      </c>
      <c r="AC324">
        <f t="shared" si="110"/>
        <v>0</v>
      </c>
      <c r="AD324">
        <f t="shared" si="111"/>
        <v>-2</v>
      </c>
      <c r="AE324">
        <f t="shared" si="112"/>
        <v>1</v>
      </c>
    </row>
    <row r="325" spans="1:31">
      <c r="A325" t="s">
        <v>638</v>
      </c>
      <c r="B325" t="s">
        <v>42</v>
      </c>
      <c r="C325" t="s">
        <v>15</v>
      </c>
      <c r="D325">
        <v>0</v>
      </c>
      <c r="E325" t="s">
        <v>16</v>
      </c>
      <c r="F325" t="s">
        <v>20</v>
      </c>
      <c r="G325">
        <v>4583</v>
      </c>
      <c r="H325">
        <v>0</v>
      </c>
      <c r="I325">
        <v>133</v>
      </c>
      <c r="J325">
        <v>360</v>
      </c>
      <c r="K325">
        <v>0</v>
      </c>
      <c r="L325" t="s">
        <v>31</v>
      </c>
      <c r="M325" t="s">
        <v>22</v>
      </c>
      <c r="N325">
        <f t="shared" si="95"/>
        <v>0</v>
      </c>
      <c r="O325">
        <f t="shared" si="96"/>
        <v>0</v>
      </c>
      <c r="P325">
        <f t="shared" si="97"/>
        <v>0</v>
      </c>
      <c r="Q325">
        <f t="shared" si="98"/>
        <v>1</v>
      </c>
      <c r="R325">
        <f t="shared" si="99"/>
        <v>1</v>
      </c>
      <c r="S325" s="9">
        <f t="shared" si="100"/>
        <v>8.4301090845091249</v>
      </c>
      <c r="T325" s="9">
        <f t="shared" si="101"/>
        <v>0</v>
      </c>
      <c r="U325" s="9">
        <f t="shared" si="102"/>
        <v>4.8903491282217537</v>
      </c>
      <c r="V325" s="9">
        <f t="shared" si="103"/>
        <v>5.8861040314501558</v>
      </c>
      <c r="W325">
        <f t="shared" si="104"/>
        <v>1</v>
      </c>
      <c r="X325">
        <f t="shared" si="105"/>
        <v>0</v>
      </c>
      <c r="Y325">
        <f t="shared" si="106"/>
        <v>-0.88146162688703267</v>
      </c>
      <c r="Z325">
        <f t="shared" si="107"/>
        <v>0.41417709667119262</v>
      </c>
      <c r="AA325">
        <f t="shared" si="108"/>
        <v>0.29287498549235241</v>
      </c>
      <c r="AB325">
        <f t="shared" si="109"/>
        <v>-0.34654780480243419</v>
      </c>
      <c r="AC325">
        <f t="shared" si="110"/>
        <v>0</v>
      </c>
      <c r="AD325">
        <f t="shared" si="111"/>
        <v>2</v>
      </c>
      <c r="AE325">
        <f t="shared" si="112"/>
        <v>0</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U325"/>
  <sheetViews>
    <sheetView workbookViewId="0">
      <selection activeCell="A20" sqref="A20"/>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9"/>
    <col min="20" max="20" width="10.5703125" style="9" customWidth="1"/>
    <col min="21" max="21" width="12.7109375" style="9" customWidth="1"/>
    <col min="22" max="22" width="9.140625" style="9"/>
    <col min="26" max="26" width="11.5703125" bestFit="1" customWidth="1"/>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1" t="s">
        <v>667</v>
      </c>
      <c r="T1" s="11" t="s">
        <v>668</v>
      </c>
      <c r="U1" s="11" t="s">
        <v>8</v>
      </c>
      <c r="V1" s="11" t="s">
        <v>9</v>
      </c>
      <c r="W1" s="5" t="s">
        <v>670</v>
      </c>
      <c r="X1" s="5" t="s">
        <v>669</v>
      </c>
      <c r="Y1" s="5" t="s">
        <v>671</v>
      </c>
      <c r="Z1" s="9" t="s">
        <v>672</v>
      </c>
      <c r="AA1" s="10" t="s">
        <v>673</v>
      </c>
      <c r="AB1" t="s">
        <v>674</v>
      </c>
      <c r="AC1" s="9" t="s">
        <v>675</v>
      </c>
      <c r="AD1" s="9" t="s">
        <v>676</v>
      </c>
      <c r="AE1" s="13" t="s">
        <v>677</v>
      </c>
    </row>
    <row r="2" spans="1:47">
      <c r="A2" t="s">
        <v>19</v>
      </c>
      <c r="B2" t="s">
        <v>14</v>
      </c>
      <c r="C2" t="s">
        <v>20</v>
      </c>
      <c r="D2">
        <v>1</v>
      </c>
      <c r="E2" t="s">
        <v>16</v>
      </c>
      <c r="F2" t="s">
        <v>15</v>
      </c>
      <c r="G2">
        <v>4583</v>
      </c>
      <c r="H2">
        <v>1508</v>
      </c>
      <c r="I2">
        <v>128</v>
      </c>
      <c r="J2">
        <v>360</v>
      </c>
      <c r="K2">
        <v>1</v>
      </c>
      <c r="L2" t="s">
        <v>21</v>
      </c>
      <c r="M2" t="s">
        <v>22</v>
      </c>
      <c r="N2">
        <f>IF(C2="Yes",1,0)</f>
        <v>1</v>
      </c>
      <c r="O2">
        <f>IF(B2="Male",1,0)</f>
        <v>1</v>
      </c>
      <c r="P2">
        <f>D2</f>
        <v>1</v>
      </c>
      <c r="Q2">
        <f>IF(E2="Graduate",1,0)</f>
        <v>1</v>
      </c>
      <c r="R2">
        <f>IF(F2="Yes",1,0)</f>
        <v>0</v>
      </c>
      <c r="S2" s="9">
        <f>LN(G2)</f>
        <v>8.4301090845091249</v>
      </c>
      <c r="T2" s="9">
        <f>IF(H2=0,1,LN(H2))</f>
        <v>7.3185395485679017</v>
      </c>
      <c r="U2" s="9">
        <f>LN(I2)</f>
        <v>4.8520302639196169</v>
      </c>
      <c r="V2" s="9">
        <f>LN(J2)</f>
        <v>5.8861040314501558</v>
      </c>
      <c r="W2">
        <f>IF(L2="Rural",0,IF(L2="Semiurban",1,IF(L2="Urban",2)))</f>
        <v>0</v>
      </c>
      <c r="X2">
        <f>K2</f>
        <v>1</v>
      </c>
      <c r="Y2">
        <f>SUMPRODUCT($AJ$8:$AT$8,N2:X2)+$AU$8</f>
        <v>1.579367878764947</v>
      </c>
      <c r="Z2" s="12">
        <f>EXP(Y2)</f>
        <v>4.8518878603345197</v>
      </c>
      <c r="AA2">
        <f>Z2/(Z2+1)</f>
        <v>0.82911497556570823</v>
      </c>
      <c r="AB2">
        <f>AE2*LN(AA2)+LN(1-AA2)*(1-AE2)</f>
        <v>-1.7667643203520103</v>
      </c>
      <c r="AC2">
        <f>IF(AA2&gt;$AG$7,1,0)</f>
        <v>0</v>
      </c>
      <c r="AD2">
        <f>IF(AND(AC2=1,AE2=1),1,IF(AND(AC2=1,AE2=0),-1,IF(AND(AC2=0,AE2=0),2,IF(AND(AC2=0,AE2=1),-2,"error"))))</f>
        <v>2</v>
      </c>
      <c r="AE2">
        <f>IF(M2="Y",1,0)</f>
        <v>0</v>
      </c>
      <c r="AH2">
        <f>SUM(AB2:AB325)</f>
        <v>-168.35512252645671</v>
      </c>
    </row>
    <row r="3" spans="1:47">
      <c r="A3" t="s">
        <v>26</v>
      </c>
      <c r="B3" t="s">
        <v>14</v>
      </c>
      <c r="C3" t="s">
        <v>15</v>
      </c>
      <c r="D3">
        <v>0</v>
      </c>
      <c r="E3" t="s">
        <v>16</v>
      </c>
      <c r="F3" t="s">
        <v>15</v>
      </c>
      <c r="G3">
        <v>6000</v>
      </c>
      <c r="H3">
        <v>0</v>
      </c>
      <c r="I3">
        <v>141</v>
      </c>
      <c r="J3">
        <v>360</v>
      </c>
      <c r="K3">
        <v>1</v>
      </c>
      <c r="L3" t="s">
        <v>17</v>
      </c>
      <c r="M3" t="s">
        <v>18</v>
      </c>
      <c r="N3">
        <f t="shared" ref="N3:N66" si="0">IF(C3="Yes",1,0)</f>
        <v>0</v>
      </c>
      <c r="O3">
        <f t="shared" ref="O3:O66" si="1">IF(B3="Male",1,0)</f>
        <v>1</v>
      </c>
      <c r="P3">
        <f t="shared" ref="P3:P66" si="2">D3</f>
        <v>0</v>
      </c>
      <c r="Q3">
        <f t="shared" ref="Q3:Q66" si="3">IF(E3="Graduate",1,0)</f>
        <v>1</v>
      </c>
      <c r="R3">
        <f t="shared" ref="R3:R66" si="4">IF(F3="Yes",1,0)</f>
        <v>0</v>
      </c>
      <c r="S3" s="9">
        <f t="shared" ref="S3:S66" si="5">LN(G3)</f>
        <v>8.6995147482101913</v>
      </c>
      <c r="T3" s="9">
        <f t="shared" ref="T3:T66" si="6">IF(H3=0,1,LN(H3))</f>
        <v>1</v>
      </c>
      <c r="U3" s="9">
        <f t="shared" ref="U3:U66" si="7">LN(I3)</f>
        <v>4.9487598903781684</v>
      </c>
      <c r="V3" s="9">
        <f t="shared" ref="V3:V66" si="8">LN(J3)</f>
        <v>5.8861040314501558</v>
      </c>
      <c r="W3">
        <f t="shared" ref="W3:W66" si="9">IF(L3="Rural",0,IF(L3="Semiurban",1,IF(L3="Urban",2)))</f>
        <v>2</v>
      </c>
      <c r="X3">
        <f t="shared" ref="X3:X66" si="10">K3</f>
        <v>1</v>
      </c>
      <c r="Y3">
        <f t="shared" ref="Y3:Y66" si="11">SUMPRODUCT($AJ$8:$AT$8,N3:X3)+$AU$8</f>
        <v>1.153209825388418</v>
      </c>
      <c r="Z3">
        <f t="shared" ref="Z3:Z66" si="12">EXP(Y3)</f>
        <v>3.1683464442917488</v>
      </c>
      <c r="AA3">
        <f t="shared" ref="AA3:AA66" si="13">Z3/(Z3+1)</f>
        <v>0.76009671620039443</v>
      </c>
      <c r="AB3">
        <f t="shared" ref="AB3:AB66" si="14">AE3*LN(AA3)+LN(1-AA3)*(1-AE3)</f>
        <v>-0.27430959563997909</v>
      </c>
      <c r="AC3">
        <f t="shared" ref="AC3:AC66" si="15">IF(AA3&gt;$AG$7,1,0)</f>
        <v>0</v>
      </c>
      <c r="AD3">
        <f t="shared" ref="AD3:AD66" si="16">IF(AND(AC3=1,AE3=1),1,IF(AND(AC3=1,AE3=0),-1,IF(AND(AC3=0,AE3=0),2,IF(AND(AC3=0,AE3=1),-2,"error"))))</f>
        <v>-2</v>
      </c>
      <c r="AE3">
        <f t="shared" ref="AE3:AE66" si="17">IF(M3="Y",1,0)</f>
        <v>1</v>
      </c>
    </row>
    <row r="4" spans="1:47">
      <c r="A4" t="s">
        <v>28</v>
      </c>
      <c r="B4" t="s">
        <v>14</v>
      </c>
      <c r="C4" t="s">
        <v>20</v>
      </c>
      <c r="D4">
        <v>0</v>
      </c>
      <c r="E4" t="s">
        <v>25</v>
      </c>
      <c r="F4" t="s">
        <v>15</v>
      </c>
      <c r="G4">
        <v>2333</v>
      </c>
      <c r="H4">
        <v>1516</v>
      </c>
      <c r="I4">
        <v>95</v>
      </c>
      <c r="J4">
        <v>360</v>
      </c>
      <c r="K4">
        <v>1</v>
      </c>
      <c r="L4" t="s">
        <v>17</v>
      </c>
      <c r="M4" t="s">
        <v>18</v>
      </c>
      <c r="N4">
        <f t="shared" si="0"/>
        <v>1</v>
      </c>
      <c r="O4">
        <f t="shared" si="1"/>
        <v>1</v>
      </c>
      <c r="P4">
        <f t="shared" si="2"/>
        <v>0</v>
      </c>
      <c r="Q4">
        <f t="shared" si="3"/>
        <v>0</v>
      </c>
      <c r="R4">
        <f t="shared" si="4"/>
        <v>0</v>
      </c>
      <c r="S4" s="9">
        <f t="shared" si="5"/>
        <v>7.75491027202143</v>
      </c>
      <c r="T4" s="9">
        <f t="shared" si="6"/>
        <v>7.3238305662023171</v>
      </c>
      <c r="U4" s="9">
        <f t="shared" si="7"/>
        <v>4.5538768916005408</v>
      </c>
      <c r="V4" s="9">
        <f t="shared" si="8"/>
        <v>5.8861040314501558</v>
      </c>
      <c r="W4">
        <f t="shared" si="9"/>
        <v>2</v>
      </c>
      <c r="X4">
        <f t="shared" si="10"/>
        <v>1</v>
      </c>
      <c r="Y4">
        <f t="shared" si="11"/>
        <v>1.1829413632811443</v>
      </c>
      <c r="Z4">
        <f t="shared" si="12"/>
        <v>3.2639605912870895</v>
      </c>
      <c r="AA4">
        <f t="shared" si="13"/>
        <v>0.76547625650120121</v>
      </c>
      <c r="AB4">
        <f t="shared" si="14"/>
        <v>-0.26725708134623039</v>
      </c>
      <c r="AC4">
        <f t="shared" si="15"/>
        <v>0</v>
      </c>
      <c r="AD4">
        <f t="shared" si="16"/>
        <v>-2</v>
      </c>
      <c r="AE4">
        <f t="shared" si="17"/>
        <v>1</v>
      </c>
    </row>
    <row r="5" spans="1:47">
      <c r="A5" t="s">
        <v>29</v>
      </c>
      <c r="B5" t="s">
        <v>14</v>
      </c>
      <c r="C5" t="s">
        <v>20</v>
      </c>
      <c r="D5">
        <v>3</v>
      </c>
      <c r="E5" t="s">
        <v>16</v>
      </c>
      <c r="F5" t="s">
        <v>15</v>
      </c>
      <c r="G5">
        <v>3036</v>
      </c>
      <c r="H5">
        <v>2504</v>
      </c>
      <c r="I5">
        <v>158</v>
      </c>
      <c r="J5">
        <v>360</v>
      </c>
      <c r="K5">
        <v>0</v>
      </c>
      <c r="L5" t="s">
        <v>31</v>
      </c>
      <c r="M5" t="s">
        <v>22</v>
      </c>
      <c r="N5">
        <f t="shared" si="0"/>
        <v>1</v>
      </c>
      <c r="O5">
        <f t="shared" si="1"/>
        <v>1</v>
      </c>
      <c r="P5">
        <f t="shared" si="2"/>
        <v>3</v>
      </c>
      <c r="Q5">
        <f t="shared" si="3"/>
        <v>1</v>
      </c>
      <c r="R5">
        <f t="shared" si="4"/>
        <v>0</v>
      </c>
      <c r="S5" s="9">
        <f t="shared" si="5"/>
        <v>8.0182961385155203</v>
      </c>
      <c r="T5" s="9">
        <f t="shared" si="6"/>
        <v>7.8256447322199891</v>
      </c>
      <c r="U5" s="9">
        <f t="shared" si="7"/>
        <v>5.0625950330269669</v>
      </c>
      <c r="V5" s="9">
        <f t="shared" si="8"/>
        <v>5.8861040314501558</v>
      </c>
      <c r="W5">
        <f t="shared" si="9"/>
        <v>1</v>
      </c>
      <c r="X5">
        <f t="shared" si="10"/>
        <v>0</v>
      </c>
      <c r="Y5">
        <f t="shared" si="11"/>
        <v>-0.46276479993676711</v>
      </c>
      <c r="Z5">
        <f t="shared" si="12"/>
        <v>0.62954068310519951</v>
      </c>
      <c r="AA5">
        <f t="shared" si="13"/>
        <v>0.38633014175845387</v>
      </c>
      <c r="AB5">
        <f t="shared" si="14"/>
        <v>-0.48829818560253552</v>
      </c>
      <c r="AC5">
        <f t="shared" si="15"/>
        <v>0</v>
      </c>
      <c r="AD5">
        <f t="shared" si="16"/>
        <v>2</v>
      </c>
      <c r="AE5">
        <f t="shared" si="17"/>
        <v>0</v>
      </c>
    </row>
    <row r="6" spans="1:47">
      <c r="A6" t="s">
        <v>32</v>
      </c>
      <c r="B6" t="s">
        <v>14</v>
      </c>
      <c r="C6" t="s">
        <v>20</v>
      </c>
      <c r="D6">
        <v>2</v>
      </c>
      <c r="E6" t="s">
        <v>16</v>
      </c>
      <c r="F6" t="s">
        <v>15</v>
      </c>
      <c r="G6">
        <v>4006</v>
      </c>
      <c r="H6">
        <v>1526</v>
      </c>
      <c r="I6">
        <v>168</v>
      </c>
      <c r="J6">
        <v>360</v>
      </c>
      <c r="K6">
        <v>1</v>
      </c>
      <c r="L6" t="s">
        <v>17</v>
      </c>
      <c r="M6" t="s">
        <v>18</v>
      </c>
      <c r="N6">
        <f t="shared" si="0"/>
        <v>1</v>
      </c>
      <c r="O6">
        <f t="shared" si="1"/>
        <v>1</v>
      </c>
      <c r="P6">
        <f t="shared" si="2"/>
        <v>2</v>
      </c>
      <c r="Q6">
        <f t="shared" si="3"/>
        <v>1</v>
      </c>
      <c r="R6">
        <f t="shared" si="4"/>
        <v>0</v>
      </c>
      <c r="S6" s="9">
        <f t="shared" si="5"/>
        <v>8.2955485162257627</v>
      </c>
      <c r="T6" s="9">
        <f t="shared" si="6"/>
        <v>7.3304052118444023</v>
      </c>
      <c r="U6" s="9">
        <f t="shared" si="7"/>
        <v>5.1239639794032588</v>
      </c>
      <c r="V6" s="9">
        <f t="shared" si="8"/>
        <v>5.8861040314501558</v>
      </c>
      <c r="W6">
        <f t="shared" si="9"/>
        <v>2</v>
      </c>
      <c r="X6">
        <f t="shared" si="10"/>
        <v>1</v>
      </c>
      <c r="Y6">
        <f t="shared" si="11"/>
        <v>1.7808680109838191</v>
      </c>
      <c r="Z6">
        <f t="shared" si="12"/>
        <v>5.9350058336460512</v>
      </c>
      <c r="AA6">
        <f t="shared" si="13"/>
        <v>0.85580401459096478</v>
      </c>
      <c r="AB6">
        <f t="shared" si="14"/>
        <v>-0.15571388397167052</v>
      </c>
      <c r="AC6">
        <f t="shared" si="15"/>
        <v>0</v>
      </c>
      <c r="AD6">
        <f t="shared" si="16"/>
        <v>-2</v>
      </c>
      <c r="AE6">
        <f t="shared" si="17"/>
        <v>1</v>
      </c>
    </row>
    <row r="7" spans="1:47">
      <c r="A7" t="s">
        <v>33</v>
      </c>
      <c r="B7" t="s">
        <v>14</v>
      </c>
      <c r="C7" t="s">
        <v>20</v>
      </c>
      <c r="D7">
        <v>1</v>
      </c>
      <c r="E7" t="s">
        <v>16</v>
      </c>
      <c r="F7" t="s">
        <v>15</v>
      </c>
      <c r="G7">
        <v>12841</v>
      </c>
      <c r="H7">
        <v>10968</v>
      </c>
      <c r="I7">
        <v>349</v>
      </c>
      <c r="J7">
        <v>360</v>
      </c>
      <c r="K7">
        <v>1</v>
      </c>
      <c r="L7" t="s">
        <v>31</v>
      </c>
      <c r="M7" t="s">
        <v>22</v>
      </c>
      <c r="N7">
        <f t="shared" si="0"/>
        <v>1</v>
      </c>
      <c r="O7">
        <f t="shared" si="1"/>
        <v>1</v>
      </c>
      <c r="P7">
        <f t="shared" si="2"/>
        <v>1</v>
      </c>
      <c r="Q7">
        <f t="shared" si="3"/>
        <v>1</v>
      </c>
      <c r="R7">
        <f t="shared" si="4"/>
        <v>0</v>
      </c>
      <c r="S7" s="9">
        <f t="shared" si="5"/>
        <v>9.4603984558312746</v>
      </c>
      <c r="T7" s="9">
        <f t="shared" si="6"/>
        <v>9.3027372212421504</v>
      </c>
      <c r="U7" s="9">
        <f t="shared" si="7"/>
        <v>5.855071922202427</v>
      </c>
      <c r="V7" s="9">
        <f t="shared" si="8"/>
        <v>5.8861040314501558</v>
      </c>
      <c r="W7">
        <f t="shared" si="9"/>
        <v>1</v>
      </c>
      <c r="X7">
        <f t="shared" si="10"/>
        <v>1</v>
      </c>
      <c r="Y7">
        <f t="shared" si="11"/>
        <v>1.35189947129451</v>
      </c>
      <c r="Z7">
        <f t="shared" si="12"/>
        <v>3.8647595629500189</v>
      </c>
      <c r="AA7">
        <f t="shared" si="13"/>
        <v>0.79443999501722673</v>
      </c>
      <c r="AB7">
        <f t="shared" si="14"/>
        <v>-1.582017292618114</v>
      </c>
      <c r="AC7">
        <f t="shared" si="15"/>
        <v>0</v>
      </c>
      <c r="AD7">
        <f t="shared" si="16"/>
        <v>2</v>
      </c>
      <c r="AE7">
        <f t="shared" si="17"/>
        <v>0</v>
      </c>
      <c r="AG7">
        <v>1</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3073</v>
      </c>
      <c r="H8">
        <v>8106</v>
      </c>
      <c r="I8">
        <v>200</v>
      </c>
      <c r="J8">
        <v>360</v>
      </c>
      <c r="K8">
        <v>1</v>
      </c>
      <c r="L8" t="s">
        <v>17</v>
      </c>
      <c r="M8" t="s">
        <v>18</v>
      </c>
      <c r="N8">
        <f t="shared" si="0"/>
        <v>1</v>
      </c>
      <c r="O8">
        <f t="shared" si="1"/>
        <v>1</v>
      </c>
      <c r="P8">
        <f t="shared" si="2"/>
        <v>2</v>
      </c>
      <c r="Q8">
        <f t="shared" si="3"/>
        <v>1</v>
      </c>
      <c r="R8">
        <f t="shared" si="4"/>
        <v>0</v>
      </c>
      <c r="S8" s="9">
        <f t="shared" si="5"/>
        <v>8.030409562130485</v>
      </c>
      <c r="T8" s="9">
        <f t="shared" si="6"/>
        <v>9.0003598071882536</v>
      </c>
      <c r="U8" s="9">
        <f t="shared" si="7"/>
        <v>5.2983173665480363</v>
      </c>
      <c r="V8" s="9">
        <f t="shared" si="8"/>
        <v>5.8861040314501558</v>
      </c>
      <c r="W8">
        <f t="shared" si="9"/>
        <v>2</v>
      </c>
      <c r="X8">
        <f t="shared" si="10"/>
        <v>1</v>
      </c>
      <c r="Y8">
        <f t="shared" si="11"/>
        <v>1.7953297034385165</v>
      </c>
      <c r="Z8">
        <f t="shared" si="12"/>
        <v>6.0214596905286184</v>
      </c>
      <c r="AA8">
        <f t="shared" si="13"/>
        <v>0.8575794714952335</v>
      </c>
      <c r="AB8">
        <f t="shared" si="14"/>
        <v>-0.15364142610784232</v>
      </c>
      <c r="AC8">
        <f t="shared" si="15"/>
        <v>0</v>
      </c>
      <c r="AD8">
        <f t="shared" si="16"/>
        <v>-2</v>
      </c>
      <c r="AE8">
        <f t="shared" si="17"/>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1853</v>
      </c>
      <c r="H9">
        <v>2840</v>
      </c>
      <c r="I9">
        <v>114</v>
      </c>
      <c r="J9">
        <v>360</v>
      </c>
      <c r="K9">
        <v>1</v>
      </c>
      <c r="L9" t="s">
        <v>21</v>
      </c>
      <c r="M9" t="s">
        <v>22</v>
      </c>
      <c r="N9">
        <f t="shared" si="0"/>
        <v>0</v>
      </c>
      <c r="O9">
        <f t="shared" si="1"/>
        <v>1</v>
      </c>
      <c r="P9">
        <f t="shared" si="2"/>
        <v>0</v>
      </c>
      <c r="Q9">
        <f t="shared" si="3"/>
        <v>1</v>
      </c>
      <c r="R9">
        <f t="shared" si="4"/>
        <v>0</v>
      </c>
      <c r="S9" s="9">
        <f t="shared" si="5"/>
        <v>7.5245612262853596</v>
      </c>
      <c r="T9" s="9">
        <f t="shared" si="6"/>
        <v>7.9515593311552522</v>
      </c>
      <c r="U9" s="9">
        <f t="shared" si="7"/>
        <v>4.7361984483944957</v>
      </c>
      <c r="V9" s="9">
        <f t="shared" si="8"/>
        <v>5.8861040314501558</v>
      </c>
      <c r="W9">
        <f t="shared" si="9"/>
        <v>0</v>
      </c>
      <c r="X9">
        <f t="shared" si="10"/>
        <v>1</v>
      </c>
      <c r="Y9">
        <f t="shared" si="11"/>
        <v>1.1192277293765596</v>
      </c>
      <c r="Z9">
        <f t="shared" si="12"/>
        <v>3.0624882201339054</v>
      </c>
      <c r="AA9">
        <f t="shared" si="13"/>
        <v>0.75384544008178345</v>
      </c>
      <c r="AB9">
        <f t="shared" si="14"/>
        <v>-1.401795647992305</v>
      </c>
      <c r="AC9">
        <f t="shared" si="15"/>
        <v>0</v>
      </c>
      <c r="AD9">
        <f t="shared" si="16"/>
        <v>2</v>
      </c>
      <c r="AE9">
        <f t="shared" si="17"/>
        <v>0</v>
      </c>
    </row>
    <row r="10" spans="1:47">
      <c r="A10" t="s">
        <v>41</v>
      </c>
      <c r="B10" t="s">
        <v>42</v>
      </c>
      <c r="C10" t="s">
        <v>15</v>
      </c>
      <c r="D10">
        <v>0</v>
      </c>
      <c r="E10" t="s">
        <v>16</v>
      </c>
      <c r="F10" t="s">
        <v>15</v>
      </c>
      <c r="G10">
        <v>3510</v>
      </c>
      <c r="H10">
        <v>0</v>
      </c>
      <c r="I10">
        <v>76</v>
      </c>
      <c r="J10">
        <v>360</v>
      </c>
      <c r="K10">
        <v>0</v>
      </c>
      <c r="L10" t="s">
        <v>17</v>
      </c>
      <c r="M10" t="s">
        <v>22</v>
      </c>
      <c r="N10">
        <f t="shared" si="0"/>
        <v>0</v>
      </c>
      <c r="O10">
        <f t="shared" si="1"/>
        <v>0</v>
      </c>
      <c r="P10">
        <f t="shared" si="2"/>
        <v>0</v>
      </c>
      <c r="Q10">
        <f t="shared" si="3"/>
        <v>1</v>
      </c>
      <c r="R10">
        <f t="shared" si="4"/>
        <v>0</v>
      </c>
      <c r="S10" s="9">
        <f t="shared" si="5"/>
        <v>8.1633713164599122</v>
      </c>
      <c r="T10" s="9">
        <f t="shared" si="6"/>
        <v>1</v>
      </c>
      <c r="U10" s="9">
        <f t="shared" si="7"/>
        <v>4.3307333402863311</v>
      </c>
      <c r="V10" s="9">
        <f t="shared" si="8"/>
        <v>5.8861040314501558</v>
      </c>
      <c r="W10">
        <f t="shared" si="9"/>
        <v>2</v>
      </c>
      <c r="X10">
        <f t="shared" si="10"/>
        <v>0</v>
      </c>
      <c r="Y10">
        <f t="shared" si="11"/>
        <v>-0.54078375975702453</v>
      </c>
      <c r="Z10">
        <f t="shared" si="12"/>
        <v>0.5822916966836621</v>
      </c>
      <c r="AA10">
        <f t="shared" si="13"/>
        <v>0.36800527861208648</v>
      </c>
      <c r="AB10">
        <f t="shared" si="14"/>
        <v>-0.45887423710447373</v>
      </c>
      <c r="AC10">
        <f t="shared" si="15"/>
        <v>0</v>
      </c>
      <c r="AD10">
        <f t="shared" si="16"/>
        <v>2</v>
      </c>
      <c r="AE10">
        <f t="shared" si="17"/>
        <v>0</v>
      </c>
      <c r="AJ10">
        <v>1</v>
      </c>
      <c r="AK10" t="s">
        <v>678</v>
      </c>
      <c r="AL10">
        <f>COUNTIF($AD$2:$AD$325,$AJ$10)</f>
        <v>0</v>
      </c>
      <c r="AM10" s="14">
        <f>AL10/$AL$14</f>
        <v>0</v>
      </c>
    </row>
    <row r="11" spans="1:47">
      <c r="A11" t="s">
        <v>43</v>
      </c>
      <c r="B11" t="s">
        <v>14</v>
      </c>
      <c r="C11" t="s">
        <v>20</v>
      </c>
      <c r="D11">
        <v>0</v>
      </c>
      <c r="E11" t="s">
        <v>25</v>
      </c>
      <c r="F11" t="s">
        <v>15</v>
      </c>
      <c r="G11">
        <v>4887</v>
      </c>
      <c r="H11">
        <v>0</v>
      </c>
      <c r="I11">
        <v>133</v>
      </c>
      <c r="J11">
        <v>360</v>
      </c>
      <c r="K11">
        <v>1</v>
      </c>
      <c r="L11" t="s">
        <v>21</v>
      </c>
      <c r="M11" t="s">
        <v>22</v>
      </c>
      <c r="N11">
        <f t="shared" si="0"/>
        <v>1</v>
      </c>
      <c r="O11">
        <f t="shared" si="1"/>
        <v>1</v>
      </c>
      <c r="P11">
        <f t="shared" si="2"/>
        <v>0</v>
      </c>
      <c r="Q11">
        <f t="shared" si="3"/>
        <v>0</v>
      </c>
      <c r="R11">
        <f t="shared" si="4"/>
        <v>0</v>
      </c>
      <c r="S11" s="9">
        <f t="shared" si="5"/>
        <v>8.4943338972701543</v>
      </c>
      <c r="T11" s="9">
        <f t="shared" si="6"/>
        <v>1</v>
      </c>
      <c r="U11" s="9">
        <f t="shared" si="7"/>
        <v>4.8903491282217537</v>
      </c>
      <c r="V11" s="9">
        <f t="shared" si="8"/>
        <v>5.8861040314501558</v>
      </c>
      <c r="W11">
        <f t="shared" si="9"/>
        <v>0</v>
      </c>
      <c r="X11">
        <f t="shared" si="10"/>
        <v>1</v>
      </c>
      <c r="Y11">
        <f t="shared" si="11"/>
        <v>1.0106015294788868</v>
      </c>
      <c r="Z11">
        <f t="shared" si="12"/>
        <v>2.7472530717953227</v>
      </c>
      <c r="AA11">
        <f t="shared" si="13"/>
        <v>0.73313785302445655</v>
      </c>
      <c r="AB11">
        <f t="shared" si="14"/>
        <v>-1.321023057374799</v>
      </c>
      <c r="AC11">
        <f t="shared" si="15"/>
        <v>0</v>
      </c>
      <c r="AD11">
        <f t="shared" si="16"/>
        <v>2</v>
      </c>
      <c r="AE11">
        <f t="shared" si="17"/>
        <v>0</v>
      </c>
      <c r="AJ11">
        <v>-1</v>
      </c>
      <c r="AK11" t="s">
        <v>679</v>
      </c>
      <c r="AL11">
        <f>COUNTIF($AD$2:$AD$325,$AJ11)</f>
        <v>0</v>
      </c>
      <c r="AM11" s="14">
        <f t="shared" ref="AM11:AM13" si="18">AL11/$AL$14</f>
        <v>0</v>
      </c>
    </row>
    <row r="12" spans="1:47">
      <c r="A12" t="s">
        <v>49</v>
      </c>
      <c r="B12" t="s">
        <v>14</v>
      </c>
      <c r="C12" t="s">
        <v>20</v>
      </c>
      <c r="D12">
        <v>1</v>
      </c>
      <c r="E12" t="s">
        <v>16</v>
      </c>
      <c r="G12">
        <v>3717</v>
      </c>
      <c r="H12">
        <v>2925</v>
      </c>
      <c r="I12">
        <v>151</v>
      </c>
      <c r="J12">
        <v>360</v>
      </c>
      <c r="L12" t="s">
        <v>31</v>
      </c>
      <c r="M12" t="s">
        <v>22</v>
      </c>
      <c r="N12">
        <f t="shared" si="0"/>
        <v>1</v>
      </c>
      <c r="O12">
        <f t="shared" si="1"/>
        <v>1</v>
      </c>
      <c r="P12">
        <f t="shared" si="2"/>
        <v>1</v>
      </c>
      <c r="Q12">
        <f t="shared" si="3"/>
        <v>1</v>
      </c>
      <c r="R12">
        <f t="shared" si="4"/>
        <v>0</v>
      </c>
      <c r="S12" s="9">
        <f t="shared" si="5"/>
        <v>8.2206721702972523</v>
      </c>
      <c r="T12" s="9">
        <f t="shared" si="6"/>
        <v>7.9810497596659573</v>
      </c>
      <c r="U12" s="9">
        <f t="shared" si="7"/>
        <v>5.0172798368149243</v>
      </c>
      <c r="V12" s="9">
        <f t="shared" si="8"/>
        <v>5.8861040314501558</v>
      </c>
      <c r="W12">
        <f t="shared" si="9"/>
        <v>1</v>
      </c>
      <c r="X12">
        <f t="shared" si="10"/>
        <v>0</v>
      </c>
      <c r="Y12">
        <f t="shared" si="11"/>
        <v>-0.59027250019918809</v>
      </c>
      <c r="Z12">
        <f t="shared" si="12"/>
        <v>0.55417625101829493</v>
      </c>
      <c r="AA12">
        <f t="shared" si="13"/>
        <v>0.35657233254928394</v>
      </c>
      <c r="AB12">
        <f t="shared" si="14"/>
        <v>-0.4409456631578515</v>
      </c>
      <c r="AC12">
        <f t="shared" si="15"/>
        <v>0</v>
      </c>
      <c r="AD12">
        <f t="shared" si="16"/>
        <v>2</v>
      </c>
      <c r="AE12">
        <f t="shared" si="17"/>
        <v>0</v>
      </c>
      <c r="AJ12">
        <v>2</v>
      </c>
      <c r="AK12" t="s">
        <v>680</v>
      </c>
      <c r="AL12">
        <f t="shared" ref="AL12:AL13" si="19">COUNTIF($AD$2:$AD$325,$AJ12)</f>
        <v>104</v>
      </c>
      <c r="AM12" s="14">
        <f t="shared" si="18"/>
        <v>0.32098765432098764</v>
      </c>
    </row>
    <row r="13" spans="1:47">
      <c r="A13" t="s">
        <v>53</v>
      </c>
      <c r="B13" t="s">
        <v>14</v>
      </c>
      <c r="C13" t="s">
        <v>15</v>
      </c>
      <c r="D13">
        <v>0</v>
      </c>
      <c r="E13" t="s">
        <v>25</v>
      </c>
      <c r="F13" t="s">
        <v>15</v>
      </c>
      <c r="G13">
        <v>1442</v>
      </c>
      <c r="H13">
        <v>0</v>
      </c>
      <c r="I13">
        <v>35</v>
      </c>
      <c r="J13">
        <v>360</v>
      </c>
      <c r="K13">
        <v>1</v>
      </c>
      <c r="L13" t="s">
        <v>17</v>
      </c>
      <c r="M13" t="s">
        <v>22</v>
      </c>
      <c r="N13">
        <f t="shared" si="0"/>
        <v>0</v>
      </c>
      <c r="O13">
        <f t="shared" si="1"/>
        <v>1</v>
      </c>
      <c r="P13">
        <f t="shared" si="2"/>
        <v>0</v>
      </c>
      <c r="Q13">
        <f t="shared" si="3"/>
        <v>0</v>
      </c>
      <c r="R13">
        <f t="shared" si="4"/>
        <v>0</v>
      </c>
      <c r="S13" s="9">
        <f t="shared" si="5"/>
        <v>7.2737863178448947</v>
      </c>
      <c r="T13" s="9">
        <f t="shared" si="6"/>
        <v>1</v>
      </c>
      <c r="U13" s="9">
        <f t="shared" si="7"/>
        <v>3.5553480614894135</v>
      </c>
      <c r="V13" s="9">
        <f t="shared" si="8"/>
        <v>5.8861040314501558</v>
      </c>
      <c r="W13">
        <f t="shared" si="9"/>
        <v>2</v>
      </c>
      <c r="X13">
        <f t="shared" si="10"/>
        <v>1</v>
      </c>
      <c r="Y13">
        <f t="shared" si="11"/>
        <v>0.85472850323914795</v>
      </c>
      <c r="Z13">
        <f t="shared" si="12"/>
        <v>2.3507360766996634</v>
      </c>
      <c r="AA13">
        <f t="shared" si="13"/>
        <v>0.70155811227455467</v>
      </c>
      <c r="AB13">
        <f t="shared" si="14"/>
        <v>-1.2091800460890663</v>
      </c>
      <c r="AC13">
        <f t="shared" si="15"/>
        <v>0</v>
      </c>
      <c r="AD13">
        <f t="shared" si="16"/>
        <v>2</v>
      </c>
      <c r="AE13">
        <f t="shared" si="17"/>
        <v>0</v>
      </c>
      <c r="AJ13">
        <v>-2</v>
      </c>
      <c r="AK13" t="s">
        <v>681</v>
      </c>
      <c r="AL13">
        <f t="shared" si="19"/>
        <v>220</v>
      </c>
      <c r="AM13" s="14">
        <f t="shared" si="18"/>
        <v>0.67901234567901236</v>
      </c>
    </row>
    <row r="14" spans="1:47">
      <c r="A14" t="s">
        <v>54</v>
      </c>
      <c r="B14" t="s">
        <v>42</v>
      </c>
      <c r="C14" t="s">
        <v>15</v>
      </c>
      <c r="D14">
        <v>2</v>
      </c>
      <c r="E14" t="s">
        <v>16</v>
      </c>
      <c r="G14">
        <v>3750</v>
      </c>
      <c r="H14">
        <v>2083</v>
      </c>
      <c r="I14">
        <v>120</v>
      </c>
      <c r="J14">
        <v>360</v>
      </c>
      <c r="K14">
        <v>1</v>
      </c>
      <c r="L14" t="s">
        <v>31</v>
      </c>
      <c r="M14" t="s">
        <v>18</v>
      </c>
      <c r="N14">
        <f t="shared" si="0"/>
        <v>0</v>
      </c>
      <c r="O14">
        <f t="shared" si="1"/>
        <v>0</v>
      </c>
      <c r="P14">
        <f t="shared" si="2"/>
        <v>2</v>
      </c>
      <c r="Q14">
        <f t="shared" si="3"/>
        <v>1</v>
      </c>
      <c r="R14">
        <f t="shared" si="4"/>
        <v>0</v>
      </c>
      <c r="S14" s="9">
        <f t="shared" si="5"/>
        <v>8.2295111189644565</v>
      </c>
      <c r="T14" s="9">
        <f t="shared" si="6"/>
        <v>7.6415644412609716</v>
      </c>
      <c r="U14" s="9">
        <f t="shared" si="7"/>
        <v>4.7874917427820458</v>
      </c>
      <c r="V14" s="9">
        <f t="shared" si="8"/>
        <v>5.8861040314501558</v>
      </c>
      <c r="W14">
        <f t="shared" si="9"/>
        <v>1</v>
      </c>
      <c r="X14">
        <f t="shared" si="10"/>
        <v>1</v>
      </c>
      <c r="Y14">
        <f t="shared" si="11"/>
        <v>1.5611514189650988</v>
      </c>
      <c r="Z14">
        <f t="shared" si="12"/>
        <v>4.764303797922933</v>
      </c>
      <c r="AA14">
        <f t="shared" si="13"/>
        <v>0.82651851202562698</v>
      </c>
      <c r="AB14">
        <f t="shared" si="14"/>
        <v>-0.1905329638767593</v>
      </c>
      <c r="AC14">
        <f t="shared" si="15"/>
        <v>0</v>
      </c>
      <c r="AD14">
        <f t="shared" si="16"/>
        <v>-2</v>
      </c>
      <c r="AE14">
        <f t="shared" si="17"/>
        <v>1</v>
      </c>
      <c r="AL14">
        <f>SUM(AL10:AL13)</f>
        <v>324</v>
      </c>
    </row>
    <row r="15" spans="1:47">
      <c r="A15" t="s">
        <v>56</v>
      </c>
      <c r="B15" t="s">
        <v>14</v>
      </c>
      <c r="C15" t="s">
        <v>15</v>
      </c>
      <c r="D15">
        <v>0</v>
      </c>
      <c r="E15" t="s">
        <v>16</v>
      </c>
      <c r="F15" t="s">
        <v>15</v>
      </c>
      <c r="G15">
        <v>3167</v>
      </c>
      <c r="H15">
        <v>0</v>
      </c>
      <c r="I15">
        <v>74</v>
      </c>
      <c r="J15">
        <v>360</v>
      </c>
      <c r="K15">
        <v>1</v>
      </c>
      <c r="L15" t="s">
        <v>17</v>
      </c>
      <c r="M15" t="s">
        <v>22</v>
      </c>
      <c r="N15">
        <f t="shared" si="0"/>
        <v>0</v>
      </c>
      <c r="O15">
        <f t="shared" si="1"/>
        <v>1</v>
      </c>
      <c r="P15">
        <f t="shared" si="2"/>
        <v>0</v>
      </c>
      <c r="Q15">
        <f t="shared" si="3"/>
        <v>1</v>
      </c>
      <c r="R15">
        <f t="shared" si="4"/>
        <v>0</v>
      </c>
      <c r="S15" s="9">
        <f t="shared" si="5"/>
        <v>8.0605400465386392</v>
      </c>
      <c r="T15" s="9">
        <f t="shared" si="6"/>
        <v>1</v>
      </c>
      <c r="U15" s="9">
        <f t="shared" si="7"/>
        <v>4.3040650932041702</v>
      </c>
      <c r="V15" s="9">
        <f t="shared" si="8"/>
        <v>5.8861040314501558</v>
      </c>
      <c r="W15">
        <f t="shared" si="9"/>
        <v>2</v>
      </c>
      <c r="X15">
        <f t="shared" si="10"/>
        <v>1</v>
      </c>
      <c r="Y15">
        <f t="shared" si="11"/>
        <v>1.3118091339362605</v>
      </c>
      <c r="Z15">
        <f t="shared" si="12"/>
        <v>3.7128847455953422</v>
      </c>
      <c r="AA15">
        <f t="shared" si="13"/>
        <v>0.78781573198143673</v>
      </c>
      <c r="AB15">
        <f t="shared" si="14"/>
        <v>-1.550300193069128</v>
      </c>
      <c r="AC15">
        <f t="shared" si="15"/>
        <v>0</v>
      </c>
      <c r="AD15">
        <f t="shared" si="16"/>
        <v>2</v>
      </c>
      <c r="AE15">
        <f t="shared" si="17"/>
        <v>0</v>
      </c>
    </row>
    <row r="16" spans="1:47">
      <c r="A16" t="s">
        <v>58</v>
      </c>
      <c r="B16" t="s">
        <v>14</v>
      </c>
      <c r="C16" t="s">
        <v>20</v>
      </c>
      <c r="D16">
        <v>0</v>
      </c>
      <c r="E16" t="s">
        <v>16</v>
      </c>
      <c r="F16" t="s">
        <v>15</v>
      </c>
      <c r="G16">
        <v>3500</v>
      </c>
      <c r="H16">
        <v>1667</v>
      </c>
      <c r="I16">
        <v>114</v>
      </c>
      <c r="J16">
        <v>360</v>
      </c>
      <c r="K16">
        <v>1</v>
      </c>
      <c r="L16" t="s">
        <v>31</v>
      </c>
      <c r="M16" t="s">
        <v>18</v>
      </c>
      <c r="N16">
        <f t="shared" si="0"/>
        <v>1</v>
      </c>
      <c r="O16">
        <f t="shared" si="1"/>
        <v>1</v>
      </c>
      <c r="P16">
        <f t="shared" si="2"/>
        <v>0</v>
      </c>
      <c r="Q16">
        <f t="shared" si="3"/>
        <v>1</v>
      </c>
      <c r="R16">
        <f t="shared" si="4"/>
        <v>0</v>
      </c>
      <c r="S16" s="9">
        <f t="shared" si="5"/>
        <v>8.1605182474775049</v>
      </c>
      <c r="T16" s="9">
        <f t="shared" si="6"/>
        <v>7.4187808827507942</v>
      </c>
      <c r="U16" s="9">
        <f t="shared" si="7"/>
        <v>4.7361984483944957</v>
      </c>
      <c r="V16" s="9">
        <f t="shared" si="8"/>
        <v>5.8861040314501558</v>
      </c>
      <c r="W16">
        <f t="shared" si="9"/>
        <v>1</v>
      </c>
      <c r="X16">
        <f t="shared" si="10"/>
        <v>1</v>
      </c>
      <c r="Y16">
        <f t="shared" si="11"/>
        <v>1.6681895569266731</v>
      </c>
      <c r="Z16">
        <f t="shared" si="12"/>
        <v>5.3025591203941103</v>
      </c>
      <c r="AA16">
        <f t="shared" si="13"/>
        <v>0.84133429280113314</v>
      </c>
      <c r="AB16">
        <f t="shared" si="14"/>
        <v>-0.17276620357640202</v>
      </c>
      <c r="AC16">
        <f t="shared" si="15"/>
        <v>0</v>
      </c>
      <c r="AD16">
        <f t="shared" si="16"/>
        <v>-2</v>
      </c>
      <c r="AE16">
        <f t="shared" si="17"/>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2275</v>
      </c>
      <c r="H17">
        <v>2067</v>
      </c>
      <c r="I17" s="9">
        <v>151.49</v>
      </c>
      <c r="J17">
        <v>360</v>
      </c>
      <c r="K17">
        <v>1</v>
      </c>
      <c r="L17" t="s">
        <v>17</v>
      </c>
      <c r="M17" t="s">
        <v>18</v>
      </c>
      <c r="N17">
        <f t="shared" si="0"/>
        <v>1</v>
      </c>
      <c r="O17">
        <f t="shared" si="1"/>
        <v>1</v>
      </c>
      <c r="P17">
        <f t="shared" si="2"/>
        <v>0</v>
      </c>
      <c r="Q17">
        <f t="shared" si="3"/>
        <v>1</v>
      </c>
      <c r="R17">
        <f t="shared" si="4"/>
        <v>0</v>
      </c>
      <c r="S17" s="9">
        <f t="shared" si="5"/>
        <v>7.7297353313850508</v>
      </c>
      <c r="T17" s="9">
        <f t="shared" si="6"/>
        <v>7.6338535596817678</v>
      </c>
      <c r="U17" s="9">
        <f t="shared" si="7"/>
        <v>5.0205196161702323</v>
      </c>
      <c r="V17" s="9">
        <f t="shared" si="8"/>
        <v>5.8861040314501558</v>
      </c>
      <c r="W17">
        <f t="shared" si="9"/>
        <v>2</v>
      </c>
      <c r="X17">
        <f t="shared" si="10"/>
        <v>1</v>
      </c>
      <c r="Y17">
        <f t="shared" si="11"/>
        <v>1.8167660556525251</v>
      </c>
      <c r="Z17">
        <f t="shared" si="12"/>
        <v>6.1519312422436077</v>
      </c>
      <c r="AA17">
        <f t="shared" si="13"/>
        <v>0.86017762669565412</v>
      </c>
      <c r="AB17">
        <f t="shared" si="14"/>
        <v>-0.15061636839221895</v>
      </c>
      <c r="AC17">
        <f t="shared" si="15"/>
        <v>0</v>
      </c>
      <c r="AD17">
        <f t="shared" si="16"/>
        <v>-2</v>
      </c>
      <c r="AE17">
        <f t="shared" si="17"/>
        <v>1</v>
      </c>
      <c r="AI17" t="s">
        <v>678</v>
      </c>
      <c r="AJ17" s="15">
        <v>0.67901234567901236</v>
      </c>
      <c r="AK17" s="15">
        <v>0.6728395061728395</v>
      </c>
      <c r="AL17" s="15">
        <v>0.65740740740740744</v>
      </c>
      <c r="AM17" s="15">
        <v>0.60802469135802473</v>
      </c>
      <c r="AN17" s="15">
        <v>0.60493827160493829</v>
      </c>
      <c r="AO17" s="15">
        <v>0.60185185185185186</v>
      </c>
      <c r="AP17" s="15">
        <v>0.57098765432098764</v>
      </c>
      <c r="AQ17" s="15">
        <v>0.39197530864197533</v>
      </c>
      <c r="AR17" s="15">
        <v>1.2345679012345678E-2</v>
      </c>
      <c r="AS17" s="15">
        <v>0</v>
      </c>
    </row>
    <row r="18" spans="1:45">
      <c r="A18" t="s">
        <v>62</v>
      </c>
      <c r="B18" t="s">
        <v>42</v>
      </c>
      <c r="C18" t="s">
        <v>20</v>
      </c>
      <c r="D18">
        <v>0</v>
      </c>
      <c r="E18" t="s">
        <v>16</v>
      </c>
      <c r="F18" t="s">
        <v>15</v>
      </c>
      <c r="G18">
        <v>3667</v>
      </c>
      <c r="H18">
        <v>1459</v>
      </c>
      <c r="I18">
        <v>144</v>
      </c>
      <c r="J18">
        <v>360</v>
      </c>
      <c r="K18">
        <v>1</v>
      </c>
      <c r="L18" t="s">
        <v>31</v>
      </c>
      <c r="M18" t="s">
        <v>18</v>
      </c>
      <c r="N18">
        <f t="shared" si="0"/>
        <v>1</v>
      </c>
      <c r="O18">
        <f t="shared" si="1"/>
        <v>0</v>
      </c>
      <c r="P18">
        <f t="shared" si="2"/>
        <v>0</v>
      </c>
      <c r="Q18">
        <f t="shared" si="3"/>
        <v>1</v>
      </c>
      <c r="R18">
        <f t="shared" si="4"/>
        <v>0</v>
      </c>
      <c r="S18" s="9">
        <f t="shared" si="5"/>
        <v>8.2071291680713259</v>
      </c>
      <c r="T18" s="9">
        <f t="shared" si="6"/>
        <v>7.2855065485227852</v>
      </c>
      <c r="U18" s="9">
        <f t="shared" si="7"/>
        <v>4.9698132995760007</v>
      </c>
      <c r="V18" s="9">
        <f t="shared" si="8"/>
        <v>5.8861040314501558</v>
      </c>
      <c r="W18">
        <f t="shared" si="9"/>
        <v>1</v>
      </c>
      <c r="X18">
        <f t="shared" si="10"/>
        <v>1</v>
      </c>
      <c r="Y18">
        <f t="shared" si="11"/>
        <v>2.0885920989628577</v>
      </c>
      <c r="Z18">
        <f t="shared" si="12"/>
        <v>8.0735404130010124</v>
      </c>
      <c r="AA18">
        <f t="shared" si="13"/>
        <v>0.88978943670464605</v>
      </c>
      <c r="AB18">
        <f t="shared" si="14"/>
        <v>-0.11677043221960869</v>
      </c>
      <c r="AC18">
        <f t="shared" si="15"/>
        <v>0</v>
      </c>
      <c r="AD18">
        <f t="shared" si="16"/>
        <v>-2</v>
      </c>
      <c r="AE18">
        <f t="shared" si="17"/>
        <v>1</v>
      </c>
      <c r="AI18" t="s">
        <v>679</v>
      </c>
      <c r="AJ18" s="15">
        <v>0.32098765432098764</v>
      </c>
      <c r="AK18" s="15">
        <v>0.30555555555555558</v>
      </c>
      <c r="AL18" s="15">
        <v>0.24382716049382716</v>
      </c>
      <c r="AM18" s="15">
        <v>0.16358024691358025</v>
      </c>
      <c r="AN18" s="15">
        <v>0.15740740740740741</v>
      </c>
      <c r="AO18" s="15">
        <v>0.15432098765432098</v>
      </c>
      <c r="AP18" s="15">
        <v>0.12962962962962962</v>
      </c>
      <c r="AQ18" s="15">
        <v>5.5555555555555552E-2</v>
      </c>
      <c r="AR18" s="15">
        <v>0</v>
      </c>
      <c r="AS18" s="15">
        <v>0</v>
      </c>
    </row>
    <row r="19" spans="1:45">
      <c r="A19" t="s">
        <v>68</v>
      </c>
      <c r="B19" t="s">
        <v>14</v>
      </c>
      <c r="C19" t="s">
        <v>20</v>
      </c>
      <c r="D19">
        <v>0</v>
      </c>
      <c r="E19" t="s">
        <v>16</v>
      </c>
      <c r="F19" t="s">
        <v>15</v>
      </c>
      <c r="G19">
        <v>3941</v>
      </c>
      <c r="H19">
        <v>2336</v>
      </c>
      <c r="I19">
        <v>134</v>
      </c>
      <c r="J19">
        <v>360</v>
      </c>
      <c r="K19">
        <v>1</v>
      </c>
      <c r="L19" t="s">
        <v>31</v>
      </c>
      <c r="M19" t="s">
        <v>18</v>
      </c>
      <c r="N19">
        <f t="shared" si="0"/>
        <v>1</v>
      </c>
      <c r="O19">
        <f t="shared" si="1"/>
        <v>1</v>
      </c>
      <c r="P19">
        <f t="shared" si="2"/>
        <v>0</v>
      </c>
      <c r="Q19">
        <f t="shared" si="3"/>
        <v>1</v>
      </c>
      <c r="R19">
        <f t="shared" si="4"/>
        <v>0</v>
      </c>
      <c r="S19" s="9">
        <f t="shared" si="5"/>
        <v>8.279189777195004</v>
      </c>
      <c r="T19" s="9">
        <f t="shared" si="6"/>
        <v>7.7561953439481179</v>
      </c>
      <c r="U19" s="9">
        <f t="shared" si="7"/>
        <v>4.8978397999509111</v>
      </c>
      <c r="V19" s="9">
        <f t="shared" si="8"/>
        <v>5.8861040314501558</v>
      </c>
      <c r="W19">
        <f t="shared" si="9"/>
        <v>1</v>
      </c>
      <c r="X19">
        <f t="shared" si="10"/>
        <v>1</v>
      </c>
      <c r="Y19">
        <f t="shared" si="11"/>
        <v>1.6299468474728078</v>
      </c>
      <c r="Z19">
        <f t="shared" si="12"/>
        <v>5.1036034419065466</v>
      </c>
      <c r="AA19">
        <f t="shared" si="13"/>
        <v>0.83616235728321897</v>
      </c>
      <c r="AB19">
        <f t="shared" si="14"/>
        <v>-0.17893247747664962</v>
      </c>
      <c r="AC19">
        <f t="shared" si="15"/>
        <v>0</v>
      </c>
      <c r="AD19">
        <f t="shared" si="16"/>
        <v>-2</v>
      </c>
      <c r="AE19">
        <f t="shared" si="17"/>
        <v>1</v>
      </c>
      <c r="AI19" t="s">
        <v>680</v>
      </c>
      <c r="AJ19" s="15">
        <v>0</v>
      </c>
      <c r="AK19" s="15">
        <v>1.5432098765432098E-2</v>
      </c>
      <c r="AL19" s="15">
        <v>7.716049382716049E-2</v>
      </c>
      <c r="AM19" s="15">
        <v>0.15740740740740741</v>
      </c>
      <c r="AN19" s="15">
        <v>0.16358024691358025</v>
      </c>
      <c r="AO19" s="15">
        <v>0.16666666666666666</v>
      </c>
      <c r="AP19" s="15">
        <v>0.19135802469135801</v>
      </c>
      <c r="AQ19" s="15">
        <v>0.26543209876543211</v>
      </c>
      <c r="AR19" s="15">
        <v>0.32098765432098764</v>
      </c>
      <c r="AS19" s="15">
        <v>0.32098765432098764</v>
      </c>
    </row>
    <row r="20" spans="1:45">
      <c r="A20" t="s">
        <v>69</v>
      </c>
      <c r="B20" t="s">
        <v>14</v>
      </c>
      <c r="C20" t="s">
        <v>20</v>
      </c>
      <c r="D20">
        <v>0</v>
      </c>
      <c r="E20" t="s">
        <v>25</v>
      </c>
      <c r="F20" t="s">
        <v>20</v>
      </c>
      <c r="G20">
        <v>4695</v>
      </c>
      <c r="H20">
        <v>0</v>
      </c>
      <c r="I20">
        <v>96</v>
      </c>
      <c r="J20">
        <v>342</v>
      </c>
      <c r="K20">
        <v>1</v>
      </c>
      <c r="L20" t="s">
        <v>17</v>
      </c>
      <c r="M20" t="s">
        <v>18</v>
      </c>
      <c r="N20">
        <f t="shared" si="0"/>
        <v>1</v>
      </c>
      <c r="O20">
        <f t="shared" si="1"/>
        <v>1</v>
      </c>
      <c r="P20">
        <f t="shared" si="2"/>
        <v>0</v>
      </c>
      <c r="Q20">
        <f t="shared" si="3"/>
        <v>0</v>
      </c>
      <c r="R20">
        <f t="shared" si="4"/>
        <v>1</v>
      </c>
      <c r="S20" s="9">
        <f t="shared" si="5"/>
        <v>8.4542533916423626</v>
      </c>
      <c r="T20" s="9">
        <f t="shared" si="6"/>
        <v>1</v>
      </c>
      <c r="U20" s="9">
        <f t="shared" si="7"/>
        <v>4.5643481914678361</v>
      </c>
      <c r="V20" s="9">
        <f t="shared" si="8"/>
        <v>5.8348107370626048</v>
      </c>
      <c r="W20">
        <f t="shared" si="9"/>
        <v>2</v>
      </c>
      <c r="X20">
        <f t="shared" si="10"/>
        <v>1</v>
      </c>
      <c r="Y20">
        <f t="shared" si="11"/>
        <v>0.95657942755690828</v>
      </c>
      <c r="Z20">
        <f t="shared" si="12"/>
        <v>2.602778237867311</v>
      </c>
      <c r="AA20">
        <f t="shared" si="13"/>
        <v>0.72243642711910105</v>
      </c>
      <c r="AB20">
        <f t="shared" si="14"/>
        <v>-0.32512585301348279</v>
      </c>
      <c r="AC20">
        <f t="shared" si="15"/>
        <v>0</v>
      </c>
      <c r="AD20">
        <f t="shared" si="16"/>
        <v>-2</v>
      </c>
      <c r="AE20">
        <f t="shared" si="17"/>
        <v>1</v>
      </c>
      <c r="AI20" t="s">
        <v>681</v>
      </c>
      <c r="AJ20" s="15">
        <v>0</v>
      </c>
      <c r="AK20" s="15">
        <v>6.1728395061728392E-3</v>
      </c>
      <c r="AL20" s="15">
        <v>2.1604938271604937E-2</v>
      </c>
      <c r="AM20" s="15">
        <v>7.098765432098765E-2</v>
      </c>
      <c r="AN20" s="15">
        <v>7.407407407407407E-2</v>
      </c>
      <c r="AO20" s="15">
        <v>7.716049382716049E-2</v>
      </c>
      <c r="AP20" s="15">
        <v>0.10802469135802469</v>
      </c>
      <c r="AQ20" s="15">
        <v>0.28703703703703703</v>
      </c>
      <c r="AR20" s="15">
        <v>0.66666666666666663</v>
      </c>
      <c r="AS20" s="15">
        <v>0.67901234567901236</v>
      </c>
    </row>
    <row r="21" spans="1:45">
      <c r="A21" t="s">
        <v>70</v>
      </c>
      <c r="B21" t="s">
        <v>42</v>
      </c>
      <c r="C21" t="s">
        <v>15</v>
      </c>
      <c r="D21">
        <v>0</v>
      </c>
      <c r="E21" t="s">
        <v>16</v>
      </c>
      <c r="F21" t="s">
        <v>15</v>
      </c>
      <c r="G21">
        <v>3410</v>
      </c>
      <c r="H21">
        <v>0</v>
      </c>
      <c r="I21">
        <v>88</v>
      </c>
      <c r="J21">
        <v>342</v>
      </c>
      <c r="K21">
        <v>1</v>
      </c>
      <c r="L21" t="s">
        <v>17</v>
      </c>
      <c r="M21" t="s">
        <v>18</v>
      </c>
      <c r="N21">
        <f t="shared" si="0"/>
        <v>0</v>
      </c>
      <c r="O21">
        <f t="shared" si="1"/>
        <v>0</v>
      </c>
      <c r="P21">
        <f t="shared" si="2"/>
        <v>0</v>
      </c>
      <c r="Q21">
        <f t="shared" si="3"/>
        <v>1</v>
      </c>
      <c r="R21">
        <f t="shared" si="4"/>
        <v>0</v>
      </c>
      <c r="S21" s="9">
        <f t="shared" si="5"/>
        <v>8.1344675702775628</v>
      </c>
      <c r="T21" s="9">
        <f t="shared" si="6"/>
        <v>1</v>
      </c>
      <c r="U21" s="9">
        <f t="shared" si="7"/>
        <v>4.4773368144782069</v>
      </c>
      <c r="V21" s="9">
        <f t="shared" si="8"/>
        <v>5.8348107370626048</v>
      </c>
      <c r="W21">
        <f t="shared" si="9"/>
        <v>2</v>
      </c>
      <c r="X21">
        <f t="shared" si="10"/>
        <v>1</v>
      </c>
      <c r="Y21">
        <f t="shared" si="11"/>
        <v>1.7271801579145523</v>
      </c>
      <c r="Z21">
        <f t="shared" si="12"/>
        <v>5.6247705599398667</v>
      </c>
      <c r="AA21">
        <f t="shared" si="13"/>
        <v>0.84905137605111614</v>
      </c>
      <c r="AB21">
        <f t="shared" si="14"/>
        <v>-0.16363558089610916</v>
      </c>
      <c r="AC21">
        <f t="shared" si="15"/>
        <v>0</v>
      </c>
      <c r="AD21">
        <f t="shared" si="16"/>
        <v>-2</v>
      </c>
      <c r="AE21">
        <f t="shared" si="17"/>
        <v>1</v>
      </c>
      <c r="AI21" t="s">
        <v>683</v>
      </c>
      <c r="AJ21" s="15">
        <f>AJ17+AJ19</f>
        <v>0.67901234567901236</v>
      </c>
      <c r="AK21" s="15">
        <f t="shared" ref="AK21:AS21" si="20">AK17+AK19</f>
        <v>0.68827160493827155</v>
      </c>
      <c r="AL21" s="15">
        <f t="shared" si="20"/>
        <v>0.73456790123456794</v>
      </c>
      <c r="AM21" s="15">
        <f t="shared" si="20"/>
        <v>0.76543209876543217</v>
      </c>
      <c r="AN21" s="15">
        <f t="shared" si="20"/>
        <v>0.7685185185185186</v>
      </c>
      <c r="AO21" s="15">
        <f t="shared" si="20"/>
        <v>0.76851851851851849</v>
      </c>
      <c r="AP21" s="15">
        <f t="shared" si="20"/>
        <v>0.76234567901234562</v>
      </c>
      <c r="AQ21" s="15">
        <f t="shared" si="20"/>
        <v>0.65740740740740744</v>
      </c>
      <c r="AR21" s="15">
        <f t="shared" si="20"/>
        <v>0.33333333333333331</v>
      </c>
      <c r="AS21" s="15">
        <f t="shared" si="20"/>
        <v>0.32098765432098764</v>
      </c>
    </row>
    <row r="22" spans="1:45">
      <c r="A22" t="s">
        <v>73</v>
      </c>
      <c r="B22" t="s">
        <v>42</v>
      </c>
      <c r="C22" t="s">
        <v>20</v>
      </c>
      <c r="D22">
        <v>0</v>
      </c>
      <c r="E22" t="s">
        <v>16</v>
      </c>
      <c r="F22" t="s">
        <v>15</v>
      </c>
      <c r="G22">
        <v>2645</v>
      </c>
      <c r="H22">
        <v>3440</v>
      </c>
      <c r="I22">
        <v>120</v>
      </c>
      <c r="J22">
        <v>360</v>
      </c>
      <c r="K22">
        <v>0</v>
      </c>
      <c r="L22" t="s">
        <v>17</v>
      </c>
      <c r="M22" t="s">
        <v>22</v>
      </c>
      <c r="N22">
        <f t="shared" si="0"/>
        <v>1</v>
      </c>
      <c r="O22">
        <f t="shared" si="1"/>
        <v>0</v>
      </c>
      <c r="P22">
        <f t="shared" si="2"/>
        <v>0</v>
      </c>
      <c r="Q22">
        <f t="shared" si="3"/>
        <v>1</v>
      </c>
      <c r="R22">
        <f t="shared" si="4"/>
        <v>0</v>
      </c>
      <c r="S22" s="9">
        <f t="shared" si="5"/>
        <v>7.8804263442923999</v>
      </c>
      <c r="T22" s="9">
        <f t="shared" si="6"/>
        <v>8.1432267503674449</v>
      </c>
      <c r="U22" s="9">
        <f t="shared" si="7"/>
        <v>4.7874917427820458</v>
      </c>
      <c r="V22" s="9">
        <f t="shared" si="8"/>
        <v>5.8861040314501558</v>
      </c>
      <c r="W22">
        <f t="shared" si="9"/>
        <v>2</v>
      </c>
      <c r="X22">
        <f t="shared" si="10"/>
        <v>0</v>
      </c>
      <c r="Y22">
        <f t="shared" si="11"/>
        <v>-4.8530229832257299E-2</v>
      </c>
      <c r="Z22">
        <f t="shared" si="12"/>
        <v>0.95262854106955408</v>
      </c>
      <c r="AA22">
        <f t="shared" si="13"/>
        <v>0.48786982318088568</v>
      </c>
      <c r="AB22">
        <f t="shared" si="14"/>
        <v>-0.66917643465925702</v>
      </c>
      <c r="AC22">
        <f t="shared" si="15"/>
        <v>0</v>
      </c>
      <c r="AD22">
        <f t="shared" si="16"/>
        <v>2</v>
      </c>
      <c r="AE22">
        <f t="shared" si="17"/>
        <v>0</v>
      </c>
    </row>
    <row r="23" spans="1:45">
      <c r="A23" t="s">
        <v>75</v>
      </c>
      <c r="B23" t="s">
        <v>42</v>
      </c>
      <c r="C23" t="s">
        <v>20</v>
      </c>
      <c r="D23">
        <v>0</v>
      </c>
      <c r="E23" t="s">
        <v>25</v>
      </c>
      <c r="F23" t="s">
        <v>15</v>
      </c>
      <c r="G23">
        <v>1928</v>
      </c>
      <c r="H23">
        <v>1644</v>
      </c>
      <c r="I23">
        <v>100</v>
      </c>
      <c r="J23">
        <v>360</v>
      </c>
      <c r="K23">
        <v>1</v>
      </c>
      <c r="L23" t="s">
        <v>31</v>
      </c>
      <c r="M23" t="s">
        <v>18</v>
      </c>
      <c r="N23">
        <f t="shared" si="0"/>
        <v>1</v>
      </c>
      <c r="O23">
        <f t="shared" si="1"/>
        <v>0</v>
      </c>
      <c r="P23">
        <f t="shared" si="2"/>
        <v>0</v>
      </c>
      <c r="Q23">
        <f t="shared" si="3"/>
        <v>0</v>
      </c>
      <c r="R23">
        <f t="shared" si="4"/>
        <v>0</v>
      </c>
      <c r="S23" s="9">
        <f t="shared" si="5"/>
        <v>7.564238475170491</v>
      </c>
      <c r="T23" s="9">
        <f t="shared" si="6"/>
        <v>7.404887575616125</v>
      </c>
      <c r="U23" s="9">
        <f t="shared" si="7"/>
        <v>4.6051701859880918</v>
      </c>
      <c r="V23" s="9">
        <f t="shared" si="8"/>
        <v>5.8861040314501558</v>
      </c>
      <c r="W23">
        <f t="shared" si="9"/>
        <v>1</v>
      </c>
      <c r="X23">
        <f t="shared" si="10"/>
        <v>1</v>
      </c>
      <c r="Y23">
        <f t="shared" si="11"/>
        <v>1.5851842518392516</v>
      </c>
      <c r="Z23">
        <f t="shared" si="12"/>
        <v>4.8801904797514517</v>
      </c>
      <c r="AA23">
        <f t="shared" si="13"/>
        <v>0.82993748188200378</v>
      </c>
      <c r="AB23">
        <f t="shared" si="14"/>
        <v>-0.18640490406214599</v>
      </c>
      <c r="AC23">
        <f t="shared" si="15"/>
        <v>0</v>
      </c>
      <c r="AD23">
        <f t="shared" si="16"/>
        <v>-2</v>
      </c>
      <c r="AE23">
        <f t="shared" si="17"/>
        <v>1</v>
      </c>
    </row>
    <row r="24" spans="1:45">
      <c r="A24" t="s">
        <v>77</v>
      </c>
      <c r="B24" t="s">
        <v>42</v>
      </c>
      <c r="C24" t="s">
        <v>15</v>
      </c>
      <c r="D24">
        <v>0</v>
      </c>
      <c r="E24" t="s">
        <v>16</v>
      </c>
      <c r="F24" t="s">
        <v>15</v>
      </c>
      <c r="G24">
        <v>4230</v>
      </c>
      <c r="H24">
        <v>0</v>
      </c>
      <c r="I24">
        <v>112</v>
      </c>
      <c r="J24">
        <v>360</v>
      </c>
      <c r="K24">
        <v>1</v>
      </c>
      <c r="L24" t="s">
        <v>31</v>
      </c>
      <c r="M24" t="s">
        <v>22</v>
      </c>
      <c r="N24">
        <f t="shared" si="0"/>
        <v>0</v>
      </c>
      <c r="O24">
        <f t="shared" si="1"/>
        <v>0</v>
      </c>
      <c r="P24">
        <f t="shared" si="2"/>
        <v>0</v>
      </c>
      <c r="Q24">
        <f t="shared" si="3"/>
        <v>1</v>
      </c>
      <c r="R24">
        <f t="shared" si="4"/>
        <v>0</v>
      </c>
      <c r="S24" s="9">
        <f t="shared" si="5"/>
        <v>8.3499572720403243</v>
      </c>
      <c r="T24" s="9">
        <f t="shared" si="6"/>
        <v>1</v>
      </c>
      <c r="U24" s="9">
        <f t="shared" si="7"/>
        <v>4.7184988712950942</v>
      </c>
      <c r="V24" s="9">
        <f t="shared" si="8"/>
        <v>5.8861040314501558</v>
      </c>
      <c r="W24">
        <f t="shared" si="9"/>
        <v>1</v>
      </c>
      <c r="X24">
        <f t="shared" si="10"/>
        <v>1</v>
      </c>
      <c r="Y24">
        <f t="shared" si="11"/>
        <v>1.600726463382236</v>
      </c>
      <c r="Z24">
        <f t="shared" si="12"/>
        <v>4.9566319283780818</v>
      </c>
      <c r="AA24">
        <f t="shared" si="13"/>
        <v>0.83211989392262353</v>
      </c>
      <c r="AB24">
        <f t="shared" si="14"/>
        <v>-1.7845052086526598</v>
      </c>
      <c r="AC24">
        <f t="shared" si="15"/>
        <v>0</v>
      </c>
      <c r="AD24">
        <f t="shared" si="16"/>
        <v>2</v>
      </c>
      <c r="AE24">
        <f t="shared" si="17"/>
        <v>0</v>
      </c>
    </row>
    <row r="25" spans="1:45">
      <c r="A25" t="s">
        <v>78</v>
      </c>
      <c r="B25" t="s">
        <v>14</v>
      </c>
      <c r="C25" t="s">
        <v>20</v>
      </c>
      <c r="D25">
        <v>2</v>
      </c>
      <c r="E25" t="s">
        <v>16</v>
      </c>
      <c r="F25" t="s">
        <v>15</v>
      </c>
      <c r="G25">
        <v>4616</v>
      </c>
      <c r="H25">
        <v>0</v>
      </c>
      <c r="I25">
        <v>134</v>
      </c>
      <c r="J25">
        <v>360</v>
      </c>
      <c r="K25">
        <v>1</v>
      </c>
      <c r="L25" t="s">
        <v>17</v>
      </c>
      <c r="M25" t="s">
        <v>22</v>
      </c>
      <c r="N25">
        <f t="shared" si="0"/>
        <v>1</v>
      </c>
      <c r="O25">
        <f t="shared" si="1"/>
        <v>1</v>
      </c>
      <c r="P25">
        <f t="shared" si="2"/>
        <v>2</v>
      </c>
      <c r="Q25">
        <f t="shared" si="3"/>
        <v>1</v>
      </c>
      <c r="R25">
        <f t="shared" si="4"/>
        <v>0</v>
      </c>
      <c r="S25" s="9">
        <f t="shared" si="5"/>
        <v>8.4372838081879351</v>
      </c>
      <c r="T25" s="9">
        <f t="shared" si="6"/>
        <v>1</v>
      </c>
      <c r="U25" s="9">
        <f t="shared" si="7"/>
        <v>4.8978397999509111</v>
      </c>
      <c r="V25" s="9">
        <f t="shared" si="8"/>
        <v>5.8861040314501558</v>
      </c>
      <c r="W25">
        <f t="shared" si="9"/>
        <v>2</v>
      </c>
      <c r="X25">
        <f t="shared" si="10"/>
        <v>1</v>
      </c>
      <c r="Y25">
        <f t="shared" si="11"/>
        <v>1.8965734243248087</v>
      </c>
      <c r="Z25">
        <f t="shared" si="12"/>
        <v>6.6630239251729488</v>
      </c>
      <c r="AA25">
        <f t="shared" si="13"/>
        <v>0.8695032131225624</v>
      </c>
      <c r="AB25">
        <f t="shared" si="14"/>
        <v>-2.0364066741513369</v>
      </c>
      <c r="AC25">
        <f t="shared" si="15"/>
        <v>0</v>
      </c>
      <c r="AD25">
        <f t="shared" si="16"/>
        <v>2</v>
      </c>
      <c r="AE25">
        <f t="shared" si="17"/>
        <v>0</v>
      </c>
    </row>
    <row r="26" spans="1:45">
      <c r="A26" t="s">
        <v>79</v>
      </c>
      <c r="B26" t="s">
        <v>42</v>
      </c>
      <c r="C26" t="s">
        <v>20</v>
      </c>
      <c r="D26">
        <v>1</v>
      </c>
      <c r="E26" t="s">
        <v>16</v>
      </c>
      <c r="F26" t="s">
        <v>20</v>
      </c>
      <c r="G26">
        <v>11500</v>
      </c>
      <c r="H26">
        <v>0</v>
      </c>
      <c r="I26">
        <v>286</v>
      </c>
      <c r="J26">
        <v>360</v>
      </c>
      <c r="K26">
        <v>0</v>
      </c>
      <c r="L26" t="s">
        <v>17</v>
      </c>
      <c r="M26" t="s">
        <v>22</v>
      </c>
      <c r="N26">
        <f t="shared" si="0"/>
        <v>1</v>
      </c>
      <c r="O26">
        <f t="shared" si="1"/>
        <v>0</v>
      </c>
      <c r="P26">
        <f t="shared" si="2"/>
        <v>1</v>
      </c>
      <c r="Q26">
        <f t="shared" si="3"/>
        <v>1</v>
      </c>
      <c r="R26">
        <f t="shared" si="4"/>
        <v>1</v>
      </c>
      <c r="S26" s="9">
        <f t="shared" si="5"/>
        <v>9.3501023143513411</v>
      </c>
      <c r="T26" s="9">
        <f t="shared" si="6"/>
        <v>1</v>
      </c>
      <c r="U26" s="9">
        <f t="shared" si="7"/>
        <v>5.6559918108198524</v>
      </c>
      <c r="V26" s="9">
        <f t="shared" si="8"/>
        <v>5.8861040314501558</v>
      </c>
      <c r="W26">
        <f t="shared" si="9"/>
        <v>2</v>
      </c>
      <c r="X26">
        <f t="shared" si="10"/>
        <v>0</v>
      </c>
      <c r="Y26">
        <f t="shared" si="11"/>
        <v>-0.41147480122866475</v>
      </c>
      <c r="Z26">
        <f t="shared" si="12"/>
        <v>0.66267221930981823</v>
      </c>
      <c r="AA26">
        <f t="shared" si="13"/>
        <v>0.39855854426009241</v>
      </c>
      <c r="AB26">
        <f t="shared" si="14"/>
        <v>-0.50842607874503709</v>
      </c>
      <c r="AC26">
        <f t="shared" si="15"/>
        <v>0</v>
      </c>
      <c r="AD26">
        <f t="shared" si="16"/>
        <v>2</v>
      </c>
      <c r="AE26">
        <f t="shared" si="17"/>
        <v>0</v>
      </c>
    </row>
    <row r="27" spans="1:45">
      <c r="A27" t="s">
        <v>81</v>
      </c>
      <c r="B27" t="s">
        <v>14</v>
      </c>
      <c r="C27" t="s">
        <v>20</v>
      </c>
      <c r="D27">
        <v>0</v>
      </c>
      <c r="E27" t="s">
        <v>16</v>
      </c>
      <c r="F27" t="s">
        <v>15</v>
      </c>
      <c r="G27">
        <v>2132</v>
      </c>
      <c r="H27">
        <v>1591</v>
      </c>
      <c r="I27">
        <v>96</v>
      </c>
      <c r="J27">
        <v>360</v>
      </c>
      <c r="K27">
        <v>1</v>
      </c>
      <c r="L27" t="s">
        <v>31</v>
      </c>
      <c r="M27" t="s">
        <v>18</v>
      </c>
      <c r="N27">
        <f t="shared" si="0"/>
        <v>1</v>
      </c>
      <c r="O27">
        <f t="shared" si="1"/>
        <v>1</v>
      </c>
      <c r="P27">
        <f t="shared" si="2"/>
        <v>0</v>
      </c>
      <c r="Q27">
        <f t="shared" si="3"/>
        <v>1</v>
      </c>
      <c r="R27">
        <f t="shared" si="4"/>
        <v>0</v>
      </c>
      <c r="S27" s="9">
        <f t="shared" si="5"/>
        <v>7.664815785285735</v>
      </c>
      <c r="T27" s="9">
        <f t="shared" si="6"/>
        <v>7.3721180283377867</v>
      </c>
      <c r="U27" s="9">
        <f t="shared" si="7"/>
        <v>4.5643481914678361</v>
      </c>
      <c r="V27" s="9">
        <f t="shared" si="8"/>
        <v>5.8861040314501558</v>
      </c>
      <c r="W27">
        <f t="shared" si="9"/>
        <v>1</v>
      </c>
      <c r="X27">
        <f t="shared" si="10"/>
        <v>1</v>
      </c>
      <c r="Y27">
        <f t="shared" si="11"/>
        <v>1.7812465632863606</v>
      </c>
      <c r="Z27">
        <f t="shared" si="12"/>
        <v>5.9372529690722846</v>
      </c>
      <c r="AA27">
        <f t="shared" si="13"/>
        <v>0.85585072297951248</v>
      </c>
      <c r="AB27">
        <f t="shared" si="14"/>
        <v>-0.1556593070905577</v>
      </c>
      <c r="AC27">
        <f t="shared" si="15"/>
        <v>0</v>
      </c>
      <c r="AD27">
        <f t="shared" si="16"/>
        <v>-2</v>
      </c>
      <c r="AE27">
        <f t="shared" si="17"/>
        <v>1</v>
      </c>
    </row>
    <row r="28" spans="1:45">
      <c r="A28" t="s">
        <v>84</v>
      </c>
      <c r="B28" t="s">
        <v>14</v>
      </c>
      <c r="C28" t="s">
        <v>20</v>
      </c>
      <c r="D28">
        <v>2</v>
      </c>
      <c r="E28" t="s">
        <v>25</v>
      </c>
      <c r="F28" t="s">
        <v>15</v>
      </c>
      <c r="G28">
        <v>3357</v>
      </c>
      <c r="H28">
        <v>2859</v>
      </c>
      <c r="I28">
        <v>144</v>
      </c>
      <c r="J28">
        <v>360</v>
      </c>
      <c r="K28">
        <v>1</v>
      </c>
      <c r="L28" t="s">
        <v>17</v>
      </c>
      <c r="M28" t="s">
        <v>18</v>
      </c>
      <c r="N28">
        <f t="shared" si="0"/>
        <v>1</v>
      </c>
      <c r="O28">
        <f t="shared" si="1"/>
        <v>1</v>
      </c>
      <c r="P28">
        <f t="shared" si="2"/>
        <v>2</v>
      </c>
      <c r="Q28">
        <f t="shared" si="3"/>
        <v>0</v>
      </c>
      <c r="R28">
        <f t="shared" si="4"/>
        <v>0</v>
      </c>
      <c r="S28" s="9">
        <f t="shared" si="5"/>
        <v>8.118802996980035</v>
      </c>
      <c r="T28" s="9">
        <f t="shared" si="6"/>
        <v>7.9582271923223118</v>
      </c>
      <c r="U28" s="9">
        <f t="shared" si="7"/>
        <v>4.9698132995760007</v>
      </c>
      <c r="V28" s="9">
        <f t="shared" si="8"/>
        <v>5.8861040314501558</v>
      </c>
      <c r="W28">
        <f t="shared" si="9"/>
        <v>2</v>
      </c>
      <c r="X28">
        <f t="shared" si="10"/>
        <v>1</v>
      </c>
      <c r="Y28">
        <f t="shared" si="11"/>
        <v>1.1593410140416922</v>
      </c>
      <c r="Z28">
        <f t="shared" si="12"/>
        <v>3.1878318473613541</v>
      </c>
      <c r="AA28">
        <f t="shared" si="13"/>
        <v>0.76121295303915459</v>
      </c>
      <c r="AB28">
        <f t="shared" si="14"/>
        <v>-0.27284212710067407</v>
      </c>
      <c r="AC28">
        <f t="shared" si="15"/>
        <v>0</v>
      </c>
      <c r="AD28">
        <f t="shared" si="16"/>
        <v>-2</v>
      </c>
      <c r="AE28">
        <f t="shared" si="17"/>
        <v>1</v>
      </c>
    </row>
    <row r="29" spans="1:45">
      <c r="A29" t="s">
        <v>87</v>
      </c>
      <c r="B29" t="s">
        <v>14</v>
      </c>
      <c r="C29" t="s">
        <v>20</v>
      </c>
      <c r="D29">
        <v>0</v>
      </c>
      <c r="E29" t="s">
        <v>25</v>
      </c>
      <c r="F29" t="s">
        <v>20</v>
      </c>
      <c r="G29">
        <v>2609</v>
      </c>
      <c r="H29">
        <v>3449</v>
      </c>
      <c r="I29">
        <v>165</v>
      </c>
      <c r="J29">
        <v>180</v>
      </c>
      <c r="K29">
        <v>0</v>
      </c>
      <c r="L29" t="s">
        <v>21</v>
      </c>
      <c r="M29" t="s">
        <v>22</v>
      </c>
      <c r="N29">
        <f t="shared" si="0"/>
        <v>1</v>
      </c>
      <c r="O29">
        <f t="shared" si="1"/>
        <v>1</v>
      </c>
      <c r="P29">
        <f t="shared" si="2"/>
        <v>0</v>
      </c>
      <c r="Q29">
        <f t="shared" si="3"/>
        <v>0</v>
      </c>
      <c r="R29">
        <f t="shared" si="4"/>
        <v>1</v>
      </c>
      <c r="S29" s="9">
        <f t="shared" si="5"/>
        <v>7.8667222851367287</v>
      </c>
      <c r="T29" s="9">
        <f t="shared" si="6"/>
        <v>8.1458396129368413</v>
      </c>
      <c r="U29" s="9">
        <f t="shared" si="7"/>
        <v>5.1059454739005803</v>
      </c>
      <c r="V29" s="9">
        <f t="shared" si="8"/>
        <v>5.1929568508902104</v>
      </c>
      <c r="W29">
        <f t="shared" si="9"/>
        <v>0</v>
      </c>
      <c r="X29">
        <f t="shared" si="10"/>
        <v>0</v>
      </c>
      <c r="Y29">
        <f t="shared" si="11"/>
        <v>-1.4763198390668513</v>
      </c>
      <c r="Z29">
        <f t="shared" si="12"/>
        <v>0.22847697511939744</v>
      </c>
      <c r="AA29">
        <f t="shared" si="13"/>
        <v>0.18598392948894418</v>
      </c>
      <c r="AB29">
        <f t="shared" si="14"/>
        <v>-0.20577517053190542</v>
      </c>
      <c r="AC29">
        <f t="shared" si="15"/>
        <v>0</v>
      </c>
      <c r="AD29">
        <f t="shared" si="16"/>
        <v>2</v>
      </c>
      <c r="AE29">
        <f t="shared" si="17"/>
        <v>0</v>
      </c>
    </row>
    <row r="30" spans="1:45">
      <c r="A30" t="s">
        <v>89</v>
      </c>
      <c r="B30" t="s">
        <v>42</v>
      </c>
      <c r="C30" t="s">
        <v>15</v>
      </c>
      <c r="D30">
        <v>0</v>
      </c>
      <c r="E30" t="s">
        <v>16</v>
      </c>
      <c r="F30" t="s">
        <v>15</v>
      </c>
      <c r="G30">
        <v>4166</v>
      </c>
      <c r="H30">
        <v>0</v>
      </c>
      <c r="I30">
        <v>116</v>
      </c>
      <c r="J30">
        <v>360</v>
      </c>
      <c r="K30">
        <v>0</v>
      </c>
      <c r="L30" t="s">
        <v>31</v>
      </c>
      <c r="M30" t="s">
        <v>22</v>
      </c>
      <c r="N30">
        <f t="shared" si="0"/>
        <v>0</v>
      </c>
      <c r="O30">
        <f t="shared" si="1"/>
        <v>0</v>
      </c>
      <c r="P30">
        <f t="shared" si="2"/>
        <v>0</v>
      </c>
      <c r="Q30">
        <f t="shared" si="3"/>
        <v>1</v>
      </c>
      <c r="R30">
        <f t="shared" si="4"/>
        <v>0</v>
      </c>
      <c r="S30" s="9">
        <f t="shared" si="5"/>
        <v>8.334711621820917</v>
      </c>
      <c r="T30" s="9">
        <f t="shared" si="6"/>
        <v>1</v>
      </c>
      <c r="U30" s="9">
        <f t="shared" si="7"/>
        <v>4.7535901911063645</v>
      </c>
      <c r="V30" s="9">
        <f t="shared" si="8"/>
        <v>5.8861040314501558</v>
      </c>
      <c r="W30">
        <f t="shared" si="9"/>
        <v>1</v>
      </c>
      <c r="X30">
        <f t="shared" si="10"/>
        <v>0</v>
      </c>
      <c r="Y30">
        <f t="shared" si="11"/>
        <v>-0.66214209052575257</v>
      </c>
      <c r="Z30">
        <f t="shared" si="12"/>
        <v>0.51574537709818447</v>
      </c>
      <c r="AA30">
        <f t="shared" si="13"/>
        <v>0.34025858491190131</v>
      </c>
      <c r="AB30">
        <f t="shared" si="14"/>
        <v>-0.41590731605456843</v>
      </c>
      <c r="AC30">
        <f t="shared" si="15"/>
        <v>0</v>
      </c>
      <c r="AD30">
        <f t="shared" si="16"/>
        <v>2</v>
      </c>
      <c r="AE30">
        <f t="shared" si="17"/>
        <v>0</v>
      </c>
    </row>
    <row r="31" spans="1:45">
      <c r="A31" t="s">
        <v>90</v>
      </c>
      <c r="B31" t="s">
        <v>14</v>
      </c>
      <c r="C31" t="s">
        <v>20</v>
      </c>
      <c r="D31">
        <v>0</v>
      </c>
      <c r="E31" t="s">
        <v>16</v>
      </c>
      <c r="F31" t="s">
        <v>15</v>
      </c>
      <c r="G31">
        <v>5726</v>
      </c>
      <c r="H31">
        <v>4595</v>
      </c>
      <c r="I31">
        <v>258</v>
      </c>
      <c r="J31">
        <v>360</v>
      </c>
      <c r="K31">
        <v>1</v>
      </c>
      <c r="L31" t="s">
        <v>31</v>
      </c>
      <c r="M31" t="s">
        <v>22</v>
      </c>
      <c r="N31">
        <f t="shared" si="0"/>
        <v>1</v>
      </c>
      <c r="O31">
        <f t="shared" si="1"/>
        <v>1</v>
      </c>
      <c r="P31">
        <f t="shared" si="2"/>
        <v>0</v>
      </c>
      <c r="Q31">
        <f t="shared" si="3"/>
        <v>1</v>
      </c>
      <c r="R31">
        <f t="shared" si="4"/>
        <v>0</v>
      </c>
      <c r="S31" s="9">
        <f t="shared" si="5"/>
        <v>8.6527724856580601</v>
      </c>
      <c r="T31" s="9">
        <f t="shared" si="6"/>
        <v>8.4327240347897874</v>
      </c>
      <c r="U31" s="9">
        <f t="shared" si="7"/>
        <v>5.5529595849216173</v>
      </c>
      <c r="V31" s="9">
        <f t="shared" si="8"/>
        <v>5.8861040314501558</v>
      </c>
      <c r="W31">
        <f t="shared" si="9"/>
        <v>1</v>
      </c>
      <c r="X31">
        <f t="shared" si="10"/>
        <v>1</v>
      </c>
      <c r="Y31">
        <f t="shared" si="11"/>
        <v>1.5130942049697453</v>
      </c>
      <c r="Z31">
        <f t="shared" si="12"/>
        <v>4.5407591192987748</v>
      </c>
      <c r="AA31">
        <f t="shared" si="13"/>
        <v>0.81951931522939814</v>
      </c>
      <c r="AB31">
        <f t="shared" si="14"/>
        <v>-1.7121315165162883</v>
      </c>
      <c r="AC31">
        <f t="shared" si="15"/>
        <v>0</v>
      </c>
      <c r="AD31">
        <f t="shared" si="16"/>
        <v>2</v>
      </c>
      <c r="AE31">
        <f t="shared" si="17"/>
        <v>0</v>
      </c>
    </row>
    <row r="32" spans="1:45">
      <c r="A32" t="s">
        <v>95</v>
      </c>
      <c r="B32" t="s">
        <v>14</v>
      </c>
      <c r="C32" t="s">
        <v>20</v>
      </c>
      <c r="D32">
        <v>0</v>
      </c>
      <c r="E32" t="s">
        <v>16</v>
      </c>
      <c r="F32" t="s">
        <v>15</v>
      </c>
      <c r="G32">
        <v>3208</v>
      </c>
      <c r="H32">
        <v>3066</v>
      </c>
      <c r="I32">
        <v>172</v>
      </c>
      <c r="J32">
        <v>360</v>
      </c>
      <c r="K32">
        <v>1</v>
      </c>
      <c r="L32" t="s">
        <v>17</v>
      </c>
      <c r="M32" t="s">
        <v>18</v>
      </c>
      <c r="N32">
        <f t="shared" si="0"/>
        <v>1</v>
      </c>
      <c r="O32">
        <f t="shared" si="1"/>
        <v>1</v>
      </c>
      <c r="P32">
        <f t="shared" si="2"/>
        <v>0</v>
      </c>
      <c r="Q32">
        <f t="shared" si="3"/>
        <v>1</v>
      </c>
      <c r="R32">
        <f t="shared" si="4"/>
        <v>0</v>
      </c>
      <c r="S32" s="9">
        <f t="shared" si="5"/>
        <v>8.0734029689864055</v>
      </c>
      <c r="T32" s="9">
        <f t="shared" si="6"/>
        <v>8.0281290594317589</v>
      </c>
      <c r="U32" s="9">
        <f t="shared" si="7"/>
        <v>5.1474944768134527</v>
      </c>
      <c r="V32" s="9">
        <f t="shared" si="8"/>
        <v>5.8861040314501558</v>
      </c>
      <c r="W32">
        <f t="shared" si="9"/>
        <v>2</v>
      </c>
      <c r="X32">
        <f t="shared" si="10"/>
        <v>1</v>
      </c>
      <c r="Y32">
        <f t="shared" si="11"/>
        <v>1.7302025863156598</v>
      </c>
      <c r="Z32">
        <f t="shared" si="12"/>
        <v>5.641796743479004</v>
      </c>
      <c r="AA32">
        <f t="shared" si="13"/>
        <v>0.84943833143014924</v>
      </c>
      <c r="AB32">
        <f t="shared" si="14"/>
        <v>-0.16317993446619738</v>
      </c>
      <c r="AC32">
        <f t="shared" si="15"/>
        <v>0</v>
      </c>
      <c r="AD32">
        <f t="shared" si="16"/>
        <v>-2</v>
      </c>
      <c r="AE32">
        <f t="shared" si="17"/>
        <v>1</v>
      </c>
    </row>
    <row r="33" spans="1:31">
      <c r="A33" t="s">
        <v>96</v>
      </c>
      <c r="B33" t="s">
        <v>14</v>
      </c>
      <c r="C33" t="s">
        <v>20</v>
      </c>
      <c r="D33">
        <v>2</v>
      </c>
      <c r="E33" t="s">
        <v>25</v>
      </c>
      <c r="F33" t="s">
        <v>20</v>
      </c>
      <c r="G33">
        <v>1875</v>
      </c>
      <c r="H33">
        <v>1875</v>
      </c>
      <c r="I33">
        <v>97</v>
      </c>
      <c r="J33">
        <v>360</v>
      </c>
      <c r="K33">
        <v>1</v>
      </c>
      <c r="L33" t="s">
        <v>31</v>
      </c>
      <c r="M33" t="s">
        <v>18</v>
      </c>
      <c r="N33">
        <f t="shared" si="0"/>
        <v>1</v>
      </c>
      <c r="O33">
        <f t="shared" si="1"/>
        <v>1</v>
      </c>
      <c r="P33">
        <f t="shared" si="2"/>
        <v>2</v>
      </c>
      <c r="Q33">
        <f t="shared" si="3"/>
        <v>0</v>
      </c>
      <c r="R33">
        <f t="shared" si="4"/>
        <v>1</v>
      </c>
      <c r="S33" s="9">
        <f t="shared" si="5"/>
        <v>7.5363639384045111</v>
      </c>
      <c r="T33" s="9">
        <f t="shared" si="6"/>
        <v>7.5363639384045111</v>
      </c>
      <c r="U33" s="9">
        <f t="shared" si="7"/>
        <v>4.5747109785033828</v>
      </c>
      <c r="V33" s="9">
        <f t="shared" si="8"/>
        <v>5.8861040314501558</v>
      </c>
      <c r="W33">
        <f t="shared" si="9"/>
        <v>1</v>
      </c>
      <c r="X33">
        <f t="shared" si="10"/>
        <v>1</v>
      </c>
      <c r="Y33">
        <f t="shared" si="11"/>
        <v>1.0200685887316427</v>
      </c>
      <c r="Z33">
        <f t="shared" si="12"/>
        <v>2.773384980399034</v>
      </c>
      <c r="AA33">
        <f t="shared" si="13"/>
        <v>0.73498595950465395</v>
      </c>
      <c r="AB33">
        <f t="shared" si="14"/>
        <v>-0.30790388266651608</v>
      </c>
      <c r="AC33">
        <f t="shared" si="15"/>
        <v>0</v>
      </c>
      <c r="AD33">
        <f t="shared" si="16"/>
        <v>-2</v>
      </c>
      <c r="AE33">
        <f t="shared" si="17"/>
        <v>1</v>
      </c>
    </row>
    <row r="34" spans="1:31">
      <c r="A34" t="s">
        <v>97</v>
      </c>
      <c r="B34" t="s">
        <v>14</v>
      </c>
      <c r="C34" t="s">
        <v>15</v>
      </c>
      <c r="D34">
        <v>0</v>
      </c>
      <c r="E34" t="s">
        <v>16</v>
      </c>
      <c r="F34" t="s">
        <v>15</v>
      </c>
      <c r="G34">
        <v>3500</v>
      </c>
      <c r="H34">
        <v>0</v>
      </c>
      <c r="I34">
        <v>81</v>
      </c>
      <c r="J34">
        <v>300</v>
      </c>
      <c r="K34">
        <v>1</v>
      </c>
      <c r="L34" t="s">
        <v>31</v>
      </c>
      <c r="M34" t="s">
        <v>18</v>
      </c>
      <c r="N34">
        <f t="shared" si="0"/>
        <v>0</v>
      </c>
      <c r="O34">
        <f t="shared" si="1"/>
        <v>1</v>
      </c>
      <c r="P34">
        <f t="shared" si="2"/>
        <v>0</v>
      </c>
      <c r="Q34">
        <f t="shared" si="3"/>
        <v>1</v>
      </c>
      <c r="R34">
        <f t="shared" si="4"/>
        <v>0</v>
      </c>
      <c r="S34" s="9">
        <f t="shared" si="5"/>
        <v>8.1605182474775049</v>
      </c>
      <c r="T34" s="9">
        <f t="shared" si="6"/>
        <v>1</v>
      </c>
      <c r="U34" s="9">
        <f t="shared" si="7"/>
        <v>4.3944491546724391</v>
      </c>
      <c r="V34" s="9">
        <f t="shared" si="8"/>
        <v>5.7037824746562009</v>
      </c>
      <c r="W34">
        <f t="shared" si="9"/>
        <v>1</v>
      </c>
      <c r="X34">
        <f t="shared" si="10"/>
        <v>1</v>
      </c>
      <c r="Y34">
        <f t="shared" si="11"/>
        <v>1.2230026780348857</v>
      </c>
      <c r="Z34">
        <f t="shared" si="12"/>
        <v>3.3973736526937621</v>
      </c>
      <c r="AA34">
        <f t="shared" si="13"/>
        <v>0.77259153326954244</v>
      </c>
      <c r="AB34">
        <f t="shared" si="14"/>
        <v>-0.25800478756027229</v>
      </c>
      <c r="AC34">
        <f t="shared" si="15"/>
        <v>0</v>
      </c>
      <c r="AD34">
        <f t="shared" si="16"/>
        <v>-2</v>
      </c>
      <c r="AE34">
        <f t="shared" si="17"/>
        <v>1</v>
      </c>
    </row>
    <row r="35" spans="1:31">
      <c r="A35" t="s">
        <v>100</v>
      </c>
      <c r="B35" t="s">
        <v>14</v>
      </c>
      <c r="C35" t="s">
        <v>15</v>
      </c>
      <c r="D35">
        <v>0</v>
      </c>
      <c r="E35" t="s">
        <v>16</v>
      </c>
      <c r="F35" t="s">
        <v>15</v>
      </c>
      <c r="G35">
        <v>3750</v>
      </c>
      <c r="H35">
        <v>0</v>
      </c>
      <c r="I35">
        <v>113</v>
      </c>
      <c r="J35">
        <v>480</v>
      </c>
      <c r="K35">
        <v>1</v>
      </c>
      <c r="L35" t="s">
        <v>17</v>
      </c>
      <c r="M35" t="s">
        <v>22</v>
      </c>
      <c r="N35">
        <f t="shared" si="0"/>
        <v>0</v>
      </c>
      <c r="O35">
        <f t="shared" si="1"/>
        <v>1</v>
      </c>
      <c r="P35">
        <f t="shared" si="2"/>
        <v>0</v>
      </c>
      <c r="Q35">
        <f t="shared" si="3"/>
        <v>1</v>
      </c>
      <c r="R35">
        <f t="shared" si="4"/>
        <v>0</v>
      </c>
      <c r="S35" s="9">
        <f t="shared" si="5"/>
        <v>8.2295111189644565</v>
      </c>
      <c r="T35" s="9">
        <f t="shared" si="6"/>
        <v>1</v>
      </c>
      <c r="U35" s="9">
        <f t="shared" si="7"/>
        <v>4.7273878187123408</v>
      </c>
      <c r="V35" s="9">
        <f t="shared" si="8"/>
        <v>6.1737861039019366</v>
      </c>
      <c r="W35">
        <f t="shared" si="9"/>
        <v>2</v>
      </c>
      <c r="X35">
        <f t="shared" si="10"/>
        <v>1</v>
      </c>
      <c r="Y35">
        <f t="shared" si="11"/>
        <v>1.2517547308991044</v>
      </c>
      <c r="Z35">
        <f t="shared" si="12"/>
        <v>3.4964729467656981</v>
      </c>
      <c r="AA35">
        <f t="shared" si="13"/>
        <v>0.77760346568541083</v>
      </c>
      <c r="AB35">
        <f t="shared" si="14"/>
        <v>-1.5032932998449822</v>
      </c>
      <c r="AC35">
        <f t="shared" si="15"/>
        <v>0</v>
      </c>
      <c r="AD35">
        <f t="shared" si="16"/>
        <v>2</v>
      </c>
      <c r="AE35">
        <f t="shared" si="17"/>
        <v>0</v>
      </c>
    </row>
    <row r="36" spans="1:31">
      <c r="A36" t="s">
        <v>105</v>
      </c>
      <c r="B36" t="s">
        <v>42</v>
      </c>
      <c r="C36" t="s">
        <v>15</v>
      </c>
      <c r="D36">
        <v>0</v>
      </c>
      <c r="E36" t="s">
        <v>16</v>
      </c>
      <c r="F36" t="s">
        <v>15</v>
      </c>
      <c r="G36">
        <v>3846</v>
      </c>
      <c r="H36">
        <v>0</v>
      </c>
      <c r="I36">
        <v>111</v>
      </c>
      <c r="J36">
        <v>360</v>
      </c>
      <c r="K36">
        <v>1</v>
      </c>
      <c r="L36" t="s">
        <v>31</v>
      </c>
      <c r="M36" t="s">
        <v>18</v>
      </c>
      <c r="N36">
        <f t="shared" si="0"/>
        <v>0</v>
      </c>
      <c r="O36">
        <f t="shared" si="1"/>
        <v>0</v>
      </c>
      <c r="P36">
        <f t="shared" si="2"/>
        <v>0</v>
      </c>
      <c r="Q36">
        <f t="shared" si="3"/>
        <v>1</v>
      </c>
      <c r="R36">
        <f t="shared" si="4"/>
        <v>0</v>
      </c>
      <c r="S36" s="9">
        <f t="shared" si="5"/>
        <v>8.2547889261487253</v>
      </c>
      <c r="T36" s="9">
        <f t="shared" si="6"/>
        <v>1</v>
      </c>
      <c r="U36" s="9">
        <f t="shared" si="7"/>
        <v>4.7095302013123339</v>
      </c>
      <c r="V36" s="9">
        <f t="shared" si="8"/>
        <v>5.8861040314501558</v>
      </c>
      <c r="W36">
        <f t="shared" si="9"/>
        <v>1</v>
      </c>
      <c r="X36">
        <f t="shared" si="10"/>
        <v>1</v>
      </c>
      <c r="Y36">
        <f t="shared" si="11"/>
        <v>1.6214307780647115</v>
      </c>
      <c r="Z36">
        <f t="shared" si="12"/>
        <v>5.0603253419713878</v>
      </c>
      <c r="AA36">
        <f t="shared" si="13"/>
        <v>0.83499235708116193</v>
      </c>
      <c r="AB36">
        <f t="shared" si="14"/>
        <v>-0.18033270736938559</v>
      </c>
      <c r="AC36">
        <f t="shared" si="15"/>
        <v>0</v>
      </c>
      <c r="AD36">
        <f t="shared" si="16"/>
        <v>-2</v>
      </c>
      <c r="AE36">
        <f t="shared" si="17"/>
        <v>1</v>
      </c>
    </row>
    <row r="37" spans="1:31">
      <c r="A37" t="s">
        <v>106</v>
      </c>
      <c r="B37" t="s">
        <v>14</v>
      </c>
      <c r="C37" t="s">
        <v>20</v>
      </c>
      <c r="D37">
        <v>1</v>
      </c>
      <c r="E37" t="s">
        <v>16</v>
      </c>
      <c r="F37" t="s">
        <v>20</v>
      </c>
      <c r="G37">
        <v>2395</v>
      </c>
      <c r="H37">
        <v>0</v>
      </c>
      <c r="I37">
        <v>151</v>
      </c>
      <c r="J37">
        <v>360</v>
      </c>
      <c r="K37">
        <v>1</v>
      </c>
      <c r="L37" t="s">
        <v>31</v>
      </c>
      <c r="M37" t="s">
        <v>18</v>
      </c>
      <c r="N37">
        <f t="shared" si="0"/>
        <v>1</v>
      </c>
      <c r="O37">
        <f t="shared" si="1"/>
        <v>1</v>
      </c>
      <c r="P37">
        <f t="shared" si="2"/>
        <v>1</v>
      </c>
      <c r="Q37">
        <f t="shared" si="3"/>
        <v>1</v>
      </c>
      <c r="R37">
        <f t="shared" si="4"/>
        <v>1</v>
      </c>
      <c r="S37" s="9">
        <f t="shared" si="5"/>
        <v>7.7811385098450154</v>
      </c>
      <c r="T37" s="9">
        <f t="shared" si="6"/>
        <v>1</v>
      </c>
      <c r="U37" s="9">
        <f t="shared" si="7"/>
        <v>5.0172798368149243</v>
      </c>
      <c r="V37" s="9">
        <f t="shared" si="8"/>
        <v>5.8861040314501558</v>
      </c>
      <c r="W37">
        <f t="shared" si="9"/>
        <v>1</v>
      </c>
      <c r="X37">
        <f t="shared" si="10"/>
        <v>1</v>
      </c>
      <c r="Y37">
        <f t="shared" si="11"/>
        <v>1.7055103073436939</v>
      </c>
      <c r="Z37">
        <f t="shared" si="12"/>
        <v>5.5041937811576123</v>
      </c>
      <c r="AA37">
        <f t="shared" si="13"/>
        <v>0.84625304324465855</v>
      </c>
      <c r="AB37">
        <f t="shared" si="14"/>
        <v>-0.16693685860890303</v>
      </c>
      <c r="AC37">
        <f t="shared" si="15"/>
        <v>0</v>
      </c>
      <c r="AD37">
        <f t="shared" si="16"/>
        <v>-2</v>
      </c>
      <c r="AE37">
        <f t="shared" si="17"/>
        <v>1</v>
      </c>
    </row>
    <row r="38" spans="1:31">
      <c r="A38" t="s">
        <v>108</v>
      </c>
      <c r="B38" t="s">
        <v>14</v>
      </c>
      <c r="C38" t="s">
        <v>20</v>
      </c>
      <c r="D38">
        <v>0</v>
      </c>
      <c r="E38" t="s">
        <v>16</v>
      </c>
      <c r="F38" t="s">
        <v>15</v>
      </c>
      <c r="G38">
        <v>6000</v>
      </c>
      <c r="H38">
        <v>2250</v>
      </c>
      <c r="I38">
        <v>265</v>
      </c>
      <c r="J38">
        <v>360</v>
      </c>
      <c r="L38" t="s">
        <v>31</v>
      </c>
      <c r="M38" t="s">
        <v>22</v>
      </c>
      <c r="N38">
        <f t="shared" si="0"/>
        <v>1</v>
      </c>
      <c r="O38">
        <f t="shared" si="1"/>
        <v>1</v>
      </c>
      <c r="P38">
        <f t="shared" si="2"/>
        <v>0</v>
      </c>
      <c r="Q38">
        <f t="shared" si="3"/>
        <v>1</v>
      </c>
      <c r="R38">
        <f t="shared" si="4"/>
        <v>0</v>
      </c>
      <c r="S38" s="9">
        <f t="shared" si="5"/>
        <v>8.6995147482101913</v>
      </c>
      <c r="T38" s="9">
        <f t="shared" si="6"/>
        <v>7.718685495198466</v>
      </c>
      <c r="U38" s="9">
        <f t="shared" si="7"/>
        <v>5.579729825986222</v>
      </c>
      <c r="V38" s="9">
        <f t="shared" si="8"/>
        <v>5.8861040314501558</v>
      </c>
      <c r="W38">
        <f t="shared" si="9"/>
        <v>1</v>
      </c>
      <c r="X38">
        <f t="shared" si="10"/>
        <v>0</v>
      </c>
      <c r="Y38">
        <f t="shared" si="11"/>
        <v>-0.74716167090442764</v>
      </c>
      <c r="Z38">
        <f t="shared" si="12"/>
        <v>0.47370918899183362</v>
      </c>
      <c r="AA38">
        <f t="shared" si="13"/>
        <v>0.32144007279746872</v>
      </c>
      <c r="AB38">
        <f t="shared" si="14"/>
        <v>-0.38778248053814923</v>
      </c>
      <c r="AC38">
        <f t="shared" si="15"/>
        <v>0</v>
      </c>
      <c r="AD38">
        <f t="shared" si="16"/>
        <v>2</v>
      </c>
      <c r="AE38">
        <f t="shared" si="17"/>
        <v>0</v>
      </c>
    </row>
    <row r="39" spans="1:31">
      <c r="A39" t="s">
        <v>111</v>
      </c>
      <c r="B39" t="s">
        <v>14</v>
      </c>
      <c r="C39" t="s">
        <v>20</v>
      </c>
      <c r="D39">
        <v>2</v>
      </c>
      <c r="E39" t="s">
        <v>25</v>
      </c>
      <c r="F39" t="s">
        <v>15</v>
      </c>
      <c r="G39">
        <v>3333</v>
      </c>
      <c r="H39">
        <v>2000</v>
      </c>
      <c r="I39">
        <v>99</v>
      </c>
      <c r="J39">
        <v>360</v>
      </c>
      <c r="L39" t="s">
        <v>31</v>
      </c>
      <c r="M39" t="s">
        <v>18</v>
      </c>
      <c r="N39">
        <f t="shared" si="0"/>
        <v>1</v>
      </c>
      <c r="O39">
        <f t="shared" si="1"/>
        <v>1</v>
      </c>
      <c r="P39">
        <f t="shared" si="2"/>
        <v>2</v>
      </c>
      <c r="Q39">
        <f t="shared" si="3"/>
        <v>0</v>
      </c>
      <c r="R39">
        <f t="shared" si="4"/>
        <v>0</v>
      </c>
      <c r="S39" s="9">
        <f t="shared" si="5"/>
        <v>8.1116280783077404</v>
      </c>
      <c r="T39" s="9">
        <f t="shared" si="6"/>
        <v>7.6009024595420822</v>
      </c>
      <c r="U39" s="9">
        <f t="shared" si="7"/>
        <v>4.5951198501345898</v>
      </c>
      <c r="V39" s="9">
        <f t="shared" si="8"/>
        <v>5.8861040314501558</v>
      </c>
      <c r="W39">
        <f t="shared" si="9"/>
        <v>1</v>
      </c>
      <c r="X39">
        <f t="shared" si="10"/>
        <v>0</v>
      </c>
      <c r="Y39">
        <f t="shared" si="11"/>
        <v>-1.1541588476371807</v>
      </c>
      <c r="Z39">
        <f t="shared" si="12"/>
        <v>0.31532265978374024</v>
      </c>
      <c r="AA39">
        <f t="shared" si="13"/>
        <v>0.23973027259758778</v>
      </c>
      <c r="AB39">
        <f t="shared" si="14"/>
        <v>-1.4282408518257796</v>
      </c>
      <c r="AC39">
        <f t="shared" si="15"/>
        <v>0</v>
      </c>
      <c r="AD39">
        <f t="shared" si="16"/>
        <v>-2</v>
      </c>
      <c r="AE39">
        <f t="shared" si="17"/>
        <v>1</v>
      </c>
    </row>
    <row r="40" spans="1:31">
      <c r="A40" t="s">
        <v>115</v>
      </c>
      <c r="B40" t="s">
        <v>14</v>
      </c>
      <c r="C40" t="s">
        <v>20</v>
      </c>
      <c r="D40">
        <v>0</v>
      </c>
      <c r="E40" t="s">
        <v>16</v>
      </c>
      <c r="F40" t="s">
        <v>15</v>
      </c>
      <c r="G40">
        <v>2958</v>
      </c>
      <c r="H40">
        <v>2900</v>
      </c>
      <c r="I40">
        <v>131</v>
      </c>
      <c r="J40">
        <v>360</v>
      </c>
      <c r="K40">
        <v>1</v>
      </c>
      <c r="L40" t="s">
        <v>31</v>
      </c>
      <c r="M40" t="s">
        <v>18</v>
      </c>
      <c r="N40">
        <f t="shared" si="0"/>
        <v>1</v>
      </c>
      <c r="O40">
        <f t="shared" si="1"/>
        <v>1</v>
      </c>
      <c r="P40">
        <f t="shared" si="2"/>
        <v>0</v>
      </c>
      <c r="Q40">
        <f t="shared" si="3"/>
        <v>1</v>
      </c>
      <c r="R40">
        <f t="shared" si="4"/>
        <v>0</v>
      </c>
      <c r="S40" s="9">
        <f t="shared" si="5"/>
        <v>7.9922686432707453</v>
      </c>
      <c r="T40" s="9">
        <f t="shared" si="6"/>
        <v>7.9724660159745655</v>
      </c>
      <c r="U40" s="9">
        <f t="shared" si="7"/>
        <v>4.8751973232011512</v>
      </c>
      <c r="V40" s="9">
        <f t="shared" si="8"/>
        <v>5.8861040314501558</v>
      </c>
      <c r="W40">
        <f t="shared" si="9"/>
        <v>1</v>
      </c>
      <c r="X40">
        <f t="shared" si="10"/>
        <v>1</v>
      </c>
      <c r="Y40">
        <f t="shared" si="11"/>
        <v>1.6874883193915817</v>
      </c>
      <c r="Z40">
        <f t="shared" si="12"/>
        <v>5.4058857807374263</v>
      </c>
      <c r="AA40">
        <f t="shared" si="13"/>
        <v>0.84389356378988023</v>
      </c>
      <c r="AB40">
        <f t="shared" si="14"/>
        <v>-0.16972890159231688</v>
      </c>
      <c r="AC40">
        <f t="shared" si="15"/>
        <v>0</v>
      </c>
      <c r="AD40">
        <f t="shared" si="16"/>
        <v>-2</v>
      </c>
      <c r="AE40">
        <f t="shared" si="17"/>
        <v>1</v>
      </c>
    </row>
    <row r="41" spans="1:31">
      <c r="A41" t="s">
        <v>119</v>
      </c>
      <c r="B41" t="s">
        <v>14</v>
      </c>
      <c r="C41" t="s">
        <v>15</v>
      </c>
      <c r="D41">
        <v>0</v>
      </c>
      <c r="E41" t="s">
        <v>25</v>
      </c>
      <c r="F41" t="s">
        <v>15</v>
      </c>
      <c r="G41">
        <v>3620</v>
      </c>
      <c r="H41">
        <v>0</v>
      </c>
      <c r="I41">
        <v>25</v>
      </c>
      <c r="J41">
        <v>120</v>
      </c>
      <c r="K41">
        <v>1</v>
      </c>
      <c r="L41" t="s">
        <v>31</v>
      </c>
      <c r="M41" t="s">
        <v>18</v>
      </c>
      <c r="N41">
        <f t="shared" si="0"/>
        <v>0</v>
      </c>
      <c r="O41">
        <f t="shared" si="1"/>
        <v>1</v>
      </c>
      <c r="P41">
        <f t="shared" si="2"/>
        <v>0</v>
      </c>
      <c r="Q41">
        <f t="shared" si="3"/>
        <v>0</v>
      </c>
      <c r="R41">
        <f t="shared" si="4"/>
        <v>0</v>
      </c>
      <c r="S41" s="9">
        <f t="shared" si="5"/>
        <v>8.1942293048198174</v>
      </c>
      <c r="T41" s="9">
        <f t="shared" si="6"/>
        <v>1</v>
      </c>
      <c r="U41" s="9">
        <f t="shared" si="7"/>
        <v>3.2188758248682006</v>
      </c>
      <c r="V41" s="9">
        <f t="shared" si="8"/>
        <v>4.7874917427820458</v>
      </c>
      <c r="W41">
        <f t="shared" si="9"/>
        <v>1</v>
      </c>
      <c r="X41">
        <f t="shared" si="10"/>
        <v>1</v>
      </c>
      <c r="Y41">
        <f t="shared" si="11"/>
        <v>0.63502963239697341</v>
      </c>
      <c r="Z41">
        <f t="shared" si="12"/>
        <v>1.8870780592764165</v>
      </c>
      <c r="AA41">
        <f t="shared" si="13"/>
        <v>0.65362903964895624</v>
      </c>
      <c r="AB41">
        <f t="shared" si="14"/>
        <v>-0.42521530611588021</v>
      </c>
      <c r="AC41">
        <f t="shared" si="15"/>
        <v>0</v>
      </c>
      <c r="AD41">
        <f t="shared" si="16"/>
        <v>-2</v>
      </c>
      <c r="AE41">
        <f t="shared" si="17"/>
        <v>1</v>
      </c>
    </row>
    <row r="42" spans="1:31">
      <c r="A42" t="s">
        <v>120</v>
      </c>
      <c r="B42" t="s">
        <v>14</v>
      </c>
      <c r="C42" t="s">
        <v>15</v>
      </c>
      <c r="D42">
        <v>0</v>
      </c>
      <c r="E42" t="s">
        <v>16</v>
      </c>
      <c r="G42">
        <v>6782</v>
      </c>
      <c r="H42">
        <v>0</v>
      </c>
      <c r="I42">
        <v>151</v>
      </c>
      <c r="J42">
        <v>360</v>
      </c>
      <c r="L42" t="s">
        <v>17</v>
      </c>
      <c r="M42" t="s">
        <v>22</v>
      </c>
      <c r="N42">
        <f t="shared" si="0"/>
        <v>0</v>
      </c>
      <c r="O42">
        <f t="shared" si="1"/>
        <v>1</v>
      </c>
      <c r="P42">
        <f t="shared" si="2"/>
        <v>0</v>
      </c>
      <c r="Q42">
        <f t="shared" si="3"/>
        <v>1</v>
      </c>
      <c r="R42">
        <f t="shared" si="4"/>
        <v>0</v>
      </c>
      <c r="S42" s="9">
        <f t="shared" si="5"/>
        <v>8.8220273226855834</v>
      </c>
      <c r="T42" s="9">
        <f t="shared" si="6"/>
        <v>1</v>
      </c>
      <c r="U42" s="9">
        <f t="shared" si="7"/>
        <v>5.0172798368149243</v>
      </c>
      <c r="V42" s="9">
        <f t="shared" si="8"/>
        <v>5.8861040314501558</v>
      </c>
      <c r="W42">
        <f t="shared" si="9"/>
        <v>2</v>
      </c>
      <c r="X42">
        <f t="shared" si="10"/>
        <v>0</v>
      </c>
      <c r="Y42">
        <f t="shared" si="11"/>
        <v>-1.1403138779268245</v>
      </c>
      <c r="Z42">
        <f t="shared" si="12"/>
        <v>0.31971865343731054</v>
      </c>
      <c r="AA42">
        <f t="shared" si="13"/>
        <v>0.24226273729220868</v>
      </c>
      <c r="AB42">
        <f t="shared" si="14"/>
        <v>-0.27741857254506619</v>
      </c>
      <c r="AC42">
        <f t="shared" si="15"/>
        <v>0</v>
      </c>
      <c r="AD42">
        <f t="shared" si="16"/>
        <v>2</v>
      </c>
      <c r="AE42">
        <f t="shared" si="17"/>
        <v>0</v>
      </c>
    </row>
    <row r="43" spans="1:31">
      <c r="A43" t="s">
        <v>122</v>
      </c>
      <c r="B43" t="s">
        <v>14</v>
      </c>
      <c r="C43" t="s">
        <v>20</v>
      </c>
      <c r="D43">
        <v>0</v>
      </c>
      <c r="E43" t="s">
        <v>16</v>
      </c>
      <c r="F43" t="s">
        <v>15</v>
      </c>
      <c r="G43">
        <v>1977</v>
      </c>
      <c r="H43">
        <v>997</v>
      </c>
      <c r="I43">
        <v>50</v>
      </c>
      <c r="J43">
        <v>360</v>
      </c>
      <c r="K43">
        <v>1</v>
      </c>
      <c r="L43" t="s">
        <v>31</v>
      </c>
      <c r="M43" t="s">
        <v>18</v>
      </c>
      <c r="N43">
        <f t="shared" si="0"/>
        <v>1</v>
      </c>
      <c r="O43">
        <f t="shared" si="1"/>
        <v>1</v>
      </c>
      <c r="P43">
        <f t="shared" si="2"/>
        <v>0</v>
      </c>
      <c r="Q43">
        <f t="shared" si="3"/>
        <v>1</v>
      </c>
      <c r="R43">
        <f t="shared" si="4"/>
        <v>0</v>
      </c>
      <c r="S43" s="9">
        <f t="shared" si="5"/>
        <v>7.5893358231706172</v>
      </c>
      <c r="T43" s="9">
        <f t="shared" si="6"/>
        <v>6.9047507699618382</v>
      </c>
      <c r="U43" s="9">
        <f t="shared" si="7"/>
        <v>3.912023005428146</v>
      </c>
      <c r="V43" s="9">
        <f t="shared" si="8"/>
        <v>5.8861040314501558</v>
      </c>
      <c r="W43">
        <f t="shared" si="9"/>
        <v>1</v>
      </c>
      <c r="X43">
        <f t="shared" si="10"/>
        <v>1</v>
      </c>
      <c r="Y43">
        <f t="shared" si="11"/>
        <v>1.8295167564550847</v>
      </c>
      <c r="Z43">
        <f t="shared" si="12"/>
        <v>6.2308749008021005</v>
      </c>
      <c r="AA43">
        <f t="shared" si="13"/>
        <v>0.86170414870694656</v>
      </c>
      <c r="AB43">
        <f t="shared" si="14"/>
        <v>-0.14884328218731591</v>
      </c>
      <c r="AC43">
        <f t="shared" si="15"/>
        <v>0</v>
      </c>
      <c r="AD43">
        <f t="shared" si="16"/>
        <v>-2</v>
      </c>
      <c r="AE43">
        <f t="shared" si="17"/>
        <v>1</v>
      </c>
    </row>
    <row r="44" spans="1:31">
      <c r="A44" t="s">
        <v>124</v>
      </c>
      <c r="B44" t="s">
        <v>14</v>
      </c>
      <c r="C44" t="s">
        <v>20</v>
      </c>
      <c r="D44">
        <v>0</v>
      </c>
      <c r="E44" t="s">
        <v>16</v>
      </c>
      <c r="F44" t="s">
        <v>15</v>
      </c>
      <c r="G44">
        <v>1759</v>
      </c>
      <c r="H44">
        <v>3541</v>
      </c>
      <c r="I44">
        <v>131</v>
      </c>
      <c r="J44">
        <v>360</v>
      </c>
      <c r="K44">
        <v>1</v>
      </c>
      <c r="L44" t="s">
        <v>31</v>
      </c>
      <c r="M44" t="s">
        <v>18</v>
      </c>
      <c r="N44">
        <f t="shared" si="0"/>
        <v>1</v>
      </c>
      <c r="O44">
        <f t="shared" si="1"/>
        <v>1</v>
      </c>
      <c r="P44">
        <f t="shared" si="2"/>
        <v>0</v>
      </c>
      <c r="Q44">
        <f t="shared" si="3"/>
        <v>1</v>
      </c>
      <c r="R44">
        <f t="shared" si="4"/>
        <v>0</v>
      </c>
      <c r="S44" s="9">
        <f t="shared" si="5"/>
        <v>7.472500744737558</v>
      </c>
      <c r="T44" s="9">
        <f t="shared" si="6"/>
        <v>8.1721644521119039</v>
      </c>
      <c r="U44" s="9">
        <f t="shared" si="7"/>
        <v>4.8751973232011512</v>
      </c>
      <c r="V44" s="9">
        <f t="shared" si="8"/>
        <v>5.8861040314501558</v>
      </c>
      <c r="W44">
        <f t="shared" si="9"/>
        <v>1</v>
      </c>
      <c r="X44">
        <f t="shared" si="10"/>
        <v>1</v>
      </c>
      <c r="Y44">
        <f t="shared" si="11"/>
        <v>1.794555105301967</v>
      </c>
      <c r="Z44">
        <f t="shared" si="12"/>
        <v>6.0167972850514451</v>
      </c>
      <c r="AA44">
        <f t="shared" si="13"/>
        <v>0.8574848382565653</v>
      </c>
      <c r="AB44">
        <f t="shared" si="14"/>
        <v>-0.15375178143181023</v>
      </c>
      <c r="AC44">
        <f t="shared" si="15"/>
        <v>0</v>
      </c>
      <c r="AD44">
        <f t="shared" si="16"/>
        <v>-2</v>
      </c>
      <c r="AE44">
        <f t="shared" si="17"/>
        <v>1</v>
      </c>
    </row>
    <row r="45" spans="1:31">
      <c r="A45" t="s">
        <v>127</v>
      </c>
      <c r="B45" t="s">
        <v>14</v>
      </c>
      <c r="C45" t="s">
        <v>20</v>
      </c>
      <c r="D45">
        <v>1</v>
      </c>
      <c r="E45" t="s">
        <v>16</v>
      </c>
      <c r="F45" t="s">
        <v>15</v>
      </c>
      <c r="G45">
        <v>13650</v>
      </c>
      <c r="H45">
        <v>0</v>
      </c>
      <c r="I45">
        <v>151</v>
      </c>
      <c r="J45">
        <v>360</v>
      </c>
      <c r="K45">
        <v>1</v>
      </c>
      <c r="L45" t="s">
        <v>17</v>
      </c>
      <c r="M45" t="s">
        <v>18</v>
      </c>
      <c r="N45">
        <f t="shared" si="0"/>
        <v>1</v>
      </c>
      <c r="O45">
        <f t="shared" si="1"/>
        <v>1</v>
      </c>
      <c r="P45">
        <f t="shared" si="2"/>
        <v>1</v>
      </c>
      <c r="Q45">
        <f t="shared" si="3"/>
        <v>1</v>
      </c>
      <c r="R45">
        <f t="shared" si="4"/>
        <v>0</v>
      </c>
      <c r="S45" s="9">
        <f t="shared" si="5"/>
        <v>9.5214948006131053</v>
      </c>
      <c r="T45" s="9">
        <f t="shared" si="6"/>
        <v>1</v>
      </c>
      <c r="U45" s="9">
        <f t="shared" si="7"/>
        <v>5.0172798368149243</v>
      </c>
      <c r="V45" s="9">
        <f t="shared" si="8"/>
        <v>5.8861040314501558</v>
      </c>
      <c r="W45">
        <f t="shared" si="9"/>
        <v>2</v>
      </c>
      <c r="X45">
        <f t="shared" si="10"/>
        <v>1</v>
      </c>
      <c r="Y45">
        <f t="shared" si="11"/>
        <v>1.6190011186555244</v>
      </c>
      <c r="Z45">
        <f t="shared" si="12"/>
        <v>5.0480453989712046</v>
      </c>
      <c r="AA45">
        <f t="shared" si="13"/>
        <v>0.83465732579155183</v>
      </c>
      <c r="AB45">
        <f t="shared" si="14"/>
        <v>-0.18073402663718582</v>
      </c>
      <c r="AC45">
        <f t="shared" si="15"/>
        <v>0</v>
      </c>
      <c r="AD45">
        <f t="shared" si="16"/>
        <v>-2</v>
      </c>
      <c r="AE45">
        <f t="shared" si="17"/>
        <v>1</v>
      </c>
    </row>
    <row r="46" spans="1:31">
      <c r="A46" t="s">
        <v>129</v>
      </c>
      <c r="B46" t="s">
        <v>14</v>
      </c>
      <c r="D46">
        <v>1</v>
      </c>
      <c r="E46" t="s">
        <v>16</v>
      </c>
      <c r="F46" t="s">
        <v>15</v>
      </c>
      <c r="G46">
        <v>3816</v>
      </c>
      <c r="H46">
        <v>754</v>
      </c>
      <c r="I46">
        <v>160</v>
      </c>
      <c r="J46">
        <v>360</v>
      </c>
      <c r="K46">
        <v>1</v>
      </c>
      <c r="L46" t="s">
        <v>17</v>
      </c>
      <c r="M46" t="s">
        <v>18</v>
      </c>
      <c r="N46">
        <f t="shared" si="0"/>
        <v>0</v>
      </c>
      <c r="O46">
        <f t="shared" si="1"/>
        <v>1</v>
      </c>
      <c r="P46">
        <f t="shared" si="2"/>
        <v>1</v>
      </c>
      <c r="Q46">
        <f t="shared" si="3"/>
        <v>1</v>
      </c>
      <c r="R46">
        <f t="shared" si="4"/>
        <v>0</v>
      </c>
      <c r="S46" s="9">
        <f t="shared" si="5"/>
        <v>8.2469580325681768</v>
      </c>
      <c r="T46" s="9">
        <f t="shared" si="6"/>
        <v>6.6253923680079563</v>
      </c>
      <c r="U46" s="9">
        <f t="shared" si="7"/>
        <v>5.0751738152338266</v>
      </c>
      <c r="V46" s="9">
        <f t="shared" si="8"/>
        <v>5.8861040314501558</v>
      </c>
      <c r="W46">
        <f t="shared" si="9"/>
        <v>2</v>
      </c>
      <c r="X46">
        <f t="shared" si="10"/>
        <v>1</v>
      </c>
      <c r="Y46">
        <f t="shared" si="11"/>
        <v>1.1640298926389656</v>
      </c>
      <c r="Z46">
        <f t="shared" si="12"/>
        <v>3.2028143018875119</v>
      </c>
      <c r="AA46">
        <f t="shared" si="13"/>
        <v>0.76206419599578934</v>
      </c>
      <c r="AB46">
        <f t="shared" si="14"/>
        <v>-0.27172448013041156</v>
      </c>
      <c r="AC46">
        <f t="shared" si="15"/>
        <v>0</v>
      </c>
      <c r="AD46">
        <f t="shared" si="16"/>
        <v>-2</v>
      </c>
      <c r="AE46">
        <f t="shared" si="17"/>
        <v>1</v>
      </c>
    </row>
    <row r="47" spans="1:31">
      <c r="A47" t="s">
        <v>131</v>
      </c>
      <c r="B47" t="s">
        <v>14</v>
      </c>
      <c r="C47" t="s">
        <v>20</v>
      </c>
      <c r="D47">
        <v>2</v>
      </c>
      <c r="E47" t="s">
        <v>16</v>
      </c>
      <c r="F47" t="s">
        <v>15</v>
      </c>
      <c r="G47">
        <v>11417</v>
      </c>
      <c r="H47">
        <v>1126</v>
      </c>
      <c r="I47">
        <v>225</v>
      </c>
      <c r="J47">
        <v>360</v>
      </c>
      <c r="K47">
        <v>1</v>
      </c>
      <c r="L47" t="s">
        <v>17</v>
      </c>
      <c r="M47" t="s">
        <v>18</v>
      </c>
      <c r="N47">
        <f t="shared" si="0"/>
        <v>1</v>
      </c>
      <c r="O47">
        <f t="shared" si="1"/>
        <v>1</v>
      </c>
      <c r="P47">
        <f t="shared" si="2"/>
        <v>2</v>
      </c>
      <c r="Q47">
        <f t="shared" si="3"/>
        <v>1</v>
      </c>
      <c r="R47">
        <f t="shared" si="4"/>
        <v>0</v>
      </c>
      <c r="S47" s="9">
        <f t="shared" si="5"/>
        <v>9.342858751676328</v>
      </c>
      <c r="T47" s="9">
        <f t="shared" si="6"/>
        <v>7.026426808699636</v>
      </c>
      <c r="U47" s="9">
        <f t="shared" si="7"/>
        <v>5.4161004022044201</v>
      </c>
      <c r="V47" s="9">
        <f t="shared" si="8"/>
        <v>5.8861040314501558</v>
      </c>
      <c r="W47">
        <f t="shared" si="9"/>
        <v>2</v>
      </c>
      <c r="X47">
        <f t="shared" si="10"/>
        <v>1</v>
      </c>
      <c r="Y47">
        <f t="shared" si="11"/>
        <v>1.5531895196573346</v>
      </c>
      <c r="Z47">
        <f t="shared" si="12"/>
        <v>4.7265214998293645</v>
      </c>
      <c r="AA47">
        <f t="shared" si="13"/>
        <v>0.82537392027083156</v>
      </c>
      <c r="AB47">
        <f t="shared" si="14"/>
        <v>-0.19191875863626387</v>
      </c>
      <c r="AC47">
        <f t="shared" si="15"/>
        <v>0</v>
      </c>
      <c r="AD47">
        <f t="shared" si="16"/>
        <v>-2</v>
      </c>
      <c r="AE47">
        <f t="shared" si="17"/>
        <v>1</v>
      </c>
    </row>
    <row r="48" spans="1:31">
      <c r="A48" t="s">
        <v>133</v>
      </c>
      <c r="B48" t="s">
        <v>14</v>
      </c>
      <c r="C48" t="s">
        <v>20</v>
      </c>
      <c r="D48">
        <v>2</v>
      </c>
      <c r="E48" t="s">
        <v>16</v>
      </c>
      <c r="F48" t="s">
        <v>15</v>
      </c>
      <c r="G48">
        <v>3800</v>
      </c>
      <c r="H48">
        <v>3600</v>
      </c>
      <c r="I48">
        <v>216</v>
      </c>
      <c r="J48">
        <v>360</v>
      </c>
      <c r="K48">
        <v>0</v>
      </c>
      <c r="L48" t="s">
        <v>17</v>
      </c>
      <c r="M48" t="s">
        <v>22</v>
      </c>
      <c r="N48">
        <f t="shared" si="0"/>
        <v>1</v>
      </c>
      <c r="O48">
        <f t="shared" si="1"/>
        <v>1</v>
      </c>
      <c r="P48">
        <f t="shared" si="2"/>
        <v>2</v>
      </c>
      <c r="Q48">
        <f t="shared" si="3"/>
        <v>1</v>
      </c>
      <c r="R48">
        <f t="shared" si="4"/>
        <v>0</v>
      </c>
      <c r="S48" s="9">
        <f t="shared" si="5"/>
        <v>8.2427563457144775</v>
      </c>
      <c r="T48" s="9">
        <f t="shared" si="6"/>
        <v>8.1886891244442008</v>
      </c>
      <c r="U48" s="9">
        <f t="shared" si="7"/>
        <v>5.3752784076841653</v>
      </c>
      <c r="V48" s="9">
        <f t="shared" si="8"/>
        <v>5.8861040314501558</v>
      </c>
      <c r="W48">
        <f t="shared" si="9"/>
        <v>2</v>
      </c>
      <c r="X48">
        <f t="shared" si="10"/>
        <v>0</v>
      </c>
      <c r="Y48">
        <f t="shared" si="11"/>
        <v>-0.49997693380368402</v>
      </c>
      <c r="Z48">
        <f t="shared" si="12"/>
        <v>0.60654465022925541</v>
      </c>
      <c r="AA48">
        <f t="shared" si="13"/>
        <v>0.37754608945521745</v>
      </c>
      <c r="AB48">
        <f t="shared" si="14"/>
        <v>-0.47408569266980738</v>
      </c>
      <c r="AC48">
        <f t="shared" si="15"/>
        <v>0</v>
      </c>
      <c r="AD48">
        <f t="shared" si="16"/>
        <v>2</v>
      </c>
      <c r="AE48">
        <f t="shared" si="17"/>
        <v>0</v>
      </c>
    </row>
    <row r="49" spans="1:31">
      <c r="A49" t="s">
        <v>134</v>
      </c>
      <c r="B49" t="s">
        <v>14</v>
      </c>
      <c r="C49" t="s">
        <v>20</v>
      </c>
      <c r="D49">
        <v>3</v>
      </c>
      <c r="E49" t="s">
        <v>25</v>
      </c>
      <c r="F49" t="s">
        <v>15</v>
      </c>
      <c r="G49">
        <v>2071</v>
      </c>
      <c r="H49">
        <v>754</v>
      </c>
      <c r="I49">
        <v>94</v>
      </c>
      <c r="J49">
        <v>480</v>
      </c>
      <c r="K49">
        <v>1</v>
      </c>
      <c r="L49" t="s">
        <v>31</v>
      </c>
      <c r="M49" t="s">
        <v>18</v>
      </c>
      <c r="N49">
        <f t="shared" si="0"/>
        <v>1</v>
      </c>
      <c r="O49">
        <f t="shared" si="1"/>
        <v>1</v>
      </c>
      <c r="P49">
        <f t="shared" si="2"/>
        <v>3</v>
      </c>
      <c r="Q49">
        <f t="shared" si="3"/>
        <v>0</v>
      </c>
      <c r="R49">
        <f t="shared" si="4"/>
        <v>0</v>
      </c>
      <c r="S49" s="9">
        <f t="shared" si="5"/>
        <v>7.6357868613955846</v>
      </c>
      <c r="T49" s="9">
        <f t="shared" si="6"/>
        <v>6.6253923680079563</v>
      </c>
      <c r="U49" s="9">
        <f t="shared" si="7"/>
        <v>4.5432947822700038</v>
      </c>
      <c r="V49" s="9">
        <f t="shared" si="8"/>
        <v>6.1737861039019366</v>
      </c>
      <c r="W49">
        <f t="shared" si="9"/>
        <v>1</v>
      </c>
      <c r="X49">
        <f t="shared" si="10"/>
        <v>1</v>
      </c>
      <c r="Y49">
        <f t="shared" si="11"/>
        <v>1.2673804619455598</v>
      </c>
      <c r="Z49">
        <f t="shared" si="12"/>
        <v>3.5515369801501664</v>
      </c>
      <c r="AA49">
        <f t="shared" si="13"/>
        <v>0.78029399643216624</v>
      </c>
      <c r="AB49">
        <f t="shared" si="14"/>
        <v>-0.24808451181165703</v>
      </c>
      <c r="AC49">
        <f t="shared" si="15"/>
        <v>0</v>
      </c>
      <c r="AD49">
        <f t="shared" si="16"/>
        <v>-2</v>
      </c>
      <c r="AE49">
        <f t="shared" si="17"/>
        <v>1</v>
      </c>
    </row>
    <row r="50" spans="1:31">
      <c r="A50" t="s">
        <v>135</v>
      </c>
      <c r="B50" t="s">
        <v>14</v>
      </c>
      <c r="C50" t="s">
        <v>15</v>
      </c>
      <c r="D50">
        <v>0</v>
      </c>
      <c r="E50" t="s">
        <v>16</v>
      </c>
      <c r="F50" t="s">
        <v>15</v>
      </c>
      <c r="G50">
        <v>5316</v>
      </c>
      <c r="H50">
        <v>0</v>
      </c>
      <c r="I50">
        <v>136</v>
      </c>
      <c r="J50">
        <v>360</v>
      </c>
      <c r="K50">
        <v>1</v>
      </c>
      <c r="L50" t="s">
        <v>17</v>
      </c>
      <c r="M50" t="s">
        <v>18</v>
      </c>
      <c r="N50">
        <f t="shared" si="0"/>
        <v>0</v>
      </c>
      <c r="O50">
        <f t="shared" si="1"/>
        <v>1</v>
      </c>
      <c r="P50">
        <f t="shared" si="2"/>
        <v>0</v>
      </c>
      <c r="Q50">
        <f t="shared" si="3"/>
        <v>1</v>
      </c>
      <c r="R50">
        <f t="shared" si="4"/>
        <v>0</v>
      </c>
      <c r="S50" s="9">
        <f t="shared" si="5"/>
        <v>8.5784764198331356</v>
      </c>
      <c r="T50" s="9">
        <f t="shared" si="6"/>
        <v>1</v>
      </c>
      <c r="U50" s="9">
        <f t="shared" si="7"/>
        <v>4.9126548857360524</v>
      </c>
      <c r="V50" s="9">
        <f t="shared" si="8"/>
        <v>5.8861040314501558</v>
      </c>
      <c r="W50">
        <f t="shared" si="9"/>
        <v>2</v>
      </c>
      <c r="X50">
        <f t="shared" si="10"/>
        <v>1</v>
      </c>
      <c r="Y50">
        <f t="shared" si="11"/>
        <v>1.180369981742035</v>
      </c>
      <c r="Z50">
        <f t="shared" si="12"/>
        <v>3.255578484693892</v>
      </c>
      <c r="AA50">
        <f t="shared" si="13"/>
        <v>0.76501432094444588</v>
      </c>
      <c r="AB50">
        <f t="shared" si="14"/>
        <v>-0.2678607251420036</v>
      </c>
      <c r="AC50">
        <f t="shared" si="15"/>
        <v>0</v>
      </c>
      <c r="AD50">
        <f t="shared" si="16"/>
        <v>-2</v>
      </c>
      <c r="AE50">
        <f t="shared" si="17"/>
        <v>1</v>
      </c>
    </row>
    <row r="51" spans="1:31">
      <c r="A51" t="s">
        <v>137</v>
      </c>
      <c r="B51" t="s">
        <v>14</v>
      </c>
      <c r="C51" t="s">
        <v>20</v>
      </c>
      <c r="D51">
        <v>0</v>
      </c>
      <c r="E51" t="s">
        <v>25</v>
      </c>
      <c r="F51" t="s">
        <v>15</v>
      </c>
      <c r="G51">
        <v>3572</v>
      </c>
      <c r="H51">
        <v>4114</v>
      </c>
      <c r="I51">
        <v>152</v>
      </c>
      <c r="J51" s="9">
        <v>342.34</v>
      </c>
      <c r="K51">
        <v>0</v>
      </c>
      <c r="L51" t="s">
        <v>21</v>
      </c>
      <c r="M51" t="s">
        <v>22</v>
      </c>
      <c r="N51">
        <f t="shared" si="0"/>
        <v>1</v>
      </c>
      <c r="O51">
        <f t="shared" si="1"/>
        <v>1</v>
      </c>
      <c r="P51">
        <f t="shared" si="2"/>
        <v>0</v>
      </c>
      <c r="Q51">
        <f t="shared" si="3"/>
        <v>0</v>
      </c>
      <c r="R51">
        <f t="shared" si="4"/>
        <v>0</v>
      </c>
      <c r="S51" s="9">
        <f t="shared" si="5"/>
        <v>8.1808809419963904</v>
      </c>
      <c r="T51" s="9">
        <f t="shared" si="6"/>
        <v>8.322151070212902</v>
      </c>
      <c r="U51" s="9">
        <f t="shared" si="7"/>
        <v>5.0238805208462765</v>
      </c>
      <c r="V51" s="9">
        <f t="shared" si="8"/>
        <v>5.8358043952675178</v>
      </c>
      <c r="W51">
        <f t="shared" si="9"/>
        <v>0</v>
      </c>
      <c r="X51">
        <f t="shared" si="10"/>
        <v>0</v>
      </c>
      <c r="Y51">
        <f t="shared" si="11"/>
        <v>-1.3501609882022385</v>
      </c>
      <c r="Z51">
        <f t="shared" si="12"/>
        <v>0.25919852938159305</v>
      </c>
      <c r="AA51">
        <f t="shared" si="13"/>
        <v>0.20584405344635245</v>
      </c>
      <c r="AB51">
        <f t="shared" si="14"/>
        <v>-0.23047543078133076</v>
      </c>
      <c r="AC51">
        <f t="shared" si="15"/>
        <v>0</v>
      </c>
      <c r="AD51">
        <f t="shared" si="16"/>
        <v>2</v>
      </c>
      <c r="AE51">
        <f t="shared" si="17"/>
        <v>0</v>
      </c>
    </row>
    <row r="52" spans="1:31">
      <c r="A52" t="s">
        <v>141</v>
      </c>
      <c r="B52" t="s">
        <v>42</v>
      </c>
      <c r="C52" t="s">
        <v>20</v>
      </c>
      <c r="D52">
        <v>0</v>
      </c>
      <c r="E52" t="s">
        <v>16</v>
      </c>
      <c r="F52" t="s">
        <v>15</v>
      </c>
      <c r="G52">
        <v>3167</v>
      </c>
      <c r="H52">
        <v>2283</v>
      </c>
      <c r="I52">
        <v>154</v>
      </c>
      <c r="J52">
        <v>360</v>
      </c>
      <c r="K52">
        <v>1</v>
      </c>
      <c r="L52" t="s">
        <v>31</v>
      </c>
      <c r="M52" t="s">
        <v>18</v>
      </c>
      <c r="N52">
        <f t="shared" si="0"/>
        <v>1</v>
      </c>
      <c r="O52">
        <f t="shared" si="1"/>
        <v>0</v>
      </c>
      <c r="P52">
        <f t="shared" si="2"/>
        <v>0</v>
      </c>
      <c r="Q52">
        <f t="shared" si="3"/>
        <v>1</v>
      </c>
      <c r="R52">
        <f t="shared" si="4"/>
        <v>0</v>
      </c>
      <c r="S52" s="9">
        <f t="shared" si="5"/>
        <v>8.0605400465386392</v>
      </c>
      <c r="T52" s="9">
        <f t="shared" si="6"/>
        <v>7.7332456465297952</v>
      </c>
      <c r="U52" s="9">
        <f t="shared" si="7"/>
        <v>5.0369526024136295</v>
      </c>
      <c r="V52" s="9">
        <f t="shared" si="8"/>
        <v>5.8861040314501558</v>
      </c>
      <c r="W52">
        <f t="shared" si="9"/>
        <v>1</v>
      </c>
      <c r="X52">
        <f t="shared" si="10"/>
        <v>1</v>
      </c>
      <c r="Y52">
        <f t="shared" si="11"/>
        <v>2.1079733308091755</v>
      </c>
      <c r="Z52">
        <f t="shared" si="12"/>
        <v>8.2315417560625956</v>
      </c>
      <c r="AA52">
        <f t="shared" si="13"/>
        <v>0.89167573235063646</v>
      </c>
      <c r="AB52">
        <f t="shared" si="14"/>
        <v>-0.11465274124961554</v>
      </c>
      <c r="AC52">
        <f t="shared" si="15"/>
        <v>0</v>
      </c>
      <c r="AD52">
        <f t="shared" si="16"/>
        <v>-2</v>
      </c>
      <c r="AE52">
        <f t="shared" si="17"/>
        <v>1</v>
      </c>
    </row>
    <row r="53" spans="1:31">
      <c r="A53" t="s">
        <v>143</v>
      </c>
      <c r="B53" t="s">
        <v>14</v>
      </c>
      <c r="C53" t="s">
        <v>20</v>
      </c>
      <c r="D53">
        <v>0</v>
      </c>
      <c r="E53" t="s">
        <v>16</v>
      </c>
      <c r="F53" t="s">
        <v>15</v>
      </c>
      <c r="G53">
        <v>5568</v>
      </c>
      <c r="H53">
        <v>2142</v>
      </c>
      <c r="I53">
        <v>175</v>
      </c>
      <c r="J53">
        <v>360</v>
      </c>
      <c r="K53">
        <v>1</v>
      </c>
      <c r="L53" t="s">
        <v>21</v>
      </c>
      <c r="M53" t="s">
        <v>22</v>
      </c>
      <c r="N53">
        <f t="shared" si="0"/>
        <v>1</v>
      </c>
      <c r="O53">
        <f t="shared" si="1"/>
        <v>1</v>
      </c>
      <c r="P53">
        <f t="shared" si="2"/>
        <v>0</v>
      </c>
      <c r="Q53">
        <f t="shared" si="3"/>
        <v>1</v>
      </c>
      <c r="R53">
        <f t="shared" si="4"/>
        <v>0</v>
      </c>
      <c r="S53" s="9">
        <f t="shared" si="5"/>
        <v>8.6247912020142561</v>
      </c>
      <c r="T53" s="9">
        <f t="shared" si="6"/>
        <v>7.6694952510076941</v>
      </c>
      <c r="U53" s="9">
        <f t="shared" si="7"/>
        <v>5.1647859739235145</v>
      </c>
      <c r="V53" s="9">
        <f t="shared" si="8"/>
        <v>5.8861040314501558</v>
      </c>
      <c r="W53">
        <f t="shared" si="9"/>
        <v>0</v>
      </c>
      <c r="X53">
        <f t="shared" si="10"/>
        <v>1</v>
      </c>
      <c r="Y53">
        <f t="shared" si="11"/>
        <v>1.4783496159533343</v>
      </c>
      <c r="Z53">
        <f t="shared" si="12"/>
        <v>4.385701612840557</v>
      </c>
      <c r="AA53">
        <f t="shared" si="13"/>
        <v>0.81432317051954639</v>
      </c>
      <c r="AB53">
        <f t="shared" si="14"/>
        <v>-1.6837475923424057</v>
      </c>
      <c r="AC53">
        <f t="shared" si="15"/>
        <v>0</v>
      </c>
      <c r="AD53">
        <f t="shared" si="16"/>
        <v>2</v>
      </c>
      <c r="AE53">
        <f t="shared" si="17"/>
        <v>0</v>
      </c>
    </row>
    <row r="54" spans="1:31">
      <c r="A54" t="s">
        <v>144</v>
      </c>
      <c r="B54" t="s">
        <v>42</v>
      </c>
      <c r="C54" t="s">
        <v>15</v>
      </c>
      <c r="D54">
        <v>0</v>
      </c>
      <c r="E54" t="s">
        <v>16</v>
      </c>
      <c r="F54" t="s">
        <v>15</v>
      </c>
      <c r="G54">
        <v>10408</v>
      </c>
      <c r="H54">
        <v>0</v>
      </c>
      <c r="I54">
        <v>259</v>
      </c>
      <c r="J54">
        <v>360</v>
      </c>
      <c r="K54">
        <v>1</v>
      </c>
      <c r="L54" t="s">
        <v>17</v>
      </c>
      <c r="M54" t="s">
        <v>18</v>
      </c>
      <c r="N54">
        <f t="shared" si="0"/>
        <v>0</v>
      </c>
      <c r="O54">
        <f t="shared" si="1"/>
        <v>0</v>
      </c>
      <c r="P54">
        <f t="shared" si="2"/>
        <v>0</v>
      </c>
      <c r="Q54">
        <f t="shared" si="3"/>
        <v>1</v>
      </c>
      <c r="R54">
        <f t="shared" si="4"/>
        <v>0</v>
      </c>
      <c r="S54" s="9">
        <f t="shared" si="5"/>
        <v>9.250330020192342</v>
      </c>
      <c r="T54" s="9">
        <f t="shared" si="6"/>
        <v>1</v>
      </c>
      <c r="U54" s="9">
        <f t="shared" si="7"/>
        <v>5.5568280616995374</v>
      </c>
      <c r="V54" s="9">
        <f t="shared" si="8"/>
        <v>5.8861040314501558</v>
      </c>
      <c r="W54">
        <f t="shared" si="9"/>
        <v>2</v>
      </c>
      <c r="X54">
        <f t="shared" si="10"/>
        <v>1</v>
      </c>
      <c r="Y54">
        <f t="shared" si="11"/>
        <v>1.4500476839030365</v>
      </c>
      <c r="Z54">
        <f t="shared" si="12"/>
        <v>4.2633178019547078</v>
      </c>
      <c r="AA54">
        <f t="shared" si="13"/>
        <v>0.81000577247518346</v>
      </c>
      <c r="AB54">
        <f t="shared" si="14"/>
        <v>-0.21071390482847391</v>
      </c>
      <c r="AC54">
        <f t="shared" si="15"/>
        <v>0</v>
      </c>
      <c r="AD54">
        <f t="shared" si="16"/>
        <v>-2</v>
      </c>
      <c r="AE54">
        <f t="shared" si="17"/>
        <v>1</v>
      </c>
    </row>
    <row r="55" spans="1:31">
      <c r="A55" t="s">
        <v>147</v>
      </c>
      <c r="B55" t="s">
        <v>42</v>
      </c>
      <c r="C55" t="s">
        <v>15</v>
      </c>
      <c r="D55">
        <v>0</v>
      </c>
      <c r="E55" t="s">
        <v>16</v>
      </c>
      <c r="F55" t="s">
        <v>15</v>
      </c>
      <c r="G55">
        <v>2137</v>
      </c>
      <c r="H55">
        <v>8980</v>
      </c>
      <c r="I55">
        <v>137</v>
      </c>
      <c r="J55">
        <v>360</v>
      </c>
      <c r="K55">
        <v>0</v>
      </c>
      <c r="L55" t="s">
        <v>31</v>
      </c>
      <c r="M55" t="s">
        <v>18</v>
      </c>
      <c r="N55">
        <f t="shared" si="0"/>
        <v>0</v>
      </c>
      <c r="O55">
        <f t="shared" si="1"/>
        <v>0</v>
      </c>
      <c r="P55">
        <f t="shared" si="2"/>
        <v>0</v>
      </c>
      <c r="Q55">
        <f t="shared" si="3"/>
        <v>1</v>
      </c>
      <c r="R55">
        <f t="shared" si="4"/>
        <v>0</v>
      </c>
      <c r="S55" s="9">
        <f t="shared" si="5"/>
        <v>7.6671582553191477</v>
      </c>
      <c r="T55" s="9">
        <f t="shared" si="6"/>
        <v>9.1027551612962458</v>
      </c>
      <c r="U55" s="9">
        <f t="shared" si="7"/>
        <v>4.9199809258281251</v>
      </c>
      <c r="V55" s="9">
        <f t="shared" si="8"/>
        <v>5.8861040314501558</v>
      </c>
      <c r="W55">
        <f t="shared" si="9"/>
        <v>1</v>
      </c>
      <c r="X55">
        <f t="shared" si="10"/>
        <v>0</v>
      </c>
      <c r="Y55">
        <f t="shared" si="11"/>
        <v>-0.70189277768037817</v>
      </c>
      <c r="Z55">
        <f t="shared" si="12"/>
        <v>0.49564626718610305</v>
      </c>
      <c r="AA55">
        <f t="shared" si="13"/>
        <v>0.33139270832976303</v>
      </c>
      <c r="AB55">
        <f t="shared" si="14"/>
        <v>-1.1044511768576772</v>
      </c>
      <c r="AC55">
        <f t="shared" si="15"/>
        <v>0</v>
      </c>
      <c r="AD55">
        <f t="shared" si="16"/>
        <v>-2</v>
      </c>
      <c r="AE55">
        <f t="shared" si="17"/>
        <v>1</v>
      </c>
    </row>
    <row r="56" spans="1:31">
      <c r="A56" t="s">
        <v>148</v>
      </c>
      <c r="B56" t="s">
        <v>14</v>
      </c>
      <c r="C56" t="s">
        <v>20</v>
      </c>
      <c r="D56">
        <v>2</v>
      </c>
      <c r="E56" t="s">
        <v>16</v>
      </c>
      <c r="F56" t="s">
        <v>15</v>
      </c>
      <c r="G56">
        <v>2957</v>
      </c>
      <c r="H56">
        <v>0</v>
      </c>
      <c r="I56">
        <v>81</v>
      </c>
      <c r="J56">
        <v>360</v>
      </c>
      <c r="K56">
        <v>1</v>
      </c>
      <c r="L56" t="s">
        <v>31</v>
      </c>
      <c r="M56" t="s">
        <v>18</v>
      </c>
      <c r="N56">
        <f t="shared" si="0"/>
        <v>1</v>
      </c>
      <c r="O56">
        <f t="shared" si="1"/>
        <v>1</v>
      </c>
      <c r="P56">
        <f t="shared" si="2"/>
        <v>2</v>
      </c>
      <c r="Q56">
        <f t="shared" si="3"/>
        <v>1</v>
      </c>
      <c r="R56">
        <f t="shared" si="4"/>
        <v>0</v>
      </c>
      <c r="S56" s="9">
        <f t="shared" si="5"/>
        <v>7.9919305198524775</v>
      </c>
      <c r="T56" s="9">
        <f t="shared" si="6"/>
        <v>1</v>
      </c>
      <c r="U56" s="9">
        <f t="shared" si="7"/>
        <v>4.3944491546724391</v>
      </c>
      <c r="V56" s="9">
        <f t="shared" si="8"/>
        <v>5.8861040314501558</v>
      </c>
      <c r="W56">
        <f t="shared" si="9"/>
        <v>1</v>
      </c>
      <c r="X56">
        <f t="shared" si="10"/>
        <v>1</v>
      </c>
      <c r="Y56">
        <f t="shared" si="11"/>
        <v>1.938472990549085</v>
      </c>
      <c r="Z56">
        <f t="shared" si="12"/>
        <v>6.9481330010716942</v>
      </c>
      <c r="AA56">
        <f t="shared" si="13"/>
        <v>0.87418428958534489</v>
      </c>
      <c r="AB56">
        <f t="shared" si="14"/>
        <v>-0.13446406790481519</v>
      </c>
      <c r="AC56">
        <f t="shared" si="15"/>
        <v>0</v>
      </c>
      <c r="AD56">
        <f t="shared" si="16"/>
        <v>-2</v>
      </c>
      <c r="AE56">
        <f t="shared" si="17"/>
        <v>1</v>
      </c>
    </row>
    <row r="57" spans="1:31">
      <c r="A57" t="s">
        <v>150</v>
      </c>
      <c r="B57" t="s">
        <v>42</v>
      </c>
      <c r="C57" t="s">
        <v>15</v>
      </c>
      <c r="D57">
        <v>0</v>
      </c>
      <c r="E57" t="s">
        <v>16</v>
      </c>
      <c r="F57" t="s">
        <v>15</v>
      </c>
      <c r="G57">
        <v>3692</v>
      </c>
      <c r="H57">
        <v>0</v>
      </c>
      <c r="I57">
        <v>93</v>
      </c>
      <c r="J57">
        <v>360</v>
      </c>
      <c r="L57" t="s">
        <v>21</v>
      </c>
      <c r="M57" t="s">
        <v>18</v>
      </c>
      <c r="N57">
        <f t="shared" si="0"/>
        <v>0</v>
      </c>
      <c r="O57">
        <f t="shared" si="1"/>
        <v>0</v>
      </c>
      <c r="P57">
        <f t="shared" si="2"/>
        <v>0</v>
      </c>
      <c r="Q57">
        <f t="shared" si="3"/>
        <v>1</v>
      </c>
      <c r="R57">
        <f t="shared" si="4"/>
        <v>0</v>
      </c>
      <c r="S57" s="9">
        <f t="shared" si="5"/>
        <v>8.2139235956227434</v>
      </c>
      <c r="T57" s="9">
        <f t="shared" si="6"/>
        <v>1</v>
      </c>
      <c r="U57" s="9">
        <f t="shared" si="7"/>
        <v>4.5325994931532563</v>
      </c>
      <c r="V57" s="9">
        <f t="shared" si="8"/>
        <v>5.8861040314501558</v>
      </c>
      <c r="W57">
        <f t="shared" si="9"/>
        <v>0</v>
      </c>
      <c r="X57">
        <f t="shared" si="10"/>
        <v>0</v>
      </c>
      <c r="Y57">
        <f t="shared" si="11"/>
        <v>-0.69929211942239033</v>
      </c>
      <c r="Z57">
        <f t="shared" si="12"/>
        <v>0.49693695133063737</v>
      </c>
      <c r="AA57">
        <f t="shared" si="13"/>
        <v>0.33196919274983944</v>
      </c>
      <c r="AB57">
        <f t="shared" si="14"/>
        <v>-1.1027131072933485</v>
      </c>
      <c r="AC57">
        <f t="shared" si="15"/>
        <v>0</v>
      </c>
      <c r="AD57">
        <f t="shared" si="16"/>
        <v>-2</v>
      </c>
      <c r="AE57">
        <f t="shared" si="17"/>
        <v>1</v>
      </c>
    </row>
    <row r="58" spans="1:31">
      <c r="A58" t="s">
        <v>151</v>
      </c>
      <c r="C58" t="s">
        <v>20</v>
      </c>
      <c r="D58">
        <v>3</v>
      </c>
      <c r="E58" t="s">
        <v>16</v>
      </c>
      <c r="F58" t="s">
        <v>15</v>
      </c>
      <c r="G58">
        <v>23803</v>
      </c>
      <c r="H58">
        <v>0</v>
      </c>
      <c r="I58">
        <v>370</v>
      </c>
      <c r="J58">
        <v>360</v>
      </c>
      <c r="K58">
        <v>1</v>
      </c>
      <c r="L58" t="s">
        <v>21</v>
      </c>
      <c r="M58" t="s">
        <v>18</v>
      </c>
      <c r="N58">
        <f t="shared" si="0"/>
        <v>1</v>
      </c>
      <c r="O58">
        <f t="shared" si="1"/>
        <v>0</v>
      </c>
      <c r="P58">
        <f t="shared" si="2"/>
        <v>3</v>
      </c>
      <c r="Q58">
        <f t="shared" si="3"/>
        <v>1</v>
      </c>
      <c r="R58">
        <f t="shared" si="4"/>
        <v>0</v>
      </c>
      <c r="S58" s="9">
        <f t="shared" si="5"/>
        <v>10.077566902136047</v>
      </c>
      <c r="T58" s="9">
        <f t="shared" si="6"/>
        <v>1</v>
      </c>
      <c r="U58" s="9">
        <f t="shared" si="7"/>
        <v>5.9135030056382698</v>
      </c>
      <c r="V58" s="9">
        <f t="shared" si="8"/>
        <v>5.8861040314501558</v>
      </c>
      <c r="W58">
        <f t="shared" si="9"/>
        <v>0</v>
      </c>
      <c r="X58">
        <f t="shared" si="10"/>
        <v>1</v>
      </c>
      <c r="Y58">
        <f t="shared" si="11"/>
        <v>1.8463872697724564</v>
      </c>
      <c r="Z58">
        <f t="shared" si="12"/>
        <v>6.3368846640443248</v>
      </c>
      <c r="AA58">
        <f t="shared" si="13"/>
        <v>0.86370236881320028</v>
      </c>
      <c r="AB58">
        <f t="shared" si="14"/>
        <v>-0.14652705006540986</v>
      </c>
      <c r="AC58">
        <f t="shared" si="15"/>
        <v>0</v>
      </c>
      <c r="AD58">
        <f t="shared" si="16"/>
        <v>-2</v>
      </c>
      <c r="AE58">
        <f t="shared" si="17"/>
        <v>1</v>
      </c>
    </row>
    <row r="59" spans="1:31">
      <c r="A59" t="s">
        <v>152</v>
      </c>
      <c r="B59" t="s">
        <v>14</v>
      </c>
      <c r="C59" t="s">
        <v>15</v>
      </c>
      <c r="D59">
        <v>0</v>
      </c>
      <c r="E59" t="s">
        <v>16</v>
      </c>
      <c r="F59" t="s">
        <v>15</v>
      </c>
      <c r="G59">
        <v>3865</v>
      </c>
      <c r="H59">
        <v>1640</v>
      </c>
      <c r="I59">
        <v>151</v>
      </c>
      <c r="J59">
        <v>360</v>
      </c>
      <c r="K59">
        <v>1</v>
      </c>
      <c r="L59" t="s">
        <v>21</v>
      </c>
      <c r="M59" t="s">
        <v>18</v>
      </c>
      <c r="N59">
        <f t="shared" si="0"/>
        <v>0</v>
      </c>
      <c r="O59">
        <f t="shared" si="1"/>
        <v>1</v>
      </c>
      <c r="P59">
        <f t="shared" si="2"/>
        <v>0</v>
      </c>
      <c r="Q59">
        <f t="shared" si="3"/>
        <v>1</v>
      </c>
      <c r="R59">
        <f t="shared" si="4"/>
        <v>0</v>
      </c>
      <c r="S59" s="9">
        <f t="shared" si="5"/>
        <v>8.2597169610215229</v>
      </c>
      <c r="T59" s="9">
        <f t="shared" si="6"/>
        <v>7.4024515208182438</v>
      </c>
      <c r="U59" s="9">
        <f t="shared" si="7"/>
        <v>5.0172798368149243</v>
      </c>
      <c r="V59" s="9">
        <f t="shared" si="8"/>
        <v>5.8861040314501558</v>
      </c>
      <c r="W59">
        <f t="shared" si="9"/>
        <v>0</v>
      </c>
      <c r="X59">
        <f t="shared" si="10"/>
        <v>1</v>
      </c>
      <c r="Y59">
        <f t="shared" si="11"/>
        <v>0.96420817349958743</v>
      </c>
      <c r="Z59">
        <f t="shared" si="12"/>
        <v>2.6227101026898447</v>
      </c>
      <c r="AA59">
        <f t="shared" si="13"/>
        <v>0.72396355997199313</v>
      </c>
      <c r="AB59">
        <f t="shared" si="14"/>
        <v>-0.3230142193934909</v>
      </c>
      <c r="AC59">
        <f t="shared" si="15"/>
        <v>0</v>
      </c>
      <c r="AD59">
        <f t="shared" si="16"/>
        <v>-2</v>
      </c>
      <c r="AE59">
        <f t="shared" si="17"/>
        <v>1</v>
      </c>
    </row>
    <row r="60" spans="1:31">
      <c r="A60" t="s">
        <v>153</v>
      </c>
      <c r="B60" t="s">
        <v>14</v>
      </c>
      <c r="C60" t="s">
        <v>20</v>
      </c>
      <c r="D60">
        <v>1</v>
      </c>
      <c r="E60" t="s">
        <v>16</v>
      </c>
      <c r="F60" t="s">
        <v>20</v>
      </c>
      <c r="G60">
        <v>10513</v>
      </c>
      <c r="H60">
        <v>3850</v>
      </c>
      <c r="I60">
        <v>160</v>
      </c>
      <c r="J60">
        <v>180</v>
      </c>
      <c r="K60">
        <v>0</v>
      </c>
      <c r="L60" t="s">
        <v>17</v>
      </c>
      <c r="M60" t="s">
        <v>22</v>
      </c>
      <c r="N60">
        <f t="shared" si="0"/>
        <v>1</v>
      </c>
      <c r="O60">
        <f t="shared" si="1"/>
        <v>1</v>
      </c>
      <c r="P60">
        <f t="shared" si="2"/>
        <v>1</v>
      </c>
      <c r="Q60">
        <f t="shared" si="3"/>
        <v>1</v>
      </c>
      <c r="R60">
        <f t="shared" si="4"/>
        <v>1</v>
      </c>
      <c r="S60" s="9">
        <f t="shared" si="5"/>
        <v>9.2603678655758301</v>
      </c>
      <c r="T60" s="9">
        <f t="shared" si="6"/>
        <v>8.2558284272818305</v>
      </c>
      <c r="U60" s="9">
        <f t="shared" si="7"/>
        <v>5.0751738152338266</v>
      </c>
      <c r="V60" s="9">
        <f t="shared" si="8"/>
        <v>5.1929568508902104</v>
      </c>
      <c r="W60">
        <f t="shared" si="9"/>
        <v>2</v>
      </c>
      <c r="X60">
        <f t="shared" si="10"/>
        <v>0</v>
      </c>
      <c r="Y60">
        <f t="shared" si="11"/>
        <v>-0.9436148743428393</v>
      </c>
      <c r="Z60">
        <f t="shared" si="12"/>
        <v>0.38921831397511519</v>
      </c>
      <c r="AA60">
        <f t="shared" si="13"/>
        <v>0.28017073346910049</v>
      </c>
      <c r="AB60">
        <f t="shared" si="14"/>
        <v>-0.32874122490995195</v>
      </c>
      <c r="AC60">
        <f t="shared" si="15"/>
        <v>0</v>
      </c>
      <c r="AD60">
        <f t="shared" si="16"/>
        <v>2</v>
      </c>
      <c r="AE60">
        <f t="shared" si="17"/>
        <v>0</v>
      </c>
    </row>
    <row r="61" spans="1:31">
      <c r="A61" t="s">
        <v>154</v>
      </c>
      <c r="B61" t="s">
        <v>14</v>
      </c>
      <c r="C61" t="s">
        <v>20</v>
      </c>
      <c r="D61">
        <v>0</v>
      </c>
      <c r="E61" t="s">
        <v>16</v>
      </c>
      <c r="F61" t="s">
        <v>15</v>
      </c>
      <c r="G61">
        <v>6080</v>
      </c>
      <c r="H61">
        <v>2569</v>
      </c>
      <c r="I61">
        <v>182</v>
      </c>
      <c r="J61">
        <v>360</v>
      </c>
      <c r="L61" t="s">
        <v>21</v>
      </c>
      <c r="M61" t="s">
        <v>22</v>
      </c>
      <c r="N61">
        <f t="shared" si="0"/>
        <v>1</v>
      </c>
      <c r="O61">
        <f t="shared" si="1"/>
        <v>1</v>
      </c>
      <c r="P61">
        <f t="shared" si="2"/>
        <v>0</v>
      </c>
      <c r="Q61">
        <f t="shared" si="3"/>
        <v>1</v>
      </c>
      <c r="R61">
        <f t="shared" si="4"/>
        <v>0</v>
      </c>
      <c r="S61" s="9">
        <f t="shared" si="5"/>
        <v>8.7127599749602123</v>
      </c>
      <c r="T61" s="9">
        <f t="shared" si="6"/>
        <v>7.8512719971098832</v>
      </c>
      <c r="U61" s="9">
        <f t="shared" si="7"/>
        <v>5.2040066870767951</v>
      </c>
      <c r="V61" s="9">
        <f t="shared" si="8"/>
        <v>5.8861040314501558</v>
      </c>
      <c r="W61">
        <f t="shared" si="9"/>
        <v>0</v>
      </c>
      <c r="X61">
        <f t="shared" si="10"/>
        <v>0</v>
      </c>
      <c r="Y61">
        <f t="shared" si="11"/>
        <v>-0.81076356344807732</v>
      </c>
      <c r="Z61">
        <f t="shared" si="12"/>
        <v>0.44451851851359797</v>
      </c>
      <c r="AA61">
        <f t="shared" si="13"/>
        <v>0.30772780882795825</v>
      </c>
      <c r="AB61">
        <f t="shared" si="14"/>
        <v>-0.3677760608583136</v>
      </c>
      <c r="AC61">
        <f t="shared" si="15"/>
        <v>0</v>
      </c>
      <c r="AD61">
        <f t="shared" si="16"/>
        <v>2</v>
      </c>
      <c r="AE61">
        <f t="shared" si="17"/>
        <v>0</v>
      </c>
    </row>
    <row r="62" spans="1:31">
      <c r="A62" t="s">
        <v>155</v>
      </c>
      <c r="B62" t="s">
        <v>14</v>
      </c>
      <c r="C62" t="s">
        <v>15</v>
      </c>
      <c r="D62">
        <v>0</v>
      </c>
      <c r="E62" t="s">
        <v>16</v>
      </c>
      <c r="F62" t="s">
        <v>20</v>
      </c>
      <c r="G62">
        <v>20166</v>
      </c>
      <c r="H62">
        <v>0</v>
      </c>
      <c r="I62">
        <v>650</v>
      </c>
      <c r="J62">
        <v>480</v>
      </c>
      <c r="L62" t="s">
        <v>17</v>
      </c>
      <c r="M62" t="s">
        <v>18</v>
      </c>
      <c r="N62">
        <f t="shared" si="0"/>
        <v>0</v>
      </c>
      <c r="O62">
        <f t="shared" si="1"/>
        <v>1</v>
      </c>
      <c r="P62">
        <f t="shared" si="2"/>
        <v>0</v>
      </c>
      <c r="Q62">
        <f t="shared" si="3"/>
        <v>1</v>
      </c>
      <c r="R62">
        <f t="shared" si="4"/>
        <v>1</v>
      </c>
      <c r="S62" s="9">
        <f t="shared" si="5"/>
        <v>9.9117532969531599</v>
      </c>
      <c r="T62" s="9">
        <f t="shared" si="6"/>
        <v>1</v>
      </c>
      <c r="U62" s="9">
        <f t="shared" si="7"/>
        <v>6.4769723628896827</v>
      </c>
      <c r="V62" s="9">
        <f t="shared" si="8"/>
        <v>6.1737861039019366</v>
      </c>
      <c r="W62">
        <f t="shared" si="9"/>
        <v>2</v>
      </c>
      <c r="X62">
        <f t="shared" si="10"/>
        <v>0</v>
      </c>
      <c r="Y62">
        <f t="shared" si="11"/>
        <v>-1.6486707219041219</v>
      </c>
      <c r="Z62">
        <f t="shared" si="12"/>
        <v>0.19230536610700383</v>
      </c>
      <c r="AA62">
        <f t="shared" si="13"/>
        <v>0.16128868624897669</v>
      </c>
      <c r="AB62">
        <f t="shared" si="14"/>
        <v>-1.8245594373588538</v>
      </c>
      <c r="AC62">
        <f t="shared" si="15"/>
        <v>0</v>
      </c>
      <c r="AD62">
        <f t="shared" si="16"/>
        <v>-2</v>
      </c>
      <c r="AE62">
        <f t="shared" si="17"/>
        <v>1</v>
      </c>
    </row>
    <row r="63" spans="1:31">
      <c r="A63" t="s">
        <v>160</v>
      </c>
      <c r="B63" t="s">
        <v>14</v>
      </c>
      <c r="C63" t="s">
        <v>20</v>
      </c>
      <c r="D63">
        <v>3</v>
      </c>
      <c r="E63" t="s">
        <v>16</v>
      </c>
      <c r="F63" t="s">
        <v>15</v>
      </c>
      <c r="G63">
        <v>4000</v>
      </c>
      <c r="H63">
        <v>7750</v>
      </c>
      <c r="I63">
        <v>290</v>
      </c>
      <c r="J63">
        <v>360</v>
      </c>
      <c r="K63">
        <v>1</v>
      </c>
      <c r="L63" t="s">
        <v>31</v>
      </c>
      <c r="M63" t="s">
        <v>22</v>
      </c>
      <c r="N63">
        <f t="shared" si="0"/>
        <v>1</v>
      </c>
      <c r="O63">
        <f t="shared" si="1"/>
        <v>1</v>
      </c>
      <c r="P63">
        <f t="shared" si="2"/>
        <v>3</v>
      </c>
      <c r="Q63">
        <f t="shared" si="3"/>
        <v>1</v>
      </c>
      <c r="R63">
        <f t="shared" si="4"/>
        <v>0</v>
      </c>
      <c r="S63" s="9">
        <f t="shared" si="5"/>
        <v>8.2940496401020276</v>
      </c>
      <c r="T63" s="9">
        <f t="shared" si="6"/>
        <v>8.9554481223473932</v>
      </c>
      <c r="U63" s="9">
        <f t="shared" si="7"/>
        <v>5.6698809229805196</v>
      </c>
      <c r="V63" s="9">
        <f t="shared" si="8"/>
        <v>5.8861040314501558</v>
      </c>
      <c r="W63">
        <f t="shared" si="9"/>
        <v>1</v>
      </c>
      <c r="X63">
        <f t="shared" si="10"/>
        <v>1</v>
      </c>
      <c r="Y63">
        <f t="shared" si="11"/>
        <v>1.6980029353872772</v>
      </c>
      <c r="Z63">
        <f t="shared" si="12"/>
        <v>5.4630264736184495</v>
      </c>
      <c r="AA63">
        <f t="shared" si="13"/>
        <v>0.84527372677770718</v>
      </c>
      <c r="AB63">
        <f t="shared" si="14"/>
        <v>-1.8660977024534693</v>
      </c>
      <c r="AC63">
        <f t="shared" si="15"/>
        <v>0</v>
      </c>
      <c r="AD63">
        <f t="shared" si="16"/>
        <v>2</v>
      </c>
      <c r="AE63">
        <f t="shared" si="17"/>
        <v>0</v>
      </c>
    </row>
    <row r="64" spans="1:31">
      <c r="A64" t="s">
        <v>161</v>
      </c>
      <c r="B64" t="s">
        <v>42</v>
      </c>
      <c r="C64" t="s">
        <v>20</v>
      </c>
      <c r="D64">
        <v>0</v>
      </c>
      <c r="E64" t="s">
        <v>16</v>
      </c>
      <c r="F64" t="s">
        <v>15</v>
      </c>
      <c r="G64">
        <v>4583</v>
      </c>
      <c r="H64">
        <v>0</v>
      </c>
      <c r="I64">
        <v>84</v>
      </c>
      <c r="J64">
        <v>360</v>
      </c>
      <c r="K64">
        <v>1</v>
      </c>
      <c r="L64" t="s">
        <v>21</v>
      </c>
      <c r="M64" t="s">
        <v>22</v>
      </c>
      <c r="N64">
        <f t="shared" si="0"/>
        <v>1</v>
      </c>
      <c r="O64">
        <f t="shared" si="1"/>
        <v>0</v>
      </c>
      <c r="P64">
        <f t="shared" si="2"/>
        <v>0</v>
      </c>
      <c r="Q64">
        <f t="shared" si="3"/>
        <v>1</v>
      </c>
      <c r="R64">
        <f t="shared" si="4"/>
        <v>0</v>
      </c>
      <c r="S64" s="9">
        <f t="shared" si="5"/>
        <v>8.4301090845091249</v>
      </c>
      <c r="T64" s="9">
        <f t="shared" si="6"/>
        <v>1</v>
      </c>
      <c r="U64" s="9">
        <f t="shared" si="7"/>
        <v>4.4308167988433134</v>
      </c>
      <c r="V64" s="9">
        <f t="shared" si="8"/>
        <v>5.8861040314501558</v>
      </c>
      <c r="W64">
        <f t="shared" si="9"/>
        <v>0</v>
      </c>
      <c r="X64">
        <f t="shared" si="10"/>
        <v>1</v>
      </c>
      <c r="Y64">
        <f t="shared" si="11"/>
        <v>2.1259291844095336</v>
      </c>
      <c r="Z64">
        <f t="shared" si="12"/>
        <v>8.3806810695670997</v>
      </c>
      <c r="AA64">
        <f t="shared" si="13"/>
        <v>0.89339793213477747</v>
      </c>
      <c r="AB64">
        <f t="shared" si="14"/>
        <v>-2.2386523690781024</v>
      </c>
      <c r="AC64">
        <f t="shared" si="15"/>
        <v>0</v>
      </c>
      <c r="AD64">
        <f t="shared" si="16"/>
        <v>2</v>
      </c>
      <c r="AE64">
        <f t="shared" si="17"/>
        <v>0</v>
      </c>
    </row>
    <row r="65" spans="1:31">
      <c r="A65" t="s">
        <v>162</v>
      </c>
      <c r="B65" t="s">
        <v>14</v>
      </c>
      <c r="C65" t="s">
        <v>20</v>
      </c>
      <c r="D65">
        <v>2</v>
      </c>
      <c r="E65" t="s">
        <v>16</v>
      </c>
      <c r="F65" t="s">
        <v>20</v>
      </c>
      <c r="G65">
        <v>3316</v>
      </c>
      <c r="H65">
        <v>3500</v>
      </c>
      <c r="I65">
        <v>88</v>
      </c>
      <c r="J65">
        <v>360</v>
      </c>
      <c r="K65">
        <v>1</v>
      </c>
      <c r="L65" t="s">
        <v>17</v>
      </c>
      <c r="M65" t="s">
        <v>18</v>
      </c>
      <c r="N65">
        <f t="shared" si="0"/>
        <v>1</v>
      </c>
      <c r="O65">
        <f t="shared" si="1"/>
        <v>1</v>
      </c>
      <c r="P65">
        <f t="shared" si="2"/>
        <v>2</v>
      </c>
      <c r="Q65">
        <f t="shared" si="3"/>
        <v>1</v>
      </c>
      <c r="R65">
        <f t="shared" si="4"/>
        <v>1</v>
      </c>
      <c r="S65" s="9">
        <f t="shared" si="5"/>
        <v>8.106514516255185</v>
      </c>
      <c r="T65" s="9">
        <f t="shared" si="6"/>
        <v>8.1605182474775049</v>
      </c>
      <c r="U65" s="9">
        <f t="shared" si="7"/>
        <v>4.4773368144782069</v>
      </c>
      <c r="V65" s="9">
        <f t="shared" si="8"/>
        <v>5.8861040314501558</v>
      </c>
      <c r="W65">
        <f t="shared" si="9"/>
        <v>2</v>
      </c>
      <c r="X65">
        <f t="shared" si="10"/>
        <v>1</v>
      </c>
      <c r="Y65">
        <f t="shared" si="11"/>
        <v>1.6087383922983443</v>
      </c>
      <c r="Z65">
        <f t="shared" si="12"/>
        <v>4.996503622357074</v>
      </c>
      <c r="AA65">
        <f t="shared" si="13"/>
        <v>0.83323615510350924</v>
      </c>
      <c r="AB65">
        <f t="shared" si="14"/>
        <v>-0.1824381774696702</v>
      </c>
      <c r="AC65">
        <f t="shared" si="15"/>
        <v>0</v>
      </c>
      <c r="AD65">
        <f t="shared" si="16"/>
        <v>-2</v>
      </c>
      <c r="AE65">
        <f t="shared" si="17"/>
        <v>1</v>
      </c>
    </row>
    <row r="66" spans="1:31">
      <c r="A66" t="s">
        <v>163</v>
      </c>
      <c r="B66" t="s">
        <v>14</v>
      </c>
      <c r="C66" t="s">
        <v>15</v>
      </c>
      <c r="D66">
        <v>0</v>
      </c>
      <c r="E66" t="s">
        <v>16</v>
      </c>
      <c r="F66" t="s">
        <v>15</v>
      </c>
      <c r="G66">
        <v>14999</v>
      </c>
      <c r="H66">
        <v>0</v>
      </c>
      <c r="I66">
        <v>242</v>
      </c>
      <c r="J66">
        <v>360</v>
      </c>
      <c r="K66">
        <v>0</v>
      </c>
      <c r="L66" t="s">
        <v>31</v>
      </c>
      <c r="M66" t="s">
        <v>22</v>
      </c>
      <c r="N66">
        <f t="shared" si="0"/>
        <v>0</v>
      </c>
      <c r="O66">
        <f t="shared" si="1"/>
        <v>1</v>
      </c>
      <c r="P66">
        <f t="shared" si="2"/>
        <v>0</v>
      </c>
      <c r="Q66">
        <f t="shared" si="3"/>
        <v>1</v>
      </c>
      <c r="R66">
        <f t="shared" si="4"/>
        <v>0</v>
      </c>
      <c r="S66" s="9">
        <f t="shared" si="5"/>
        <v>9.6157388111953601</v>
      </c>
      <c r="T66" s="9">
        <f t="shared" si="6"/>
        <v>1</v>
      </c>
      <c r="U66" s="9">
        <f t="shared" si="7"/>
        <v>5.4889377261566867</v>
      </c>
      <c r="V66" s="9">
        <f t="shared" si="8"/>
        <v>5.8861040314501558</v>
      </c>
      <c r="W66">
        <f t="shared" si="9"/>
        <v>1</v>
      </c>
      <c r="X66">
        <f t="shared" si="10"/>
        <v>0</v>
      </c>
      <c r="Y66">
        <f t="shared" si="11"/>
        <v>-1.3967418021289468</v>
      </c>
      <c r="Z66">
        <f t="shared" si="12"/>
        <v>0.24740173598586479</v>
      </c>
      <c r="AA66">
        <f t="shared" si="13"/>
        <v>0.19833364733161499</v>
      </c>
      <c r="AB66">
        <f t="shared" si="14"/>
        <v>-0.22106277679231007</v>
      </c>
      <c r="AC66">
        <f t="shared" si="15"/>
        <v>0</v>
      </c>
      <c r="AD66">
        <f t="shared" si="16"/>
        <v>2</v>
      </c>
      <c r="AE66">
        <f t="shared" si="17"/>
        <v>0</v>
      </c>
    </row>
    <row r="67" spans="1:31">
      <c r="A67" t="s">
        <v>164</v>
      </c>
      <c r="B67" t="s">
        <v>14</v>
      </c>
      <c r="C67" t="s">
        <v>20</v>
      </c>
      <c r="D67">
        <v>2</v>
      </c>
      <c r="E67" t="s">
        <v>25</v>
      </c>
      <c r="F67" t="s">
        <v>15</v>
      </c>
      <c r="G67">
        <v>4200</v>
      </c>
      <c r="H67">
        <v>1430</v>
      </c>
      <c r="I67">
        <v>129</v>
      </c>
      <c r="J67">
        <v>360</v>
      </c>
      <c r="K67">
        <v>1</v>
      </c>
      <c r="L67" t="s">
        <v>21</v>
      </c>
      <c r="M67" t="s">
        <v>22</v>
      </c>
      <c r="N67">
        <f t="shared" ref="N67:N130" si="21">IF(C67="Yes",1,0)</f>
        <v>1</v>
      </c>
      <c r="O67">
        <f t="shared" ref="O67:O130" si="22">IF(B67="Male",1,0)</f>
        <v>1</v>
      </c>
      <c r="P67">
        <f t="shared" ref="P67:P130" si="23">D67</f>
        <v>2</v>
      </c>
      <c r="Q67">
        <f t="shared" ref="Q67:Q130" si="24">IF(E67="Graduate",1,0)</f>
        <v>0</v>
      </c>
      <c r="R67">
        <f t="shared" ref="R67:R130" si="25">IF(F67="Yes",1,0)</f>
        <v>0</v>
      </c>
      <c r="S67" s="9">
        <f t="shared" ref="S67:S130" si="26">LN(G67)</f>
        <v>8.3428398042714598</v>
      </c>
      <c r="T67" s="9">
        <f t="shared" ref="T67:T130" si="27">IF(H67=0,1,LN(H67))</f>
        <v>7.2654297232539529</v>
      </c>
      <c r="U67" s="9">
        <f t="shared" ref="U67:U130" si="28">LN(I67)</f>
        <v>4.8598124043616719</v>
      </c>
      <c r="V67" s="9">
        <f t="shared" ref="V67:V130" si="29">LN(J67)</f>
        <v>5.8861040314501558</v>
      </c>
      <c r="W67">
        <f t="shared" ref="W67:W130" si="30">IF(L67="Rural",0,IF(L67="Semiurban",1,IF(L67="Urban",2)))</f>
        <v>0</v>
      </c>
      <c r="X67">
        <f t="shared" ref="X67:X130" si="31">K67</f>
        <v>1</v>
      </c>
      <c r="Y67">
        <f t="shared" ref="Y67:Y130" si="32">SUMPRODUCT($AJ$8:$AT$8,N67:X67)+$AU$8</f>
        <v>0.98924871644812928</v>
      </c>
      <c r="Z67">
        <f t="shared" ref="Z67:Z130" si="33">EXP(Y67)</f>
        <v>2.6892133514684606</v>
      </c>
      <c r="AA67">
        <f t="shared" ref="AA67:AA130" si="34">Z67/(Z67+1)</f>
        <v>0.72893950424364629</v>
      </c>
      <c r="AB67">
        <f t="shared" ref="AB67:AB130" si="35">AE67*LN(AA67)+LN(1-AA67)*(1-AE67)</f>
        <v>-1.3054132514416354</v>
      </c>
      <c r="AC67">
        <f t="shared" ref="AC67:AC130" si="36">IF(AA67&gt;$AG$7,1,0)</f>
        <v>0</v>
      </c>
      <c r="AD67">
        <f t="shared" ref="AD67:AD130" si="37">IF(AND(AC67=1,AE67=1),1,IF(AND(AC67=1,AE67=0),-1,IF(AND(AC67=0,AE67=0),2,IF(AND(AC67=0,AE67=1),-2,"error"))))</f>
        <v>2</v>
      </c>
      <c r="AE67">
        <f t="shared" ref="AE67:AE130" si="38">IF(M67="Y",1,0)</f>
        <v>0</v>
      </c>
    </row>
    <row r="68" spans="1:31">
      <c r="A68" t="s">
        <v>166</v>
      </c>
      <c r="B68" t="s">
        <v>14</v>
      </c>
      <c r="C68" t="s">
        <v>15</v>
      </c>
      <c r="D68">
        <v>0</v>
      </c>
      <c r="E68" t="s">
        <v>16</v>
      </c>
      <c r="F68" t="s">
        <v>15</v>
      </c>
      <c r="G68">
        <v>5417</v>
      </c>
      <c r="H68">
        <v>0</v>
      </c>
      <c r="I68">
        <v>168</v>
      </c>
      <c r="J68">
        <v>360</v>
      </c>
      <c r="K68">
        <v>1</v>
      </c>
      <c r="L68" t="s">
        <v>17</v>
      </c>
      <c r="M68" t="s">
        <v>18</v>
      </c>
      <c r="N68">
        <f t="shared" si="21"/>
        <v>0</v>
      </c>
      <c r="O68">
        <f t="shared" si="22"/>
        <v>1</v>
      </c>
      <c r="P68">
        <f t="shared" si="23"/>
        <v>0</v>
      </c>
      <c r="Q68">
        <f t="shared" si="24"/>
        <v>1</v>
      </c>
      <c r="R68">
        <f t="shared" si="25"/>
        <v>0</v>
      </c>
      <c r="S68" s="9">
        <f t="shared" si="26"/>
        <v>8.5972974356578984</v>
      </c>
      <c r="T68" s="9">
        <f t="shared" si="27"/>
        <v>1</v>
      </c>
      <c r="U68" s="9">
        <f t="shared" si="28"/>
        <v>5.1239639794032588</v>
      </c>
      <c r="V68" s="9">
        <f t="shared" si="29"/>
        <v>5.8861040314501558</v>
      </c>
      <c r="W68">
        <f t="shared" si="30"/>
        <v>2</v>
      </c>
      <c r="X68">
        <f t="shared" si="31"/>
        <v>1</v>
      </c>
      <c r="Y68">
        <f t="shared" si="32"/>
        <v>1.1692532954580379</v>
      </c>
      <c r="Z68">
        <f t="shared" si="33"/>
        <v>3.2195876600070799</v>
      </c>
      <c r="AA68">
        <f t="shared" si="34"/>
        <v>0.76301001885138653</v>
      </c>
      <c r="AB68">
        <f t="shared" si="35"/>
        <v>-0.27048411691706536</v>
      </c>
      <c r="AC68">
        <f t="shared" si="36"/>
        <v>0</v>
      </c>
      <c r="AD68">
        <f t="shared" si="37"/>
        <v>-2</v>
      </c>
      <c r="AE68">
        <f t="shared" si="38"/>
        <v>1</v>
      </c>
    </row>
    <row r="69" spans="1:31">
      <c r="A69" t="s">
        <v>167</v>
      </c>
      <c r="B69" t="s">
        <v>14</v>
      </c>
      <c r="C69" t="s">
        <v>15</v>
      </c>
      <c r="D69">
        <v>0</v>
      </c>
      <c r="E69" t="s">
        <v>16</v>
      </c>
      <c r="F69" t="s">
        <v>20</v>
      </c>
      <c r="G69">
        <v>6950</v>
      </c>
      <c r="H69">
        <v>0</v>
      </c>
      <c r="I69">
        <v>175</v>
      </c>
      <c r="J69">
        <v>180</v>
      </c>
      <c r="K69">
        <v>1</v>
      </c>
      <c r="L69" t="s">
        <v>31</v>
      </c>
      <c r="M69" t="s">
        <v>18</v>
      </c>
      <c r="N69">
        <f t="shared" si="21"/>
        <v>0</v>
      </c>
      <c r="O69">
        <f t="shared" si="22"/>
        <v>1</v>
      </c>
      <c r="P69">
        <f t="shared" si="23"/>
        <v>0</v>
      </c>
      <c r="Q69">
        <f t="shared" si="24"/>
        <v>1</v>
      </c>
      <c r="R69">
        <f t="shared" si="25"/>
        <v>1</v>
      </c>
      <c r="S69" s="9">
        <f t="shared" si="26"/>
        <v>8.8464969385588379</v>
      </c>
      <c r="T69" s="9">
        <f t="shared" si="27"/>
        <v>1</v>
      </c>
      <c r="U69" s="9">
        <f t="shared" si="28"/>
        <v>5.1647859739235145</v>
      </c>
      <c r="V69" s="9">
        <f t="shared" si="29"/>
        <v>5.1929568508902104</v>
      </c>
      <c r="W69">
        <f t="shared" si="30"/>
        <v>1</v>
      </c>
      <c r="X69">
        <f t="shared" si="31"/>
        <v>1</v>
      </c>
      <c r="Y69">
        <f t="shared" si="32"/>
        <v>0.85106992699917738</v>
      </c>
      <c r="Z69">
        <f t="shared" si="33"/>
        <v>2.3421514428872263</v>
      </c>
      <c r="AA69">
        <f t="shared" si="34"/>
        <v>0.70079153590475318</v>
      </c>
      <c r="AB69">
        <f t="shared" si="35"/>
        <v>-0.35554481719437447</v>
      </c>
      <c r="AC69">
        <f t="shared" si="36"/>
        <v>0</v>
      </c>
      <c r="AD69">
        <f t="shared" si="37"/>
        <v>-2</v>
      </c>
      <c r="AE69">
        <f t="shared" si="38"/>
        <v>1</v>
      </c>
    </row>
    <row r="70" spans="1:31">
      <c r="A70" t="s">
        <v>169</v>
      </c>
      <c r="B70" t="s">
        <v>14</v>
      </c>
      <c r="C70" t="s">
        <v>20</v>
      </c>
      <c r="D70">
        <v>2</v>
      </c>
      <c r="E70" t="s">
        <v>16</v>
      </c>
      <c r="F70" t="s">
        <v>15</v>
      </c>
      <c r="G70">
        <v>11757</v>
      </c>
      <c r="H70">
        <v>0</v>
      </c>
      <c r="I70">
        <v>187</v>
      </c>
      <c r="J70">
        <v>180</v>
      </c>
      <c r="K70">
        <v>1</v>
      </c>
      <c r="L70" t="s">
        <v>17</v>
      </c>
      <c r="M70" t="s">
        <v>18</v>
      </c>
      <c r="N70">
        <f t="shared" si="21"/>
        <v>1</v>
      </c>
      <c r="O70">
        <f t="shared" si="22"/>
        <v>1</v>
      </c>
      <c r="P70">
        <f t="shared" si="23"/>
        <v>2</v>
      </c>
      <c r="Q70">
        <f t="shared" si="24"/>
        <v>1</v>
      </c>
      <c r="R70">
        <f t="shared" si="25"/>
        <v>0</v>
      </c>
      <c r="S70" s="9">
        <f t="shared" si="26"/>
        <v>9.3722040868677414</v>
      </c>
      <c r="T70" s="9">
        <f t="shared" si="27"/>
        <v>1</v>
      </c>
      <c r="U70" s="9">
        <f t="shared" si="28"/>
        <v>5.2311086168545868</v>
      </c>
      <c r="V70" s="9">
        <f t="shared" si="29"/>
        <v>5.1929568508902104</v>
      </c>
      <c r="W70">
        <f t="shared" si="30"/>
        <v>2</v>
      </c>
      <c r="X70">
        <f t="shared" si="31"/>
        <v>1</v>
      </c>
      <c r="Y70">
        <f t="shared" si="32"/>
        <v>1.7081902562329669</v>
      </c>
      <c r="Z70">
        <f t="shared" si="33"/>
        <v>5.5189645227435795</v>
      </c>
      <c r="AA70">
        <f t="shared" si="34"/>
        <v>0.84660140479194712</v>
      </c>
      <c r="AB70">
        <f t="shared" si="35"/>
        <v>-0.16652529156294707</v>
      </c>
      <c r="AC70">
        <f t="shared" si="36"/>
        <v>0</v>
      </c>
      <c r="AD70">
        <f t="shared" si="37"/>
        <v>-2</v>
      </c>
      <c r="AE70">
        <f t="shared" si="38"/>
        <v>1</v>
      </c>
    </row>
    <row r="71" spans="1:31">
      <c r="A71" t="s">
        <v>170</v>
      </c>
      <c r="B71" t="s">
        <v>42</v>
      </c>
      <c r="C71" t="s">
        <v>20</v>
      </c>
      <c r="D71">
        <v>0</v>
      </c>
      <c r="E71" t="s">
        <v>16</v>
      </c>
      <c r="F71" t="s">
        <v>15</v>
      </c>
      <c r="G71">
        <v>2330</v>
      </c>
      <c r="H71">
        <v>4486</v>
      </c>
      <c r="I71">
        <v>100</v>
      </c>
      <c r="J71">
        <v>360</v>
      </c>
      <c r="K71">
        <v>1</v>
      </c>
      <c r="L71" t="s">
        <v>31</v>
      </c>
      <c r="M71" t="s">
        <v>18</v>
      </c>
      <c r="N71">
        <f t="shared" si="21"/>
        <v>1</v>
      </c>
      <c r="O71">
        <f t="shared" si="22"/>
        <v>0</v>
      </c>
      <c r="P71">
        <f t="shared" si="23"/>
        <v>0</v>
      </c>
      <c r="Q71">
        <f t="shared" si="24"/>
        <v>1</v>
      </c>
      <c r="R71">
        <f t="shared" si="25"/>
        <v>0</v>
      </c>
      <c r="S71" s="9">
        <f t="shared" si="26"/>
        <v>7.7536235465597461</v>
      </c>
      <c r="T71" s="9">
        <f t="shared" si="27"/>
        <v>8.4087167150801534</v>
      </c>
      <c r="U71" s="9">
        <f t="shared" si="28"/>
        <v>4.6051701859880918</v>
      </c>
      <c r="V71" s="9">
        <f t="shared" si="29"/>
        <v>5.8861040314501558</v>
      </c>
      <c r="W71">
        <f t="shared" si="30"/>
        <v>1</v>
      </c>
      <c r="X71">
        <f t="shared" si="31"/>
        <v>1</v>
      </c>
      <c r="Y71">
        <f t="shared" si="32"/>
        <v>2.1734653864531452</v>
      </c>
      <c r="Z71">
        <f t="shared" si="33"/>
        <v>8.7886875291007218</v>
      </c>
      <c r="AA71">
        <f t="shared" si="34"/>
        <v>0.89784125838861373</v>
      </c>
      <c r="AB71">
        <f t="shared" si="35"/>
        <v>-0.10776199870177203</v>
      </c>
      <c r="AC71">
        <f t="shared" si="36"/>
        <v>0</v>
      </c>
      <c r="AD71">
        <f t="shared" si="37"/>
        <v>-2</v>
      </c>
      <c r="AE71">
        <f t="shared" si="38"/>
        <v>1</v>
      </c>
    </row>
    <row r="72" spans="1:31">
      <c r="A72" t="s">
        <v>171</v>
      </c>
      <c r="B72" t="s">
        <v>42</v>
      </c>
      <c r="C72" t="s">
        <v>20</v>
      </c>
      <c r="D72">
        <v>2</v>
      </c>
      <c r="E72" t="s">
        <v>16</v>
      </c>
      <c r="F72" t="s">
        <v>15</v>
      </c>
      <c r="G72">
        <v>14866</v>
      </c>
      <c r="H72">
        <v>0</v>
      </c>
      <c r="I72">
        <v>70</v>
      </c>
      <c r="J72">
        <v>360</v>
      </c>
      <c r="K72">
        <v>1</v>
      </c>
      <c r="L72" t="s">
        <v>17</v>
      </c>
      <c r="M72" t="s">
        <v>18</v>
      </c>
      <c r="N72">
        <f t="shared" si="21"/>
        <v>1</v>
      </c>
      <c r="O72">
        <f t="shared" si="22"/>
        <v>0</v>
      </c>
      <c r="P72">
        <f t="shared" si="23"/>
        <v>2</v>
      </c>
      <c r="Q72">
        <f t="shared" si="24"/>
        <v>1</v>
      </c>
      <c r="R72">
        <f t="shared" si="25"/>
        <v>0</v>
      </c>
      <c r="S72" s="9">
        <f t="shared" si="26"/>
        <v>9.6068320052852396</v>
      </c>
      <c r="T72" s="9">
        <f t="shared" si="27"/>
        <v>1</v>
      </c>
      <c r="U72" s="9">
        <f t="shared" si="28"/>
        <v>4.2484952420493594</v>
      </c>
      <c r="V72" s="9">
        <f t="shared" si="29"/>
        <v>5.8861040314501558</v>
      </c>
      <c r="W72">
        <f t="shared" si="30"/>
        <v>2</v>
      </c>
      <c r="X72">
        <f t="shared" si="31"/>
        <v>1</v>
      </c>
      <c r="Y72">
        <f t="shared" si="32"/>
        <v>2.1028964070380867</v>
      </c>
      <c r="Z72">
        <f t="shared" si="33"/>
        <v>8.1898567513805318</v>
      </c>
      <c r="AA72">
        <f t="shared" si="34"/>
        <v>0.89118437565963404</v>
      </c>
      <c r="AB72">
        <f t="shared" si="35"/>
        <v>-0.11520394176303238</v>
      </c>
      <c r="AC72">
        <f t="shared" si="36"/>
        <v>0</v>
      </c>
      <c r="AD72">
        <f t="shared" si="37"/>
        <v>-2</v>
      </c>
      <c r="AE72">
        <f t="shared" si="38"/>
        <v>1</v>
      </c>
    </row>
    <row r="73" spans="1:31">
      <c r="A73" t="s">
        <v>177</v>
      </c>
      <c r="B73" t="s">
        <v>14</v>
      </c>
      <c r="C73" t="s">
        <v>15</v>
      </c>
      <c r="D73">
        <v>0</v>
      </c>
      <c r="E73" t="s">
        <v>16</v>
      </c>
      <c r="F73" t="s">
        <v>15</v>
      </c>
      <c r="G73">
        <v>9166</v>
      </c>
      <c r="H73">
        <v>0</v>
      </c>
      <c r="I73">
        <v>244</v>
      </c>
      <c r="J73">
        <v>360</v>
      </c>
      <c r="K73">
        <v>1</v>
      </c>
      <c r="L73" t="s">
        <v>17</v>
      </c>
      <c r="M73" t="s">
        <v>22</v>
      </c>
      <c r="N73">
        <f t="shared" si="21"/>
        <v>0</v>
      </c>
      <c r="O73">
        <f t="shared" si="22"/>
        <v>1</v>
      </c>
      <c r="P73">
        <f t="shared" si="23"/>
        <v>0</v>
      </c>
      <c r="Q73">
        <f t="shared" si="24"/>
        <v>1</v>
      </c>
      <c r="R73">
        <f t="shared" si="25"/>
        <v>0</v>
      </c>
      <c r="S73" s="9">
        <f t="shared" si="26"/>
        <v>9.1232562650690685</v>
      </c>
      <c r="T73" s="9">
        <f t="shared" si="27"/>
        <v>1</v>
      </c>
      <c r="U73" s="9">
        <f t="shared" si="28"/>
        <v>5.4971682252932021</v>
      </c>
      <c r="V73" s="9">
        <f t="shared" si="29"/>
        <v>5.8861040314501558</v>
      </c>
      <c r="W73">
        <f t="shared" si="30"/>
        <v>2</v>
      </c>
      <c r="X73">
        <f t="shared" si="31"/>
        <v>1</v>
      </c>
      <c r="Y73">
        <f t="shared" si="32"/>
        <v>1.0439825516019461</v>
      </c>
      <c r="Z73">
        <f t="shared" si="33"/>
        <v>2.840506983624679</v>
      </c>
      <c r="AA73">
        <f t="shared" si="34"/>
        <v>0.73961771082207539</v>
      </c>
      <c r="AB73">
        <f t="shared" si="35"/>
        <v>-1.3456043848704333</v>
      </c>
      <c r="AC73">
        <f t="shared" si="36"/>
        <v>0</v>
      </c>
      <c r="AD73">
        <f t="shared" si="37"/>
        <v>2</v>
      </c>
      <c r="AE73">
        <f t="shared" si="38"/>
        <v>0</v>
      </c>
    </row>
    <row r="74" spans="1:31">
      <c r="A74" t="s">
        <v>179</v>
      </c>
      <c r="B74" t="s">
        <v>14</v>
      </c>
      <c r="C74" t="s">
        <v>15</v>
      </c>
      <c r="D74">
        <v>0</v>
      </c>
      <c r="E74" t="s">
        <v>16</v>
      </c>
      <c r="F74" t="s">
        <v>15</v>
      </c>
      <c r="G74">
        <v>3254</v>
      </c>
      <c r="H74">
        <v>0</v>
      </c>
      <c r="I74">
        <v>50</v>
      </c>
      <c r="J74">
        <v>360</v>
      </c>
      <c r="K74">
        <v>1</v>
      </c>
      <c r="L74" t="s">
        <v>17</v>
      </c>
      <c r="M74" t="s">
        <v>18</v>
      </c>
      <c r="N74">
        <f t="shared" si="21"/>
        <v>0</v>
      </c>
      <c r="O74">
        <f t="shared" si="22"/>
        <v>1</v>
      </c>
      <c r="P74">
        <f t="shared" si="23"/>
        <v>0</v>
      </c>
      <c r="Q74">
        <f t="shared" si="24"/>
        <v>1</v>
      </c>
      <c r="R74">
        <f t="shared" si="25"/>
        <v>0</v>
      </c>
      <c r="S74" s="9">
        <f t="shared" si="26"/>
        <v>8.0876402877789833</v>
      </c>
      <c r="T74" s="9">
        <f t="shared" si="27"/>
        <v>1</v>
      </c>
      <c r="U74" s="9">
        <f t="shared" si="28"/>
        <v>3.912023005428146</v>
      </c>
      <c r="V74" s="9">
        <f t="shared" si="29"/>
        <v>5.8861040314501558</v>
      </c>
      <c r="W74">
        <f t="shared" si="30"/>
        <v>2</v>
      </c>
      <c r="X74">
        <f t="shared" si="31"/>
        <v>1</v>
      </c>
      <c r="Y74">
        <f t="shared" si="32"/>
        <v>1.319137310061318</v>
      </c>
      <c r="Z74">
        <f t="shared" si="33"/>
        <v>3.7401933578925681</v>
      </c>
      <c r="AA74">
        <f t="shared" si="34"/>
        <v>0.789038141590792</v>
      </c>
      <c r="AB74">
        <f t="shared" si="35"/>
        <v>-0.23694061761800261</v>
      </c>
      <c r="AC74">
        <f t="shared" si="36"/>
        <v>0</v>
      </c>
      <c r="AD74">
        <f t="shared" si="37"/>
        <v>-2</v>
      </c>
      <c r="AE74">
        <f t="shared" si="38"/>
        <v>1</v>
      </c>
    </row>
    <row r="75" spans="1:31">
      <c r="A75" t="s">
        <v>180</v>
      </c>
      <c r="B75" t="s">
        <v>14</v>
      </c>
      <c r="C75" t="s">
        <v>20</v>
      </c>
      <c r="D75">
        <v>3</v>
      </c>
      <c r="E75" t="s">
        <v>16</v>
      </c>
      <c r="F75" t="s">
        <v>15</v>
      </c>
      <c r="G75">
        <v>39999</v>
      </c>
      <c r="H75">
        <v>0</v>
      </c>
      <c r="I75">
        <v>600</v>
      </c>
      <c r="J75">
        <v>180</v>
      </c>
      <c r="K75">
        <v>0</v>
      </c>
      <c r="L75" t="s">
        <v>31</v>
      </c>
      <c r="M75" t="s">
        <v>18</v>
      </c>
      <c r="N75">
        <f t="shared" si="21"/>
        <v>1</v>
      </c>
      <c r="O75">
        <f t="shared" si="22"/>
        <v>1</v>
      </c>
      <c r="P75">
        <f t="shared" si="23"/>
        <v>3</v>
      </c>
      <c r="Q75">
        <f t="shared" si="24"/>
        <v>1</v>
      </c>
      <c r="R75">
        <f t="shared" si="25"/>
        <v>0</v>
      </c>
      <c r="S75" s="9">
        <f t="shared" si="26"/>
        <v>10.596609732783568</v>
      </c>
      <c r="T75" s="9">
        <f t="shared" si="27"/>
        <v>1</v>
      </c>
      <c r="U75" s="9">
        <f t="shared" si="28"/>
        <v>6.3969296552161463</v>
      </c>
      <c r="V75" s="9">
        <f t="shared" si="29"/>
        <v>5.1929568508902104</v>
      </c>
      <c r="W75">
        <f t="shared" si="30"/>
        <v>1</v>
      </c>
      <c r="X75">
        <f t="shared" si="31"/>
        <v>0</v>
      </c>
      <c r="Y75">
        <f t="shared" si="32"/>
        <v>-0.88768273703009137</v>
      </c>
      <c r="Z75">
        <f t="shared" si="33"/>
        <v>0.4116084535243783</v>
      </c>
      <c r="AA75">
        <f t="shared" si="34"/>
        <v>0.29158826053833198</v>
      </c>
      <c r="AB75">
        <f t="shared" si="35"/>
        <v>-1.2324125384429103</v>
      </c>
      <c r="AC75">
        <f t="shared" si="36"/>
        <v>0</v>
      </c>
      <c r="AD75">
        <f t="shared" si="37"/>
        <v>-2</v>
      </c>
      <c r="AE75">
        <f t="shared" si="38"/>
        <v>1</v>
      </c>
    </row>
    <row r="76" spans="1:31">
      <c r="A76" t="s">
        <v>181</v>
      </c>
      <c r="B76" t="s">
        <v>14</v>
      </c>
      <c r="C76" t="s">
        <v>20</v>
      </c>
      <c r="D76">
        <v>1</v>
      </c>
      <c r="E76" t="s">
        <v>16</v>
      </c>
      <c r="F76" t="s">
        <v>15</v>
      </c>
      <c r="G76">
        <v>6000</v>
      </c>
      <c r="H76">
        <v>0</v>
      </c>
      <c r="I76">
        <v>160</v>
      </c>
      <c r="J76">
        <v>360</v>
      </c>
      <c r="L76" t="s">
        <v>21</v>
      </c>
      <c r="M76" t="s">
        <v>18</v>
      </c>
      <c r="N76">
        <f t="shared" si="21"/>
        <v>1</v>
      </c>
      <c r="O76">
        <f t="shared" si="22"/>
        <v>1</v>
      </c>
      <c r="P76">
        <f t="shared" si="23"/>
        <v>1</v>
      </c>
      <c r="Q76">
        <f t="shared" si="24"/>
        <v>1</v>
      </c>
      <c r="R76">
        <f t="shared" si="25"/>
        <v>0</v>
      </c>
      <c r="S76" s="9">
        <f t="shared" si="26"/>
        <v>8.6995147482101913</v>
      </c>
      <c r="T76" s="9">
        <f t="shared" si="27"/>
        <v>1</v>
      </c>
      <c r="U76" s="9">
        <f t="shared" si="28"/>
        <v>5.0751738152338266</v>
      </c>
      <c r="V76" s="9">
        <f t="shared" si="29"/>
        <v>5.8861040314501558</v>
      </c>
      <c r="W76">
        <f t="shared" si="30"/>
        <v>0</v>
      </c>
      <c r="X76">
        <f t="shared" si="31"/>
        <v>0</v>
      </c>
      <c r="Y76">
        <f t="shared" si="32"/>
        <v>-0.61257572392215265</v>
      </c>
      <c r="Z76">
        <f t="shared" si="33"/>
        <v>0.54195314808734163</v>
      </c>
      <c r="AA76">
        <f t="shared" si="34"/>
        <v>0.35147186460210367</v>
      </c>
      <c r="AB76">
        <f t="shared" si="35"/>
        <v>-1.0456256147413423</v>
      </c>
      <c r="AC76">
        <f t="shared" si="36"/>
        <v>0</v>
      </c>
      <c r="AD76">
        <f t="shared" si="37"/>
        <v>-2</v>
      </c>
      <c r="AE76">
        <f t="shared" si="38"/>
        <v>1</v>
      </c>
    </row>
    <row r="77" spans="1:31">
      <c r="A77" t="s">
        <v>182</v>
      </c>
      <c r="B77" t="s">
        <v>14</v>
      </c>
      <c r="C77" t="s">
        <v>20</v>
      </c>
      <c r="D77">
        <v>1</v>
      </c>
      <c r="E77" t="s">
        <v>16</v>
      </c>
      <c r="F77" t="s">
        <v>15</v>
      </c>
      <c r="G77">
        <v>9538</v>
      </c>
      <c r="H77">
        <v>0</v>
      </c>
      <c r="I77">
        <v>187</v>
      </c>
      <c r="J77">
        <v>360</v>
      </c>
      <c r="K77">
        <v>1</v>
      </c>
      <c r="L77" t="s">
        <v>17</v>
      </c>
      <c r="M77" t="s">
        <v>18</v>
      </c>
      <c r="N77">
        <f t="shared" si="21"/>
        <v>1</v>
      </c>
      <c r="O77">
        <f t="shared" si="22"/>
        <v>1</v>
      </c>
      <c r="P77">
        <f t="shared" si="23"/>
        <v>1</v>
      </c>
      <c r="Q77">
        <f t="shared" si="24"/>
        <v>1</v>
      </c>
      <c r="R77">
        <f t="shared" si="25"/>
        <v>0</v>
      </c>
      <c r="S77" s="9">
        <f t="shared" si="26"/>
        <v>9.1630390988581691</v>
      </c>
      <c r="T77" s="9">
        <f t="shared" si="27"/>
        <v>1</v>
      </c>
      <c r="U77" s="9">
        <f t="shared" si="28"/>
        <v>5.2311086168545868</v>
      </c>
      <c r="V77" s="9">
        <f t="shared" si="29"/>
        <v>5.8861040314501558</v>
      </c>
      <c r="W77">
        <f t="shared" si="30"/>
        <v>2</v>
      </c>
      <c r="X77">
        <f t="shared" si="31"/>
        <v>1</v>
      </c>
      <c r="Y77">
        <f t="shared" si="32"/>
        <v>1.6886867610822405</v>
      </c>
      <c r="Z77">
        <f t="shared" si="33"/>
        <v>5.4123683033187788</v>
      </c>
      <c r="AA77">
        <f t="shared" si="34"/>
        <v>0.84405137810277664</v>
      </c>
      <c r="AB77">
        <f t="shared" si="35"/>
        <v>-0.1695419117096027</v>
      </c>
      <c r="AC77">
        <f t="shared" si="36"/>
        <v>0</v>
      </c>
      <c r="AD77">
        <f t="shared" si="37"/>
        <v>-2</v>
      </c>
      <c r="AE77">
        <f t="shared" si="38"/>
        <v>1</v>
      </c>
    </row>
    <row r="78" spans="1:31">
      <c r="A78" t="s">
        <v>185</v>
      </c>
      <c r="B78" t="s">
        <v>14</v>
      </c>
      <c r="C78" t="s">
        <v>20</v>
      </c>
      <c r="D78">
        <v>0</v>
      </c>
      <c r="E78" t="s">
        <v>25</v>
      </c>
      <c r="F78" t="s">
        <v>15</v>
      </c>
      <c r="G78">
        <v>1863</v>
      </c>
      <c r="H78">
        <v>1041</v>
      </c>
      <c r="I78">
        <v>98</v>
      </c>
      <c r="J78">
        <v>360</v>
      </c>
      <c r="K78">
        <v>1</v>
      </c>
      <c r="L78" t="s">
        <v>31</v>
      </c>
      <c r="M78" t="s">
        <v>18</v>
      </c>
      <c r="N78">
        <f t="shared" si="21"/>
        <v>1</v>
      </c>
      <c r="O78">
        <f t="shared" si="22"/>
        <v>1</v>
      </c>
      <c r="P78">
        <f t="shared" si="23"/>
        <v>0</v>
      </c>
      <c r="Q78">
        <f t="shared" si="24"/>
        <v>0</v>
      </c>
      <c r="R78">
        <f t="shared" si="25"/>
        <v>0</v>
      </c>
      <c r="S78" s="9">
        <f t="shared" si="26"/>
        <v>7.5299433706015888</v>
      </c>
      <c r="T78" s="9">
        <f t="shared" si="27"/>
        <v>6.9479370686149693</v>
      </c>
      <c r="U78" s="9">
        <f t="shared" si="28"/>
        <v>4.5849674786705723</v>
      </c>
      <c r="V78" s="9">
        <f t="shared" si="29"/>
        <v>5.8861040314501558</v>
      </c>
      <c r="W78">
        <f t="shared" si="30"/>
        <v>1</v>
      </c>
      <c r="X78">
        <f t="shared" si="31"/>
        <v>1</v>
      </c>
      <c r="Y78">
        <f t="shared" si="32"/>
        <v>1.1679038836343989</v>
      </c>
      <c r="Z78">
        <f t="shared" si="33"/>
        <v>3.215246040326698</v>
      </c>
      <c r="AA78">
        <f t="shared" si="34"/>
        <v>0.76276592387890696</v>
      </c>
      <c r="AB78">
        <f t="shared" si="35"/>
        <v>-0.27080407867255774</v>
      </c>
      <c r="AC78">
        <f t="shared" si="36"/>
        <v>0</v>
      </c>
      <c r="AD78">
        <f t="shared" si="37"/>
        <v>-2</v>
      </c>
      <c r="AE78">
        <f t="shared" si="38"/>
        <v>1</v>
      </c>
    </row>
    <row r="79" spans="1:31">
      <c r="A79" t="s">
        <v>187</v>
      </c>
      <c r="B79" t="s">
        <v>14</v>
      </c>
      <c r="C79" t="s">
        <v>20</v>
      </c>
      <c r="D79">
        <v>1</v>
      </c>
      <c r="E79" t="s">
        <v>16</v>
      </c>
      <c r="F79" t="s">
        <v>15</v>
      </c>
      <c r="G79">
        <v>3089</v>
      </c>
      <c r="H79">
        <v>1280</v>
      </c>
      <c r="I79">
        <v>121</v>
      </c>
      <c r="J79">
        <v>360</v>
      </c>
      <c r="K79">
        <v>0</v>
      </c>
      <c r="L79" t="s">
        <v>31</v>
      </c>
      <c r="M79" t="s">
        <v>22</v>
      </c>
      <c r="N79">
        <f t="shared" si="21"/>
        <v>1</v>
      </c>
      <c r="O79">
        <f t="shared" si="22"/>
        <v>1</v>
      </c>
      <c r="P79">
        <f t="shared" si="23"/>
        <v>1</v>
      </c>
      <c r="Q79">
        <f t="shared" si="24"/>
        <v>1</v>
      </c>
      <c r="R79">
        <f t="shared" si="25"/>
        <v>0</v>
      </c>
      <c r="S79" s="9">
        <f t="shared" si="26"/>
        <v>8.035602692918582</v>
      </c>
      <c r="T79" s="9">
        <f t="shared" si="27"/>
        <v>7.1546153569136628</v>
      </c>
      <c r="U79" s="9">
        <f t="shared" si="28"/>
        <v>4.7957905455967413</v>
      </c>
      <c r="V79" s="9">
        <f t="shared" si="29"/>
        <v>5.8861040314501558</v>
      </c>
      <c r="W79">
        <f t="shared" si="30"/>
        <v>1</v>
      </c>
      <c r="X79">
        <f t="shared" si="31"/>
        <v>0</v>
      </c>
      <c r="Y79">
        <f t="shared" si="32"/>
        <v>-0.52508845283008976</v>
      </c>
      <c r="Z79">
        <f t="shared" si="33"/>
        <v>0.59150304193474978</v>
      </c>
      <c r="AA79">
        <f t="shared" si="34"/>
        <v>0.37166315511133086</v>
      </c>
      <c r="AB79">
        <f t="shared" si="35"/>
        <v>-0.46467887910152017</v>
      </c>
      <c r="AC79">
        <f t="shared" si="36"/>
        <v>0</v>
      </c>
      <c r="AD79">
        <f t="shared" si="37"/>
        <v>2</v>
      </c>
      <c r="AE79">
        <f t="shared" si="38"/>
        <v>0</v>
      </c>
    </row>
    <row r="80" spans="1:31">
      <c r="A80" t="s">
        <v>190</v>
      </c>
      <c r="B80" t="s">
        <v>14</v>
      </c>
      <c r="C80" t="s">
        <v>20</v>
      </c>
      <c r="D80">
        <v>0</v>
      </c>
      <c r="E80" t="s">
        <v>16</v>
      </c>
      <c r="F80" t="s">
        <v>15</v>
      </c>
      <c r="G80">
        <v>3707</v>
      </c>
      <c r="H80">
        <v>3166</v>
      </c>
      <c r="I80">
        <v>182</v>
      </c>
      <c r="J80">
        <v>342</v>
      </c>
      <c r="K80">
        <v>1</v>
      </c>
      <c r="L80" t="s">
        <v>21</v>
      </c>
      <c r="M80" t="s">
        <v>18</v>
      </c>
      <c r="N80">
        <f t="shared" si="21"/>
        <v>1</v>
      </c>
      <c r="O80">
        <f t="shared" si="22"/>
        <v>1</v>
      </c>
      <c r="P80">
        <f t="shared" si="23"/>
        <v>0</v>
      </c>
      <c r="Q80">
        <f t="shared" si="24"/>
        <v>1</v>
      </c>
      <c r="R80">
        <f t="shared" si="25"/>
        <v>0</v>
      </c>
      <c r="S80" s="9">
        <f t="shared" si="26"/>
        <v>8.2179782031507322</v>
      </c>
      <c r="T80" s="9">
        <f t="shared" si="27"/>
        <v>8.0602242404409576</v>
      </c>
      <c r="U80" s="9">
        <f t="shared" si="28"/>
        <v>5.2040066870767951</v>
      </c>
      <c r="V80" s="9">
        <f t="shared" si="29"/>
        <v>5.8348107370626048</v>
      </c>
      <c r="W80">
        <f t="shared" si="30"/>
        <v>0</v>
      </c>
      <c r="X80">
        <f t="shared" si="31"/>
        <v>1</v>
      </c>
      <c r="Y80">
        <f t="shared" si="32"/>
        <v>1.5574239351019354</v>
      </c>
      <c r="Z80">
        <f t="shared" si="33"/>
        <v>4.7465779892535833</v>
      </c>
      <c r="AA80">
        <f t="shared" si="34"/>
        <v>0.82598339361789663</v>
      </c>
      <c r="AB80">
        <f t="shared" si="35"/>
        <v>-0.19118061024207639</v>
      </c>
      <c r="AC80">
        <f t="shared" si="36"/>
        <v>0</v>
      </c>
      <c r="AD80">
        <f t="shared" si="37"/>
        <v>-2</v>
      </c>
      <c r="AE80">
        <f t="shared" si="38"/>
        <v>1</v>
      </c>
    </row>
    <row r="81" spans="1:31">
      <c r="A81" t="s">
        <v>191</v>
      </c>
      <c r="B81" t="s">
        <v>42</v>
      </c>
      <c r="C81" t="s">
        <v>20</v>
      </c>
      <c r="D81">
        <v>0</v>
      </c>
      <c r="E81" t="s">
        <v>16</v>
      </c>
      <c r="F81" t="s">
        <v>15</v>
      </c>
      <c r="G81">
        <v>4583</v>
      </c>
      <c r="H81">
        <v>0</v>
      </c>
      <c r="I81">
        <v>112</v>
      </c>
      <c r="J81">
        <v>360</v>
      </c>
      <c r="K81">
        <v>1</v>
      </c>
      <c r="L81" t="s">
        <v>21</v>
      </c>
      <c r="M81" t="s">
        <v>22</v>
      </c>
      <c r="N81">
        <f t="shared" si="21"/>
        <v>1</v>
      </c>
      <c r="O81">
        <f t="shared" si="22"/>
        <v>0</v>
      </c>
      <c r="P81">
        <f t="shared" si="23"/>
        <v>0</v>
      </c>
      <c r="Q81">
        <f t="shared" si="24"/>
        <v>1</v>
      </c>
      <c r="R81">
        <f t="shared" si="25"/>
        <v>0</v>
      </c>
      <c r="S81" s="9">
        <f t="shared" si="26"/>
        <v>8.4301090845091249</v>
      </c>
      <c r="T81" s="9">
        <f t="shared" si="27"/>
        <v>1</v>
      </c>
      <c r="U81" s="9">
        <f t="shared" si="28"/>
        <v>4.7184988712950942</v>
      </c>
      <c r="V81" s="9">
        <f t="shared" si="29"/>
        <v>5.8861040314501558</v>
      </c>
      <c r="W81">
        <f t="shared" si="30"/>
        <v>0</v>
      </c>
      <c r="X81">
        <f t="shared" si="31"/>
        <v>1</v>
      </c>
      <c r="Y81">
        <f t="shared" si="32"/>
        <v>2.1162881950590053</v>
      </c>
      <c r="Z81">
        <f t="shared" si="33"/>
        <v>8.3002712505608063</v>
      </c>
      <c r="AA81">
        <f t="shared" si="34"/>
        <v>0.89247625439530054</v>
      </c>
      <c r="AB81">
        <f t="shared" si="35"/>
        <v>-2.2300435664608376</v>
      </c>
      <c r="AC81">
        <f t="shared" si="36"/>
        <v>0</v>
      </c>
      <c r="AD81">
        <f t="shared" si="37"/>
        <v>2</v>
      </c>
      <c r="AE81">
        <f t="shared" si="38"/>
        <v>0</v>
      </c>
    </row>
    <row r="82" spans="1:31">
      <c r="A82" t="s">
        <v>195</v>
      </c>
      <c r="B82" t="s">
        <v>14</v>
      </c>
      <c r="C82" t="s">
        <v>20</v>
      </c>
      <c r="D82">
        <v>0</v>
      </c>
      <c r="E82" t="s">
        <v>25</v>
      </c>
      <c r="G82">
        <v>1820</v>
      </c>
      <c r="H82">
        <v>1769</v>
      </c>
      <c r="I82">
        <v>95</v>
      </c>
      <c r="J82">
        <v>360</v>
      </c>
      <c r="K82">
        <v>1</v>
      </c>
      <c r="L82" t="s">
        <v>21</v>
      </c>
      <c r="M82" t="s">
        <v>18</v>
      </c>
      <c r="N82">
        <f t="shared" si="21"/>
        <v>1</v>
      </c>
      <c r="O82">
        <f t="shared" si="22"/>
        <v>1</v>
      </c>
      <c r="P82">
        <f t="shared" si="23"/>
        <v>0</v>
      </c>
      <c r="Q82">
        <f t="shared" si="24"/>
        <v>0</v>
      </c>
      <c r="R82">
        <f t="shared" si="25"/>
        <v>0</v>
      </c>
      <c r="S82" s="9">
        <f t="shared" si="26"/>
        <v>7.506591780070841</v>
      </c>
      <c r="T82" s="9">
        <f t="shared" si="27"/>
        <v>7.4781696941597851</v>
      </c>
      <c r="U82" s="9">
        <f t="shared" si="28"/>
        <v>4.5538768916005408</v>
      </c>
      <c r="V82" s="9">
        <f t="shared" si="29"/>
        <v>5.8861040314501558</v>
      </c>
      <c r="W82">
        <f t="shared" si="30"/>
        <v>0</v>
      </c>
      <c r="X82">
        <f t="shared" si="31"/>
        <v>1</v>
      </c>
      <c r="Y82">
        <f t="shared" si="32"/>
        <v>1.0918978131063919</v>
      </c>
      <c r="Z82">
        <f t="shared" si="33"/>
        <v>2.9799240484833627</v>
      </c>
      <c r="AA82">
        <f t="shared" si="34"/>
        <v>0.74873892370356365</v>
      </c>
      <c r="AB82">
        <f t="shared" si="35"/>
        <v>-0.28936492271222852</v>
      </c>
      <c r="AC82">
        <f t="shared" si="36"/>
        <v>0</v>
      </c>
      <c r="AD82">
        <f t="shared" si="37"/>
        <v>-2</v>
      </c>
      <c r="AE82">
        <f t="shared" si="38"/>
        <v>1</v>
      </c>
    </row>
    <row r="83" spans="1:31">
      <c r="A83" t="s">
        <v>197</v>
      </c>
      <c r="B83" t="s">
        <v>14</v>
      </c>
      <c r="C83" t="s">
        <v>20</v>
      </c>
      <c r="D83">
        <v>3</v>
      </c>
      <c r="E83" t="s">
        <v>25</v>
      </c>
      <c r="F83" t="s">
        <v>15</v>
      </c>
      <c r="G83">
        <v>3522</v>
      </c>
      <c r="H83">
        <v>0</v>
      </c>
      <c r="I83">
        <v>81</v>
      </c>
      <c r="J83">
        <v>180</v>
      </c>
      <c r="K83">
        <v>1</v>
      </c>
      <c r="L83" t="s">
        <v>21</v>
      </c>
      <c r="M83" t="s">
        <v>22</v>
      </c>
      <c r="N83">
        <f t="shared" si="21"/>
        <v>1</v>
      </c>
      <c r="O83">
        <f t="shared" si="22"/>
        <v>1</v>
      </c>
      <c r="P83">
        <f t="shared" si="23"/>
        <v>3</v>
      </c>
      <c r="Q83">
        <f t="shared" si="24"/>
        <v>0</v>
      </c>
      <c r="R83">
        <f t="shared" si="25"/>
        <v>0</v>
      </c>
      <c r="S83" s="9">
        <f t="shared" si="26"/>
        <v>8.1667842890561513</v>
      </c>
      <c r="T83" s="9">
        <f t="shared" si="27"/>
        <v>1</v>
      </c>
      <c r="U83" s="9">
        <f t="shared" si="28"/>
        <v>4.3944491546724391</v>
      </c>
      <c r="V83" s="9">
        <f t="shared" si="29"/>
        <v>5.1929568508902104</v>
      </c>
      <c r="W83">
        <f t="shared" si="30"/>
        <v>0</v>
      </c>
      <c r="X83">
        <f t="shared" si="31"/>
        <v>1</v>
      </c>
      <c r="Y83">
        <f t="shared" si="32"/>
        <v>1.2440308644669718</v>
      </c>
      <c r="Z83">
        <f t="shared" si="33"/>
        <v>3.4695706852234647</v>
      </c>
      <c r="AA83">
        <f t="shared" si="34"/>
        <v>0.77626486514554294</v>
      </c>
      <c r="AB83">
        <f t="shared" si="35"/>
        <v>-1.4972923604388291</v>
      </c>
      <c r="AC83">
        <f t="shared" si="36"/>
        <v>0</v>
      </c>
      <c r="AD83">
        <f t="shared" si="37"/>
        <v>2</v>
      </c>
      <c r="AE83">
        <f t="shared" si="38"/>
        <v>0</v>
      </c>
    </row>
    <row r="84" spans="1:31">
      <c r="A84" t="s">
        <v>199</v>
      </c>
      <c r="B84" t="s">
        <v>14</v>
      </c>
      <c r="C84" t="s">
        <v>20</v>
      </c>
      <c r="D84">
        <v>0</v>
      </c>
      <c r="E84" t="s">
        <v>25</v>
      </c>
      <c r="F84" t="s">
        <v>20</v>
      </c>
      <c r="G84">
        <v>4344</v>
      </c>
      <c r="H84">
        <v>736</v>
      </c>
      <c r="I84">
        <v>87</v>
      </c>
      <c r="J84">
        <v>360</v>
      </c>
      <c r="K84">
        <v>1</v>
      </c>
      <c r="L84" t="s">
        <v>31</v>
      </c>
      <c r="M84" t="s">
        <v>22</v>
      </c>
      <c r="N84">
        <f t="shared" si="21"/>
        <v>1</v>
      </c>
      <c r="O84">
        <f t="shared" si="22"/>
        <v>1</v>
      </c>
      <c r="P84">
        <f t="shared" si="23"/>
        <v>0</v>
      </c>
      <c r="Q84">
        <f t="shared" si="24"/>
        <v>0</v>
      </c>
      <c r="R84">
        <f t="shared" si="25"/>
        <v>1</v>
      </c>
      <c r="S84" s="9">
        <f t="shared" si="26"/>
        <v>8.3765508616137705</v>
      </c>
      <c r="T84" s="9">
        <f t="shared" si="27"/>
        <v>6.6012301187288767</v>
      </c>
      <c r="U84" s="9">
        <f t="shared" si="28"/>
        <v>4.4659081186545837</v>
      </c>
      <c r="V84" s="9">
        <f t="shared" si="29"/>
        <v>5.8861040314501558</v>
      </c>
      <c r="W84">
        <f t="shared" si="30"/>
        <v>1</v>
      </c>
      <c r="X84">
        <f t="shared" si="31"/>
        <v>1</v>
      </c>
      <c r="Y84">
        <f t="shared" si="32"/>
        <v>0.78180613489869011</v>
      </c>
      <c r="Z84">
        <f t="shared" si="33"/>
        <v>2.185415858946278</v>
      </c>
      <c r="AA84">
        <f t="shared" si="34"/>
        <v>0.6860692467542383</v>
      </c>
      <c r="AB84">
        <f t="shared" si="35"/>
        <v>-1.1585828484588878</v>
      </c>
      <c r="AC84">
        <f t="shared" si="36"/>
        <v>0</v>
      </c>
      <c r="AD84">
        <f t="shared" si="37"/>
        <v>2</v>
      </c>
      <c r="AE84">
        <f t="shared" si="38"/>
        <v>0</v>
      </c>
    </row>
    <row r="85" spans="1:31">
      <c r="A85" t="s">
        <v>200</v>
      </c>
      <c r="B85" t="s">
        <v>14</v>
      </c>
      <c r="C85" t="s">
        <v>20</v>
      </c>
      <c r="D85">
        <v>0</v>
      </c>
      <c r="E85" t="s">
        <v>16</v>
      </c>
      <c r="F85" t="s">
        <v>15</v>
      </c>
      <c r="G85">
        <v>3497</v>
      </c>
      <c r="H85">
        <v>1964</v>
      </c>
      <c r="I85">
        <v>116</v>
      </c>
      <c r="J85">
        <v>360</v>
      </c>
      <c r="K85">
        <v>1</v>
      </c>
      <c r="L85" t="s">
        <v>21</v>
      </c>
      <c r="M85" t="s">
        <v>18</v>
      </c>
      <c r="N85">
        <f t="shared" si="21"/>
        <v>1</v>
      </c>
      <c r="O85">
        <f t="shared" si="22"/>
        <v>1</v>
      </c>
      <c r="P85">
        <f t="shared" si="23"/>
        <v>0</v>
      </c>
      <c r="Q85">
        <f t="shared" si="24"/>
        <v>1</v>
      </c>
      <c r="R85">
        <f t="shared" si="25"/>
        <v>0</v>
      </c>
      <c r="S85" s="9">
        <f t="shared" si="26"/>
        <v>8.1596607370633762</v>
      </c>
      <c r="T85" s="9">
        <f t="shared" si="27"/>
        <v>7.5827384889144112</v>
      </c>
      <c r="U85" s="9">
        <f t="shared" si="28"/>
        <v>4.7535901911063645</v>
      </c>
      <c r="V85" s="9">
        <f t="shared" si="29"/>
        <v>5.8861040314501558</v>
      </c>
      <c r="W85">
        <f t="shared" si="30"/>
        <v>0</v>
      </c>
      <c r="X85">
        <f t="shared" si="31"/>
        <v>1</v>
      </c>
      <c r="Y85">
        <f t="shared" si="32"/>
        <v>1.5937504901837629</v>
      </c>
      <c r="Z85">
        <f t="shared" si="33"/>
        <v>4.9221749222019247</v>
      </c>
      <c r="AA85">
        <f t="shared" si="34"/>
        <v>0.83114311665279383</v>
      </c>
      <c r="AB85">
        <f t="shared" si="35"/>
        <v>-0.1849532767497023</v>
      </c>
      <c r="AC85">
        <f t="shared" si="36"/>
        <v>0</v>
      </c>
      <c r="AD85">
        <f t="shared" si="37"/>
        <v>-2</v>
      </c>
      <c r="AE85">
        <f t="shared" si="38"/>
        <v>1</v>
      </c>
    </row>
    <row r="86" spans="1:31">
      <c r="A86" t="s">
        <v>201</v>
      </c>
      <c r="B86" t="s">
        <v>14</v>
      </c>
      <c r="C86" t="s">
        <v>20</v>
      </c>
      <c r="D86">
        <v>2</v>
      </c>
      <c r="E86" t="s">
        <v>16</v>
      </c>
      <c r="F86" t="s">
        <v>15</v>
      </c>
      <c r="G86">
        <v>2045</v>
      </c>
      <c r="H86">
        <v>1619</v>
      </c>
      <c r="I86">
        <v>101</v>
      </c>
      <c r="J86">
        <v>360</v>
      </c>
      <c r="K86">
        <v>1</v>
      </c>
      <c r="L86" t="s">
        <v>21</v>
      </c>
      <c r="M86" t="s">
        <v>18</v>
      </c>
      <c r="N86">
        <f t="shared" si="21"/>
        <v>1</v>
      </c>
      <c r="O86">
        <f t="shared" si="22"/>
        <v>1</v>
      </c>
      <c r="P86">
        <f t="shared" si="23"/>
        <v>2</v>
      </c>
      <c r="Q86">
        <f t="shared" si="24"/>
        <v>1</v>
      </c>
      <c r="R86">
        <f t="shared" si="25"/>
        <v>0</v>
      </c>
      <c r="S86" s="9">
        <f t="shared" si="26"/>
        <v>7.6231530684769018</v>
      </c>
      <c r="T86" s="9">
        <f t="shared" si="27"/>
        <v>7.3895639536776354</v>
      </c>
      <c r="U86" s="9">
        <f t="shared" si="28"/>
        <v>4.6151205168412597</v>
      </c>
      <c r="V86" s="9">
        <f t="shared" si="29"/>
        <v>5.8861040314501558</v>
      </c>
      <c r="W86">
        <f t="shared" si="30"/>
        <v>0</v>
      </c>
      <c r="X86">
        <f t="shared" si="31"/>
        <v>1</v>
      </c>
      <c r="Y86">
        <f t="shared" si="32"/>
        <v>1.7998803596626782</v>
      </c>
      <c r="Z86">
        <f t="shared" si="33"/>
        <v>6.0489237258446522</v>
      </c>
      <c r="AA86">
        <f t="shared" si="34"/>
        <v>0.85813437073612642</v>
      </c>
      <c r="AB86">
        <f t="shared" si="35"/>
        <v>-0.15299458250655851</v>
      </c>
      <c r="AC86">
        <f t="shared" si="36"/>
        <v>0</v>
      </c>
      <c r="AD86">
        <f t="shared" si="37"/>
        <v>-2</v>
      </c>
      <c r="AE86">
        <f t="shared" si="38"/>
        <v>1</v>
      </c>
    </row>
    <row r="87" spans="1:31">
      <c r="A87" t="s">
        <v>202</v>
      </c>
      <c r="B87" t="s">
        <v>14</v>
      </c>
      <c r="C87" t="s">
        <v>20</v>
      </c>
      <c r="D87">
        <v>3</v>
      </c>
      <c r="E87" t="s">
        <v>16</v>
      </c>
      <c r="F87" t="s">
        <v>15</v>
      </c>
      <c r="G87">
        <v>5516</v>
      </c>
      <c r="H87">
        <v>11300</v>
      </c>
      <c r="I87">
        <v>495</v>
      </c>
      <c r="J87">
        <v>360</v>
      </c>
      <c r="K87">
        <v>0</v>
      </c>
      <c r="L87" t="s">
        <v>31</v>
      </c>
      <c r="M87" t="s">
        <v>22</v>
      </c>
      <c r="N87">
        <f t="shared" si="21"/>
        <v>1</v>
      </c>
      <c r="O87">
        <f t="shared" si="22"/>
        <v>1</v>
      </c>
      <c r="P87">
        <f t="shared" si="23"/>
        <v>3</v>
      </c>
      <c r="Q87">
        <f t="shared" si="24"/>
        <v>1</v>
      </c>
      <c r="R87">
        <f t="shared" si="25"/>
        <v>0</v>
      </c>
      <c r="S87" s="9">
        <f t="shared" si="26"/>
        <v>8.6154082389131919</v>
      </c>
      <c r="T87" s="9">
        <f t="shared" si="27"/>
        <v>9.3325580047004326</v>
      </c>
      <c r="U87" s="9">
        <f t="shared" si="28"/>
        <v>6.2045577625686903</v>
      </c>
      <c r="V87" s="9">
        <f t="shared" si="29"/>
        <v>5.8861040314501558</v>
      </c>
      <c r="W87">
        <f t="shared" si="30"/>
        <v>1</v>
      </c>
      <c r="X87">
        <f t="shared" si="31"/>
        <v>0</v>
      </c>
      <c r="Y87">
        <f t="shared" si="32"/>
        <v>-0.66202629528315493</v>
      </c>
      <c r="Z87">
        <f t="shared" si="33"/>
        <v>0.51580510141707347</v>
      </c>
      <c r="AA87">
        <f t="shared" si="34"/>
        <v>0.34028457941912532</v>
      </c>
      <c r="AB87">
        <f t="shared" si="35"/>
        <v>-0.41594671788496518</v>
      </c>
      <c r="AC87">
        <f t="shared" si="36"/>
        <v>0</v>
      </c>
      <c r="AD87">
        <f t="shared" si="37"/>
        <v>2</v>
      </c>
      <c r="AE87">
        <f t="shared" si="38"/>
        <v>0</v>
      </c>
    </row>
    <row r="88" spans="1:31">
      <c r="A88" t="s">
        <v>206</v>
      </c>
      <c r="B88" t="s">
        <v>14</v>
      </c>
      <c r="C88" t="s">
        <v>15</v>
      </c>
      <c r="D88">
        <v>0</v>
      </c>
      <c r="E88" t="s">
        <v>16</v>
      </c>
      <c r="F88" t="s">
        <v>15</v>
      </c>
      <c r="G88">
        <v>1916</v>
      </c>
      <c r="H88">
        <v>5063</v>
      </c>
      <c r="I88">
        <v>67</v>
      </c>
      <c r="J88">
        <v>360</v>
      </c>
      <c r="L88" t="s">
        <v>21</v>
      </c>
      <c r="M88" t="s">
        <v>22</v>
      </c>
      <c r="N88">
        <f t="shared" si="21"/>
        <v>0</v>
      </c>
      <c r="O88">
        <f t="shared" si="22"/>
        <v>1</v>
      </c>
      <c r="P88">
        <f t="shared" si="23"/>
        <v>0</v>
      </c>
      <c r="Q88">
        <f t="shared" si="24"/>
        <v>1</v>
      </c>
      <c r="R88">
        <f t="shared" si="25"/>
        <v>0</v>
      </c>
      <c r="S88" s="9">
        <f t="shared" si="26"/>
        <v>7.5579949585308057</v>
      </c>
      <c r="T88" s="9">
        <f t="shared" si="27"/>
        <v>8.5297144719699087</v>
      </c>
      <c r="U88" s="9">
        <f t="shared" si="28"/>
        <v>4.2046926193909657</v>
      </c>
      <c r="V88" s="9">
        <f t="shared" si="29"/>
        <v>5.8861040314501558</v>
      </c>
      <c r="W88">
        <f t="shared" si="30"/>
        <v>0</v>
      </c>
      <c r="X88">
        <f t="shared" si="31"/>
        <v>0</v>
      </c>
      <c r="Y88">
        <f t="shared" si="32"/>
        <v>-1.147739887128874</v>
      </c>
      <c r="Z88">
        <f t="shared" si="33"/>
        <v>0.31735321353435403</v>
      </c>
      <c r="AA88">
        <f t="shared" si="34"/>
        <v>0.24090214399137538</v>
      </c>
      <c r="AB88">
        <f t="shared" si="35"/>
        <v>-0.27562458234935416</v>
      </c>
      <c r="AC88">
        <f t="shared" si="36"/>
        <v>0</v>
      </c>
      <c r="AD88">
        <f t="shared" si="37"/>
        <v>2</v>
      </c>
      <c r="AE88">
        <f t="shared" si="38"/>
        <v>0</v>
      </c>
    </row>
    <row r="89" spans="1:31">
      <c r="A89" t="s">
        <v>207</v>
      </c>
      <c r="B89" t="s">
        <v>14</v>
      </c>
      <c r="C89" t="s">
        <v>20</v>
      </c>
      <c r="D89">
        <v>0</v>
      </c>
      <c r="E89" t="s">
        <v>16</v>
      </c>
      <c r="F89" t="s">
        <v>15</v>
      </c>
      <c r="G89">
        <v>4600</v>
      </c>
      <c r="H89">
        <v>0</v>
      </c>
      <c r="I89">
        <v>73</v>
      </c>
      <c r="J89">
        <v>180</v>
      </c>
      <c r="K89">
        <v>1</v>
      </c>
      <c r="L89" t="s">
        <v>31</v>
      </c>
      <c r="M89" t="s">
        <v>18</v>
      </c>
      <c r="N89">
        <f t="shared" si="21"/>
        <v>1</v>
      </c>
      <c r="O89">
        <f t="shared" si="22"/>
        <v>1</v>
      </c>
      <c r="P89">
        <f t="shared" si="23"/>
        <v>0</v>
      </c>
      <c r="Q89">
        <f t="shared" si="24"/>
        <v>1</v>
      </c>
      <c r="R89">
        <f t="shared" si="25"/>
        <v>0</v>
      </c>
      <c r="S89" s="9">
        <f t="shared" si="26"/>
        <v>8.4338115824771869</v>
      </c>
      <c r="T89" s="9">
        <f t="shared" si="27"/>
        <v>1</v>
      </c>
      <c r="U89" s="9">
        <f t="shared" si="28"/>
        <v>4.290459441148391</v>
      </c>
      <c r="V89" s="9">
        <f t="shared" si="29"/>
        <v>5.1929568508902104</v>
      </c>
      <c r="W89">
        <f t="shared" si="30"/>
        <v>1</v>
      </c>
      <c r="X89">
        <f t="shared" si="31"/>
        <v>1</v>
      </c>
      <c r="Y89">
        <f t="shared" si="32"/>
        <v>1.7882121097010759</v>
      </c>
      <c r="Z89">
        <f t="shared" si="33"/>
        <v>5.9787535495174069</v>
      </c>
      <c r="AA89">
        <f t="shared" si="34"/>
        <v>0.85670793603692286</v>
      </c>
      <c r="AB89">
        <f t="shared" si="35"/>
        <v>-0.15465821655916182</v>
      </c>
      <c r="AC89">
        <f t="shared" si="36"/>
        <v>0</v>
      </c>
      <c r="AD89">
        <f t="shared" si="37"/>
        <v>-2</v>
      </c>
      <c r="AE89">
        <f t="shared" si="38"/>
        <v>1</v>
      </c>
    </row>
    <row r="90" spans="1:31">
      <c r="A90" t="s">
        <v>209</v>
      </c>
      <c r="B90" t="s">
        <v>42</v>
      </c>
      <c r="C90" t="s">
        <v>20</v>
      </c>
      <c r="D90">
        <v>0</v>
      </c>
      <c r="E90" t="s">
        <v>16</v>
      </c>
      <c r="F90" t="s">
        <v>15</v>
      </c>
      <c r="G90">
        <v>3625</v>
      </c>
      <c r="H90">
        <v>0</v>
      </c>
      <c r="I90">
        <v>108</v>
      </c>
      <c r="J90">
        <v>360</v>
      </c>
      <c r="K90">
        <v>1</v>
      </c>
      <c r="L90" t="s">
        <v>31</v>
      </c>
      <c r="M90" t="s">
        <v>18</v>
      </c>
      <c r="N90">
        <f t="shared" si="21"/>
        <v>1</v>
      </c>
      <c r="O90">
        <f t="shared" si="22"/>
        <v>0</v>
      </c>
      <c r="P90">
        <f t="shared" si="23"/>
        <v>0</v>
      </c>
      <c r="Q90">
        <f t="shared" si="24"/>
        <v>1</v>
      </c>
      <c r="R90">
        <f t="shared" si="25"/>
        <v>0</v>
      </c>
      <c r="S90" s="9">
        <f t="shared" si="26"/>
        <v>8.1956095672887752</v>
      </c>
      <c r="T90" s="9">
        <f t="shared" si="27"/>
        <v>1</v>
      </c>
      <c r="U90" s="9">
        <f t="shared" si="28"/>
        <v>4.6821312271242199</v>
      </c>
      <c r="V90" s="9">
        <f t="shared" si="29"/>
        <v>5.8861040314501558</v>
      </c>
      <c r="W90">
        <f t="shared" si="30"/>
        <v>1</v>
      </c>
      <c r="X90">
        <f t="shared" si="31"/>
        <v>1</v>
      </c>
      <c r="Y90">
        <f t="shared" si="32"/>
        <v>2.238235354970219</v>
      </c>
      <c r="Z90">
        <f t="shared" si="33"/>
        <v>9.3767700087599799</v>
      </c>
      <c r="AA90">
        <f t="shared" si="34"/>
        <v>0.90363089871358726</v>
      </c>
      <c r="AB90">
        <f t="shared" si="35"/>
        <v>-0.10133429984943688</v>
      </c>
      <c r="AC90">
        <f t="shared" si="36"/>
        <v>0</v>
      </c>
      <c r="AD90">
        <f t="shared" si="37"/>
        <v>-2</v>
      </c>
      <c r="AE90">
        <f t="shared" si="38"/>
        <v>1</v>
      </c>
    </row>
    <row r="91" spans="1:31">
      <c r="A91" t="s">
        <v>210</v>
      </c>
      <c r="B91" t="s">
        <v>14</v>
      </c>
      <c r="C91" t="s">
        <v>20</v>
      </c>
      <c r="D91">
        <v>0</v>
      </c>
      <c r="E91" t="s">
        <v>16</v>
      </c>
      <c r="F91" t="s">
        <v>20</v>
      </c>
      <c r="G91">
        <v>39147</v>
      </c>
      <c r="H91">
        <v>4750</v>
      </c>
      <c r="I91">
        <v>120</v>
      </c>
      <c r="J91">
        <v>360</v>
      </c>
      <c r="K91">
        <v>1</v>
      </c>
      <c r="L91" t="s">
        <v>31</v>
      </c>
      <c r="M91" t="s">
        <v>18</v>
      </c>
      <c r="N91">
        <f t="shared" si="21"/>
        <v>1</v>
      </c>
      <c r="O91">
        <f t="shared" si="22"/>
        <v>1</v>
      </c>
      <c r="P91">
        <f t="shared" si="23"/>
        <v>0</v>
      </c>
      <c r="Q91">
        <f t="shared" si="24"/>
        <v>1</v>
      </c>
      <c r="R91">
        <f t="shared" si="25"/>
        <v>1</v>
      </c>
      <c r="S91" s="9">
        <f t="shared" si="26"/>
        <v>10.575079070130357</v>
      </c>
      <c r="T91" s="9">
        <f t="shared" si="27"/>
        <v>8.4658998970286863</v>
      </c>
      <c r="U91" s="9">
        <f t="shared" si="28"/>
        <v>4.7874917427820458</v>
      </c>
      <c r="V91" s="9">
        <f t="shared" si="29"/>
        <v>5.8861040314501558</v>
      </c>
      <c r="W91">
        <f t="shared" si="30"/>
        <v>1</v>
      </c>
      <c r="X91">
        <f t="shared" si="31"/>
        <v>1</v>
      </c>
      <c r="Y91">
        <f t="shared" si="32"/>
        <v>0.90972113017737055</v>
      </c>
      <c r="Z91">
        <f t="shared" si="33"/>
        <v>2.4836298273924649</v>
      </c>
      <c r="AA91">
        <f t="shared" si="34"/>
        <v>0.71294309397146516</v>
      </c>
      <c r="AB91">
        <f t="shared" si="35"/>
        <v>-0.33835367385472825</v>
      </c>
      <c r="AC91">
        <f t="shared" si="36"/>
        <v>0</v>
      </c>
      <c r="AD91">
        <f t="shared" si="37"/>
        <v>-2</v>
      </c>
      <c r="AE91">
        <f t="shared" si="38"/>
        <v>1</v>
      </c>
    </row>
    <row r="92" spans="1:31">
      <c r="A92" t="s">
        <v>211</v>
      </c>
      <c r="B92" t="s">
        <v>14</v>
      </c>
      <c r="C92" t="s">
        <v>20</v>
      </c>
      <c r="D92">
        <v>1</v>
      </c>
      <c r="E92" t="s">
        <v>16</v>
      </c>
      <c r="F92" t="s">
        <v>20</v>
      </c>
      <c r="G92">
        <v>2178</v>
      </c>
      <c r="H92">
        <v>0</v>
      </c>
      <c r="I92">
        <v>66</v>
      </c>
      <c r="J92">
        <v>300</v>
      </c>
      <c r="K92">
        <v>0</v>
      </c>
      <c r="L92" t="s">
        <v>21</v>
      </c>
      <c r="M92" t="s">
        <v>22</v>
      </c>
      <c r="N92">
        <f t="shared" si="21"/>
        <v>1</v>
      </c>
      <c r="O92">
        <f t="shared" si="22"/>
        <v>1</v>
      </c>
      <c r="P92">
        <f t="shared" si="23"/>
        <v>1</v>
      </c>
      <c r="Q92">
        <f t="shared" si="24"/>
        <v>1</v>
      </c>
      <c r="R92">
        <f t="shared" si="25"/>
        <v>1</v>
      </c>
      <c r="S92" s="9">
        <f t="shared" si="26"/>
        <v>7.6861623034929059</v>
      </c>
      <c r="T92" s="9">
        <f t="shared" si="27"/>
        <v>1</v>
      </c>
      <c r="U92" s="9">
        <f t="shared" si="28"/>
        <v>4.1896547420264252</v>
      </c>
      <c r="V92" s="9">
        <f t="shared" si="29"/>
        <v>5.7037824746562009</v>
      </c>
      <c r="W92">
        <f t="shared" si="30"/>
        <v>0</v>
      </c>
      <c r="X92">
        <f t="shared" si="31"/>
        <v>0</v>
      </c>
      <c r="Y92">
        <f t="shared" si="32"/>
        <v>-0.5756948667477827</v>
      </c>
      <c r="Z92">
        <f t="shared" si="33"/>
        <v>0.56231399972149865</v>
      </c>
      <c r="AA92">
        <f t="shared" si="34"/>
        <v>0.35992380521568518</v>
      </c>
      <c r="AB92">
        <f t="shared" si="35"/>
        <v>-0.44616805536433446</v>
      </c>
      <c r="AC92">
        <f t="shared" si="36"/>
        <v>0</v>
      </c>
      <c r="AD92">
        <f t="shared" si="37"/>
        <v>2</v>
      </c>
      <c r="AE92">
        <f t="shared" si="38"/>
        <v>0</v>
      </c>
    </row>
    <row r="93" spans="1:31">
      <c r="A93" t="s">
        <v>212</v>
      </c>
      <c r="B93" t="s">
        <v>14</v>
      </c>
      <c r="C93" t="s">
        <v>20</v>
      </c>
      <c r="D93">
        <v>0</v>
      </c>
      <c r="E93" t="s">
        <v>16</v>
      </c>
      <c r="F93" t="s">
        <v>15</v>
      </c>
      <c r="G93">
        <v>2383</v>
      </c>
      <c r="H93">
        <v>2138</v>
      </c>
      <c r="I93">
        <v>58</v>
      </c>
      <c r="J93">
        <v>360</v>
      </c>
      <c r="L93" t="s">
        <v>21</v>
      </c>
      <c r="M93" t="s">
        <v>18</v>
      </c>
      <c r="N93">
        <f t="shared" si="21"/>
        <v>1</v>
      </c>
      <c r="O93">
        <f t="shared" si="22"/>
        <v>1</v>
      </c>
      <c r="P93">
        <f t="shared" si="23"/>
        <v>0</v>
      </c>
      <c r="Q93">
        <f t="shared" si="24"/>
        <v>1</v>
      </c>
      <c r="R93">
        <f t="shared" si="25"/>
        <v>0</v>
      </c>
      <c r="S93" s="9">
        <f t="shared" si="26"/>
        <v>7.7761154770987417</v>
      </c>
      <c r="T93" s="9">
        <f t="shared" si="27"/>
        <v>7.6676260915849905</v>
      </c>
      <c r="U93" s="9">
        <f t="shared" si="28"/>
        <v>4.0604430105464191</v>
      </c>
      <c r="V93" s="9">
        <f t="shared" si="29"/>
        <v>5.8861040314501558</v>
      </c>
      <c r="W93">
        <f t="shared" si="30"/>
        <v>0</v>
      </c>
      <c r="X93">
        <f t="shared" si="31"/>
        <v>0</v>
      </c>
      <c r="Y93">
        <f t="shared" si="32"/>
        <v>-0.56760816605563569</v>
      </c>
      <c r="Z93">
        <f t="shared" si="33"/>
        <v>0.56687970057935744</v>
      </c>
      <c r="AA93">
        <f t="shared" si="34"/>
        <v>0.36178891102472793</v>
      </c>
      <c r="AB93">
        <f t="shared" si="35"/>
        <v>-1.0166943559524269</v>
      </c>
      <c r="AC93">
        <f t="shared" si="36"/>
        <v>0</v>
      </c>
      <c r="AD93">
        <f t="shared" si="37"/>
        <v>-2</v>
      </c>
      <c r="AE93">
        <f t="shared" si="38"/>
        <v>1</v>
      </c>
    </row>
    <row r="94" spans="1:31">
      <c r="A94" t="s">
        <v>214</v>
      </c>
      <c r="B94" t="s">
        <v>14</v>
      </c>
      <c r="C94" t="s">
        <v>20</v>
      </c>
      <c r="D94">
        <v>0</v>
      </c>
      <c r="E94" t="s">
        <v>16</v>
      </c>
      <c r="F94" t="s">
        <v>15</v>
      </c>
      <c r="G94">
        <v>9328</v>
      </c>
      <c r="H94">
        <v>0</v>
      </c>
      <c r="I94">
        <v>188</v>
      </c>
      <c r="J94">
        <v>180</v>
      </c>
      <c r="K94">
        <v>1</v>
      </c>
      <c r="L94" t="s">
        <v>21</v>
      </c>
      <c r="M94" t="s">
        <v>18</v>
      </c>
      <c r="N94">
        <f t="shared" si="21"/>
        <v>1</v>
      </c>
      <c r="O94">
        <f t="shared" si="22"/>
        <v>1</v>
      </c>
      <c r="P94">
        <f t="shared" si="23"/>
        <v>0</v>
      </c>
      <c r="Q94">
        <f t="shared" si="24"/>
        <v>1</v>
      </c>
      <c r="R94">
        <f t="shared" si="25"/>
        <v>0</v>
      </c>
      <c r="S94" s="9">
        <f t="shared" si="26"/>
        <v>9.1407759085902729</v>
      </c>
      <c r="T94" s="9">
        <f t="shared" si="27"/>
        <v>1</v>
      </c>
      <c r="U94" s="9">
        <f t="shared" si="28"/>
        <v>5.2364419628299492</v>
      </c>
      <c r="V94" s="9">
        <f t="shared" si="29"/>
        <v>5.1929568508902104</v>
      </c>
      <c r="W94">
        <f t="shared" si="30"/>
        <v>0</v>
      </c>
      <c r="X94">
        <f t="shared" si="31"/>
        <v>1</v>
      </c>
      <c r="Y94">
        <f t="shared" si="32"/>
        <v>1.5344865882157257</v>
      </c>
      <c r="Z94">
        <f t="shared" si="33"/>
        <v>4.6389432303349079</v>
      </c>
      <c r="AA94">
        <f t="shared" si="34"/>
        <v>0.82266180751377982</v>
      </c>
      <c r="AB94">
        <f t="shared" si="35"/>
        <v>-0.19521008923020017</v>
      </c>
      <c r="AC94">
        <f t="shared" si="36"/>
        <v>0</v>
      </c>
      <c r="AD94">
        <f t="shared" si="37"/>
        <v>-2</v>
      </c>
      <c r="AE94">
        <f t="shared" si="38"/>
        <v>1</v>
      </c>
    </row>
    <row r="95" spans="1:31">
      <c r="A95" t="s">
        <v>215</v>
      </c>
      <c r="B95" t="s">
        <v>14</v>
      </c>
      <c r="C95" t="s">
        <v>15</v>
      </c>
      <c r="D95">
        <v>0</v>
      </c>
      <c r="E95" t="s">
        <v>25</v>
      </c>
      <c r="F95" t="s">
        <v>15</v>
      </c>
      <c r="G95">
        <v>4885</v>
      </c>
      <c r="H95">
        <v>0</v>
      </c>
      <c r="I95">
        <v>48</v>
      </c>
      <c r="J95">
        <v>360</v>
      </c>
      <c r="K95">
        <v>1</v>
      </c>
      <c r="L95" t="s">
        <v>21</v>
      </c>
      <c r="M95" t="s">
        <v>18</v>
      </c>
      <c r="N95">
        <f t="shared" si="21"/>
        <v>0</v>
      </c>
      <c r="O95">
        <f t="shared" si="22"/>
        <v>1</v>
      </c>
      <c r="P95">
        <f t="shared" si="23"/>
        <v>0</v>
      </c>
      <c r="Q95">
        <f t="shared" si="24"/>
        <v>0</v>
      </c>
      <c r="R95">
        <f t="shared" si="25"/>
        <v>0</v>
      </c>
      <c r="S95" s="9">
        <f t="shared" si="26"/>
        <v>8.4939245644768828</v>
      </c>
      <c r="T95" s="9">
        <f t="shared" si="27"/>
        <v>1</v>
      </c>
      <c r="U95" s="9">
        <f t="shared" si="28"/>
        <v>3.8712010109078911</v>
      </c>
      <c r="V95" s="9">
        <f t="shared" si="29"/>
        <v>5.8861040314501558</v>
      </c>
      <c r="W95">
        <f t="shared" si="30"/>
        <v>0</v>
      </c>
      <c r="X95">
        <f t="shared" si="31"/>
        <v>1</v>
      </c>
      <c r="Y95">
        <f t="shared" si="32"/>
        <v>0.44164512264644407</v>
      </c>
      <c r="Z95">
        <f t="shared" si="33"/>
        <v>1.5552637146180455</v>
      </c>
      <c r="AA95">
        <f t="shared" si="34"/>
        <v>0.60865096065065927</v>
      </c>
      <c r="AB95">
        <f t="shared" si="35"/>
        <v>-0.49651031079760516</v>
      </c>
      <c r="AC95">
        <f t="shared" si="36"/>
        <v>0</v>
      </c>
      <c r="AD95">
        <f t="shared" si="37"/>
        <v>-2</v>
      </c>
      <c r="AE95">
        <f t="shared" si="38"/>
        <v>1</v>
      </c>
    </row>
    <row r="96" spans="1:31">
      <c r="A96" t="s">
        <v>216</v>
      </c>
      <c r="B96" t="s">
        <v>14</v>
      </c>
      <c r="C96" t="s">
        <v>15</v>
      </c>
      <c r="D96">
        <v>0</v>
      </c>
      <c r="E96" t="s">
        <v>16</v>
      </c>
      <c r="F96" t="s">
        <v>15</v>
      </c>
      <c r="G96">
        <v>12000</v>
      </c>
      <c r="H96">
        <v>0</v>
      </c>
      <c r="I96">
        <v>164</v>
      </c>
      <c r="J96">
        <v>360</v>
      </c>
      <c r="K96">
        <v>1</v>
      </c>
      <c r="L96" t="s">
        <v>31</v>
      </c>
      <c r="M96" t="s">
        <v>22</v>
      </c>
      <c r="N96">
        <f t="shared" si="21"/>
        <v>0</v>
      </c>
      <c r="O96">
        <f t="shared" si="22"/>
        <v>1</v>
      </c>
      <c r="P96">
        <f t="shared" si="23"/>
        <v>0</v>
      </c>
      <c r="Q96">
        <f t="shared" si="24"/>
        <v>1</v>
      </c>
      <c r="R96">
        <f t="shared" si="25"/>
        <v>0</v>
      </c>
      <c r="S96" s="9">
        <f t="shared" si="26"/>
        <v>9.3926619287701367</v>
      </c>
      <c r="T96" s="9">
        <f t="shared" si="27"/>
        <v>1</v>
      </c>
      <c r="U96" s="9">
        <f t="shared" si="28"/>
        <v>5.0998664278241987</v>
      </c>
      <c r="V96" s="9">
        <f t="shared" si="29"/>
        <v>5.8861040314501558</v>
      </c>
      <c r="W96">
        <f t="shared" si="30"/>
        <v>1</v>
      </c>
      <c r="X96">
        <f t="shared" si="31"/>
        <v>1</v>
      </c>
      <c r="Y96">
        <f t="shared" si="32"/>
        <v>0.92908505288114551</v>
      </c>
      <c r="Z96">
        <f t="shared" si="33"/>
        <v>2.5321912962792061</v>
      </c>
      <c r="AA96">
        <f t="shared" si="34"/>
        <v>0.71688962569683146</v>
      </c>
      <c r="AB96">
        <f t="shared" si="35"/>
        <v>-1.2619184421695175</v>
      </c>
      <c r="AC96">
        <f t="shared" si="36"/>
        <v>0</v>
      </c>
      <c r="AD96">
        <f t="shared" si="37"/>
        <v>2</v>
      </c>
      <c r="AE96">
        <f t="shared" si="38"/>
        <v>0</v>
      </c>
    </row>
    <row r="97" spans="1:31">
      <c r="A97" t="s">
        <v>217</v>
      </c>
      <c r="B97" t="s">
        <v>14</v>
      </c>
      <c r="C97" t="s">
        <v>20</v>
      </c>
      <c r="D97">
        <v>0</v>
      </c>
      <c r="E97" t="s">
        <v>25</v>
      </c>
      <c r="F97" t="s">
        <v>15</v>
      </c>
      <c r="G97">
        <v>6033</v>
      </c>
      <c r="H97">
        <v>0</v>
      </c>
      <c r="I97">
        <v>160</v>
      </c>
      <c r="J97">
        <v>360</v>
      </c>
      <c r="K97">
        <v>1</v>
      </c>
      <c r="L97" t="s">
        <v>17</v>
      </c>
      <c r="M97" t="s">
        <v>22</v>
      </c>
      <c r="N97">
        <f t="shared" si="21"/>
        <v>1</v>
      </c>
      <c r="O97">
        <f t="shared" si="22"/>
        <v>1</v>
      </c>
      <c r="P97">
        <f t="shared" si="23"/>
        <v>0</v>
      </c>
      <c r="Q97">
        <f t="shared" si="24"/>
        <v>0</v>
      </c>
      <c r="R97">
        <f t="shared" si="25"/>
        <v>0</v>
      </c>
      <c r="S97" s="9">
        <f t="shared" si="26"/>
        <v>8.7049996784407622</v>
      </c>
      <c r="T97" s="9">
        <f t="shared" si="27"/>
        <v>1</v>
      </c>
      <c r="U97" s="9">
        <f t="shared" si="28"/>
        <v>5.0751738152338266</v>
      </c>
      <c r="V97" s="9">
        <f t="shared" si="29"/>
        <v>5.8861040314501558</v>
      </c>
      <c r="W97">
        <f t="shared" si="30"/>
        <v>2</v>
      </c>
      <c r="X97">
        <f t="shared" si="31"/>
        <v>1</v>
      </c>
      <c r="Y97">
        <f t="shared" si="32"/>
        <v>1.100146641595023</v>
      </c>
      <c r="Z97">
        <f t="shared" si="33"/>
        <v>3.004606591945906</v>
      </c>
      <c r="AA97">
        <f t="shared" si="34"/>
        <v>0.75028758080476432</v>
      </c>
      <c r="AB97">
        <f t="shared" si="35"/>
        <v>-1.3874453464685261</v>
      </c>
      <c r="AC97">
        <f t="shared" si="36"/>
        <v>0</v>
      </c>
      <c r="AD97">
        <f t="shared" si="37"/>
        <v>2</v>
      </c>
      <c r="AE97">
        <f t="shared" si="38"/>
        <v>0</v>
      </c>
    </row>
    <row r="98" spans="1:31">
      <c r="A98" t="s">
        <v>218</v>
      </c>
      <c r="B98" t="s">
        <v>14</v>
      </c>
      <c r="C98" t="s">
        <v>15</v>
      </c>
      <c r="D98">
        <v>0</v>
      </c>
      <c r="E98" t="s">
        <v>16</v>
      </c>
      <c r="F98" t="s">
        <v>15</v>
      </c>
      <c r="G98">
        <v>3858</v>
      </c>
      <c r="H98">
        <v>0</v>
      </c>
      <c r="I98">
        <v>76</v>
      </c>
      <c r="J98">
        <v>360</v>
      </c>
      <c r="K98">
        <v>1</v>
      </c>
      <c r="L98" t="s">
        <v>31</v>
      </c>
      <c r="M98" t="s">
        <v>18</v>
      </c>
      <c r="N98">
        <f t="shared" si="21"/>
        <v>0</v>
      </c>
      <c r="O98">
        <f t="shared" si="22"/>
        <v>1</v>
      </c>
      <c r="P98">
        <f t="shared" si="23"/>
        <v>0</v>
      </c>
      <c r="Q98">
        <f t="shared" si="24"/>
        <v>1</v>
      </c>
      <c r="R98">
        <f t="shared" si="25"/>
        <v>0</v>
      </c>
      <c r="S98" s="9">
        <f t="shared" si="26"/>
        <v>8.2579041934656736</v>
      </c>
      <c r="T98" s="9">
        <f t="shared" si="27"/>
        <v>1</v>
      </c>
      <c r="U98" s="9">
        <f t="shared" si="28"/>
        <v>4.3307333402863311</v>
      </c>
      <c r="V98" s="9">
        <f t="shared" si="29"/>
        <v>5.8861040314501558</v>
      </c>
      <c r="W98">
        <f t="shared" si="30"/>
        <v>1</v>
      </c>
      <c r="X98">
        <f t="shared" si="31"/>
        <v>1</v>
      </c>
      <c r="Y98">
        <f t="shared" si="32"/>
        <v>1.1981487162567044</v>
      </c>
      <c r="Z98">
        <f t="shared" si="33"/>
        <v>3.3139761301801967</v>
      </c>
      <c r="AA98">
        <f t="shared" si="34"/>
        <v>0.76819528670914794</v>
      </c>
      <c r="AB98">
        <f t="shared" si="35"/>
        <v>-0.26371129858883213</v>
      </c>
      <c r="AC98">
        <f t="shared" si="36"/>
        <v>0</v>
      </c>
      <c r="AD98">
        <f t="shared" si="37"/>
        <v>-2</v>
      </c>
      <c r="AE98">
        <f t="shared" si="38"/>
        <v>1</v>
      </c>
    </row>
    <row r="99" spans="1:31">
      <c r="A99" t="s">
        <v>219</v>
      </c>
      <c r="B99" t="s">
        <v>14</v>
      </c>
      <c r="C99" t="s">
        <v>15</v>
      </c>
      <c r="D99">
        <v>0</v>
      </c>
      <c r="E99" t="s">
        <v>16</v>
      </c>
      <c r="F99" t="s">
        <v>15</v>
      </c>
      <c r="G99">
        <v>4191</v>
      </c>
      <c r="H99">
        <v>0</v>
      </c>
      <c r="I99">
        <v>120</v>
      </c>
      <c r="J99">
        <v>360</v>
      </c>
      <c r="K99">
        <v>1</v>
      </c>
      <c r="L99" t="s">
        <v>21</v>
      </c>
      <c r="M99" t="s">
        <v>18</v>
      </c>
      <c r="N99">
        <f t="shared" si="21"/>
        <v>0</v>
      </c>
      <c r="O99">
        <f t="shared" si="22"/>
        <v>1</v>
      </c>
      <c r="P99">
        <f t="shared" si="23"/>
        <v>0</v>
      </c>
      <c r="Q99">
        <f t="shared" si="24"/>
        <v>1</v>
      </c>
      <c r="R99">
        <f t="shared" si="25"/>
        <v>0</v>
      </c>
      <c r="S99" s="9">
        <f t="shared" si="26"/>
        <v>8.340694647925071</v>
      </c>
      <c r="T99" s="9">
        <f t="shared" si="27"/>
        <v>1</v>
      </c>
      <c r="U99" s="9">
        <f t="shared" si="28"/>
        <v>4.7874917427820458</v>
      </c>
      <c r="V99" s="9">
        <f t="shared" si="29"/>
        <v>5.8861040314501558</v>
      </c>
      <c r="W99">
        <f t="shared" si="30"/>
        <v>0</v>
      </c>
      <c r="X99">
        <f t="shared" si="31"/>
        <v>1</v>
      </c>
      <c r="Y99">
        <f t="shared" si="32"/>
        <v>1.0946390238257133</v>
      </c>
      <c r="Z99">
        <f t="shared" si="33"/>
        <v>2.9881038543915657</v>
      </c>
      <c r="AA99">
        <f t="shared" si="34"/>
        <v>0.7492542730804681</v>
      </c>
      <c r="AB99">
        <f t="shared" si="35"/>
        <v>-0.28867686965785944</v>
      </c>
      <c r="AC99">
        <f t="shared" si="36"/>
        <v>0</v>
      </c>
      <c r="AD99">
        <f t="shared" si="37"/>
        <v>-2</v>
      </c>
      <c r="AE99">
        <f t="shared" si="38"/>
        <v>1</v>
      </c>
    </row>
    <row r="100" spans="1:31">
      <c r="A100" t="s">
        <v>222</v>
      </c>
      <c r="B100" t="s">
        <v>42</v>
      </c>
      <c r="C100" t="s">
        <v>15</v>
      </c>
      <c r="D100">
        <v>0</v>
      </c>
      <c r="E100" t="s">
        <v>25</v>
      </c>
      <c r="F100" t="s">
        <v>15</v>
      </c>
      <c r="G100">
        <v>1907</v>
      </c>
      <c r="H100">
        <v>2365</v>
      </c>
      <c r="I100">
        <v>120</v>
      </c>
      <c r="J100">
        <v>342</v>
      </c>
      <c r="K100">
        <v>1</v>
      </c>
      <c r="L100" t="s">
        <v>17</v>
      </c>
      <c r="M100" t="s">
        <v>18</v>
      </c>
      <c r="N100">
        <f t="shared" si="21"/>
        <v>0</v>
      </c>
      <c r="O100">
        <f t="shared" si="22"/>
        <v>0</v>
      </c>
      <c r="P100">
        <f t="shared" si="23"/>
        <v>0</v>
      </c>
      <c r="Q100">
        <f t="shared" si="24"/>
        <v>0</v>
      </c>
      <c r="R100">
        <f t="shared" si="25"/>
        <v>0</v>
      </c>
      <c r="S100" s="9">
        <f t="shared" si="26"/>
        <v>7.5532866056004186</v>
      </c>
      <c r="T100" s="9">
        <f t="shared" si="27"/>
        <v>7.7685333009260331</v>
      </c>
      <c r="U100" s="9">
        <f t="shared" si="28"/>
        <v>4.7874917427820458</v>
      </c>
      <c r="V100" s="9">
        <f t="shared" si="29"/>
        <v>5.8348107370626048</v>
      </c>
      <c r="W100">
        <f t="shared" si="30"/>
        <v>2</v>
      </c>
      <c r="X100">
        <f t="shared" si="31"/>
        <v>1</v>
      </c>
      <c r="Y100">
        <f t="shared" si="32"/>
        <v>1.0424382953905815</v>
      </c>
      <c r="Z100">
        <f t="shared" si="33"/>
        <v>2.8361238982462407</v>
      </c>
      <c r="AA100">
        <f t="shared" si="34"/>
        <v>0.73932020275539856</v>
      </c>
      <c r="AB100">
        <f t="shared" si="35"/>
        <v>-0.30202415992190351</v>
      </c>
      <c r="AC100">
        <f t="shared" si="36"/>
        <v>0</v>
      </c>
      <c r="AD100">
        <f t="shared" si="37"/>
        <v>-2</v>
      </c>
      <c r="AE100">
        <f t="shared" si="38"/>
        <v>1</v>
      </c>
    </row>
    <row r="101" spans="1:31">
      <c r="A101" t="s">
        <v>224</v>
      </c>
      <c r="B101" t="s">
        <v>14</v>
      </c>
      <c r="C101" t="s">
        <v>15</v>
      </c>
      <c r="D101">
        <v>0</v>
      </c>
      <c r="E101" t="s">
        <v>16</v>
      </c>
      <c r="F101" t="s">
        <v>20</v>
      </c>
      <c r="G101">
        <v>11000</v>
      </c>
      <c r="H101">
        <v>0</v>
      </c>
      <c r="I101">
        <v>83</v>
      </c>
      <c r="J101">
        <v>360</v>
      </c>
      <c r="K101">
        <v>1</v>
      </c>
      <c r="L101" t="s">
        <v>17</v>
      </c>
      <c r="M101" t="s">
        <v>22</v>
      </c>
      <c r="N101">
        <f t="shared" si="21"/>
        <v>0</v>
      </c>
      <c r="O101">
        <f t="shared" si="22"/>
        <v>1</v>
      </c>
      <c r="P101">
        <f t="shared" si="23"/>
        <v>0</v>
      </c>
      <c r="Q101">
        <f t="shared" si="24"/>
        <v>1</v>
      </c>
      <c r="R101">
        <f t="shared" si="25"/>
        <v>1</v>
      </c>
      <c r="S101" s="9">
        <f t="shared" si="26"/>
        <v>9.3056505517805075</v>
      </c>
      <c r="T101" s="9">
        <f t="shared" si="27"/>
        <v>1</v>
      </c>
      <c r="U101" s="9">
        <f t="shared" si="28"/>
        <v>4.4188406077965983</v>
      </c>
      <c r="V101" s="9">
        <f t="shared" si="29"/>
        <v>5.8861040314501558</v>
      </c>
      <c r="W101">
        <f t="shared" si="30"/>
        <v>2</v>
      </c>
      <c r="X101">
        <f t="shared" si="31"/>
        <v>1</v>
      </c>
      <c r="Y101">
        <f t="shared" si="32"/>
        <v>0.82485108841497035</v>
      </c>
      <c r="Z101">
        <f t="shared" si="33"/>
        <v>2.2815409921463994</v>
      </c>
      <c r="AA101">
        <f t="shared" si="34"/>
        <v>0.69526512013920716</v>
      </c>
      <c r="AB101">
        <f t="shared" si="35"/>
        <v>-1.188313126746471</v>
      </c>
      <c r="AC101">
        <f t="shared" si="36"/>
        <v>0</v>
      </c>
      <c r="AD101">
        <f t="shared" si="37"/>
        <v>2</v>
      </c>
      <c r="AE101">
        <f t="shared" si="38"/>
        <v>0</v>
      </c>
    </row>
    <row r="102" spans="1:31">
      <c r="A102" t="s">
        <v>229</v>
      </c>
      <c r="B102" t="s">
        <v>14</v>
      </c>
      <c r="C102" t="s">
        <v>20</v>
      </c>
      <c r="D102">
        <v>2</v>
      </c>
      <c r="E102" t="s">
        <v>25</v>
      </c>
      <c r="F102" t="s">
        <v>15</v>
      </c>
      <c r="G102">
        <v>3917</v>
      </c>
      <c r="H102">
        <v>0</v>
      </c>
      <c r="I102">
        <v>124</v>
      </c>
      <c r="J102">
        <v>360</v>
      </c>
      <c r="K102">
        <v>1</v>
      </c>
      <c r="L102" t="s">
        <v>31</v>
      </c>
      <c r="M102" t="s">
        <v>18</v>
      </c>
      <c r="N102">
        <f t="shared" si="21"/>
        <v>1</v>
      </c>
      <c r="O102">
        <f t="shared" si="22"/>
        <v>1</v>
      </c>
      <c r="P102">
        <f t="shared" si="23"/>
        <v>2</v>
      </c>
      <c r="Q102">
        <f t="shared" si="24"/>
        <v>0</v>
      </c>
      <c r="R102">
        <f t="shared" si="25"/>
        <v>0</v>
      </c>
      <c r="S102" s="9">
        <f t="shared" si="26"/>
        <v>8.2730813336658304</v>
      </c>
      <c r="T102" s="9">
        <f t="shared" si="27"/>
        <v>1</v>
      </c>
      <c r="U102" s="9">
        <f t="shared" si="28"/>
        <v>4.8202815656050371</v>
      </c>
      <c r="V102" s="9">
        <f t="shared" si="29"/>
        <v>5.8861040314501558</v>
      </c>
      <c r="W102">
        <f t="shared" si="30"/>
        <v>1</v>
      </c>
      <c r="X102">
        <f t="shared" si="31"/>
        <v>1</v>
      </c>
      <c r="Y102">
        <f t="shared" si="32"/>
        <v>1.2130752028831155</v>
      </c>
      <c r="Z102">
        <f t="shared" si="33"/>
        <v>3.3638131712266115</v>
      </c>
      <c r="AA102">
        <f t="shared" si="34"/>
        <v>0.77084261842518031</v>
      </c>
      <c r="AB102">
        <f t="shared" si="35"/>
        <v>-0.26027105281165497</v>
      </c>
      <c r="AC102">
        <f t="shared" si="36"/>
        <v>0</v>
      </c>
      <c r="AD102">
        <f t="shared" si="37"/>
        <v>-2</v>
      </c>
      <c r="AE102">
        <f t="shared" si="38"/>
        <v>1</v>
      </c>
    </row>
    <row r="103" spans="1:31">
      <c r="A103" t="s">
        <v>236</v>
      </c>
      <c r="B103" t="s">
        <v>14</v>
      </c>
      <c r="C103" t="s">
        <v>20</v>
      </c>
      <c r="D103">
        <v>3</v>
      </c>
      <c r="E103" t="s">
        <v>16</v>
      </c>
      <c r="F103" t="s">
        <v>15</v>
      </c>
      <c r="G103">
        <v>3430</v>
      </c>
      <c r="H103">
        <v>1250</v>
      </c>
      <c r="I103">
        <v>128</v>
      </c>
      <c r="J103">
        <v>360</v>
      </c>
      <c r="K103">
        <v>0</v>
      </c>
      <c r="L103" t="s">
        <v>31</v>
      </c>
      <c r="M103" t="s">
        <v>22</v>
      </c>
      <c r="N103">
        <f t="shared" si="21"/>
        <v>1</v>
      </c>
      <c r="O103">
        <f t="shared" si="22"/>
        <v>1</v>
      </c>
      <c r="P103">
        <f t="shared" si="23"/>
        <v>3</v>
      </c>
      <c r="Q103">
        <f t="shared" si="24"/>
        <v>1</v>
      </c>
      <c r="R103">
        <f t="shared" si="25"/>
        <v>0</v>
      </c>
      <c r="S103" s="9">
        <f t="shared" si="26"/>
        <v>8.1403155401599854</v>
      </c>
      <c r="T103" s="9">
        <f t="shared" si="27"/>
        <v>7.1308988302963465</v>
      </c>
      <c r="U103" s="9">
        <f t="shared" si="28"/>
        <v>4.8520302639196169</v>
      </c>
      <c r="V103" s="9">
        <f t="shared" si="29"/>
        <v>5.8861040314501558</v>
      </c>
      <c r="W103">
        <f t="shared" si="30"/>
        <v>1</v>
      </c>
      <c r="X103">
        <f t="shared" si="31"/>
        <v>0</v>
      </c>
      <c r="Y103">
        <f t="shared" si="32"/>
        <v>-0.46666707464497137</v>
      </c>
      <c r="Z103">
        <f t="shared" si="33"/>
        <v>0.62708882943436639</v>
      </c>
      <c r="AA103">
        <f t="shared" si="34"/>
        <v>0.38540540509540872</v>
      </c>
      <c r="AB103">
        <f t="shared" si="35"/>
        <v>-0.48679242381744242</v>
      </c>
      <c r="AC103">
        <f t="shared" si="36"/>
        <v>0</v>
      </c>
      <c r="AD103">
        <f t="shared" si="37"/>
        <v>2</v>
      </c>
      <c r="AE103">
        <f t="shared" si="38"/>
        <v>0</v>
      </c>
    </row>
    <row r="104" spans="1:31">
      <c r="A104" t="s">
        <v>237</v>
      </c>
      <c r="B104" t="s">
        <v>14</v>
      </c>
      <c r="C104" t="s">
        <v>20</v>
      </c>
      <c r="D104">
        <v>1</v>
      </c>
      <c r="E104" t="s">
        <v>16</v>
      </c>
      <c r="F104" t="s">
        <v>20</v>
      </c>
      <c r="G104">
        <v>7787</v>
      </c>
      <c r="H104">
        <v>0</v>
      </c>
      <c r="I104">
        <v>240</v>
      </c>
      <c r="J104">
        <v>360</v>
      </c>
      <c r="K104">
        <v>1</v>
      </c>
      <c r="L104" t="s">
        <v>17</v>
      </c>
      <c r="M104" t="s">
        <v>18</v>
      </c>
      <c r="N104">
        <f t="shared" si="21"/>
        <v>1</v>
      </c>
      <c r="O104">
        <f t="shared" si="22"/>
        <v>1</v>
      </c>
      <c r="P104">
        <f t="shared" si="23"/>
        <v>1</v>
      </c>
      <c r="Q104">
        <f t="shared" si="24"/>
        <v>1</v>
      </c>
      <c r="R104">
        <f t="shared" si="25"/>
        <v>1</v>
      </c>
      <c r="S104" s="9">
        <f t="shared" si="26"/>
        <v>8.9602109555769864</v>
      </c>
      <c r="T104" s="9">
        <f t="shared" si="27"/>
        <v>1</v>
      </c>
      <c r="U104" s="9">
        <f t="shared" si="28"/>
        <v>5.4806389233419912</v>
      </c>
      <c r="V104" s="9">
        <f t="shared" si="29"/>
        <v>5.8861040314501558</v>
      </c>
      <c r="W104">
        <f t="shared" si="30"/>
        <v>2</v>
      </c>
      <c r="X104">
        <f t="shared" si="31"/>
        <v>1</v>
      </c>
      <c r="Y104">
        <f t="shared" si="32"/>
        <v>1.5076455588217237</v>
      </c>
      <c r="Z104">
        <f t="shared" si="33"/>
        <v>4.5160854098125904</v>
      </c>
      <c r="AA104">
        <f t="shared" si="34"/>
        <v>0.81871201663754245</v>
      </c>
      <c r="AB104">
        <f t="shared" si="35"/>
        <v>-0.20002288500189044</v>
      </c>
      <c r="AC104">
        <f t="shared" si="36"/>
        <v>0</v>
      </c>
      <c r="AD104">
        <f t="shared" si="37"/>
        <v>-2</v>
      </c>
      <c r="AE104">
        <f t="shared" si="38"/>
        <v>1</v>
      </c>
    </row>
    <row r="105" spans="1:31">
      <c r="A105" t="s">
        <v>242</v>
      </c>
      <c r="B105" t="s">
        <v>14</v>
      </c>
      <c r="C105" t="s">
        <v>20</v>
      </c>
      <c r="D105">
        <v>0</v>
      </c>
      <c r="E105" t="s">
        <v>16</v>
      </c>
      <c r="F105" t="s">
        <v>15</v>
      </c>
      <c r="G105">
        <v>3727</v>
      </c>
      <c r="H105">
        <v>1775</v>
      </c>
      <c r="I105">
        <v>131</v>
      </c>
      <c r="J105">
        <v>360</v>
      </c>
      <c r="K105">
        <v>1</v>
      </c>
      <c r="L105" t="s">
        <v>31</v>
      </c>
      <c r="M105" t="s">
        <v>18</v>
      </c>
      <c r="N105">
        <f t="shared" si="21"/>
        <v>1</v>
      </c>
      <c r="O105">
        <f t="shared" si="22"/>
        <v>1</v>
      </c>
      <c r="P105">
        <f t="shared" si="23"/>
        <v>0</v>
      </c>
      <c r="Q105">
        <f t="shared" si="24"/>
        <v>1</v>
      </c>
      <c r="R105">
        <f t="shared" si="25"/>
        <v>0</v>
      </c>
      <c r="S105" s="9">
        <f t="shared" si="26"/>
        <v>8.2233588994792584</v>
      </c>
      <c r="T105" s="9">
        <f t="shared" si="27"/>
        <v>7.4815557019095165</v>
      </c>
      <c r="U105" s="9">
        <f t="shared" si="28"/>
        <v>4.8751973232011512</v>
      </c>
      <c r="V105" s="9">
        <f t="shared" si="29"/>
        <v>5.8861040314501558</v>
      </c>
      <c r="W105">
        <f t="shared" si="30"/>
        <v>1</v>
      </c>
      <c r="X105">
        <f t="shared" si="31"/>
        <v>1</v>
      </c>
      <c r="Y105">
        <f t="shared" si="32"/>
        <v>1.6486849571609232</v>
      </c>
      <c r="Z105">
        <f t="shared" si="33"/>
        <v>5.2001369259851469</v>
      </c>
      <c r="AA105">
        <f t="shared" si="34"/>
        <v>0.83871323941106202</v>
      </c>
      <c r="AB105">
        <f t="shared" si="35"/>
        <v>-0.17588641948257022</v>
      </c>
      <c r="AC105">
        <f t="shared" si="36"/>
        <v>0</v>
      </c>
      <c r="AD105">
        <f t="shared" si="37"/>
        <v>-2</v>
      </c>
      <c r="AE105">
        <f t="shared" si="38"/>
        <v>1</v>
      </c>
    </row>
    <row r="106" spans="1:31">
      <c r="A106" t="s">
        <v>243</v>
      </c>
      <c r="B106" t="s">
        <v>14</v>
      </c>
      <c r="C106" t="s">
        <v>20</v>
      </c>
      <c r="D106">
        <v>2</v>
      </c>
      <c r="E106" t="s">
        <v>16</v>
      </c>
      <c r="G106">
        <v>5000</v>
      </c>
      <c r="H106">
        <v>0</v>
      </c>
      <c r="I106">
        <v>72</v>
      </c>
      <c r="J106">
        <v>360</v>
      </c>
      <c r="K106">
        <v>0</v>
      </c>
      <c r="L106" t="s">
        <v>31</v>
      </c>
      <c r="M106" t="s">
        <v>22</v>
      </c>
      <c r="N106">
        <f t="shared" si="21"/>
        <v>1</v>
      </c>
      <c r="O106">
        <f t="shared" si="22"/>
        <v>1</v>
      </c>
      <c r="P106">
        <f t="shared" si="23"/>
        <v>2</v>
      </c>
      <c r="Q106">
        <f t="shared" si="24"/>
        <v>1</v>
      </c>
      <c r="R106">
        <f t="shared" si="25"/>
        <v>0</v>
      </c>
      <c r="S106" s="9">
        <f t="shared" si="26"/>
        <v>8.5171931914162382</v>
      </c>
      <c r="T106" s="9">
        <f t="shared" si="27"/>
        <v>1</v>
      </c>
      <c r="U106" s="9">
        <f t="shared" si="28"/>
        <v>4.2766661190160553</v>
      </c>
      <c r="V106" s="9">
        <f t="shared" si="29"/>
        <v>5.8861040314501558</v>
      </c>
      <c r="W106">
        <f t="shared" si="30"/>
        <v>1</v>
      </c>
      <c r="X106">
        <f t="shared" si="31"/>
        <v>0</v>
      </c>
      <c r="Y106">
        <f t="shared" si="32"/>
        <v>-0.43515537660012915</v>
      </c>
      <c r="Z106">
        <f t="shared" si="33"/>
        <v>0.64716410510737121</v>
      </c>
      <c r="AA106">
        <f t="shared" si="34"/>
        <v>0.39289594952968299</v>
      </c>
      <c r="AB106">
        <f t="shared" si="35"/>
        <v>-0.49905508503417723</v>
      </c>
      <c r="AC106">
        <f t="shared" si="36"/>
        <v>0</v>
      </c>
      <c r="AD106">
        <f t="shared" si="37"/>
        <v>2</v>
      </c>
      <c r="AE106">
        <f t="shared" si="38"/>
        <v>0</v>
      </c>
    </row>
    <row r="107" spans="1:31">
      <c r="A107" t="s">
        <v>244</v>
      </c>
      <c r="B107" t="s">
        <v>42</v>
      </c>
      <c r="C107" t="s">
        <v>20</v>
      </c>
      <c r="D107">
        <v>2</v>
      </c>
      <c r="E107" t="s">
        <v>16</v>
      </c>
      <c r="F107" t="s">
        <v>15</v>
      </c>
      <c r="G107">
        <v>4283</v>
      </c>
      <c r="H107">
        <v>2383</v>
      </c>
      <c r="I107">
        <v>127</v>
      </c>
      <c r="J107">
        <v>360</v>
      </c>
      <c r="L107" t="s">
        <v>31</v>
      </c>
      <c r="M107" t="s">
        <v>18</v>
      </c>
      <c r="N107">
        <f t="shared" si="21"/>
        <v>1</v>
      </c>
      <c r="O107">
        <f t="shared" si="22"/>
        <v>0</v>
      </c>
      <c r="P107">
        <f t="shared" si="23"/>
        <v>2</v>
      </c>
      <c r="Q107">
        <f t="shared" si="24"/>
        <v>1</v>
      </c>
      <c r="R107">
        <f t="shared" si="25"/>
        <v>0</v>
      </c>
      <c r="S107" s="9">
        <f t="shared" si="26"/>
        <v>8.3624089776153703</v>
      </c>
      <c r="T107" s="9">
        <f t="shared" si="27"/>
        <v>7.7761154770987417</v>
      </c>
      <c r="U107" s="9">
        <f t="shared" si="28"/>
        <v>4.8441870864585912</v>
      </c>
      <c r="V107" s="9">
        <f t="shared" si="29"/>
        <v>5.8861040314501558</v>
      </c>
      <c r="W107">
        <f t="shared" si="30"/>
        <v>1</v>
      </c>
      <c r="X107">
        <f t="shared" si="31"/>
        <v>0</v>
      </c>
      <c r="Y107">
        <f t="shared" si="32"/>
        <v>-0.13394815200470489</v>
      </c>
      <c r="Z107">
        <f t="shared" si="33"/>
        <v>0.87463541152045199</v>
      </c>
      <c r="AA107">
        <f t="shared" si="34"/>
        <v>0.46656294133005066</v>
      </c>
      <c r="AB107">
        <f t="shared" si="35"/>
        <v>-0.76236234533068103</v>
      </c>
      <c r="AC107">
        <f t="shared" si="36"/>
        <v>0</v>
      </c>
      <c r="AD107">
        <f t="shared" si="37"/>
        <v>-2</v>
      </c>
      <c r="AE107">
        <f t="shared" si="38"/>
        <v>1</v>
      </c>
    </row>
    <row r="108" spans="1:31">
      <c r="A108" t="s">
        <v>245</v>
      </c>
      <c r="B108" t="s">
        <v>14</v>
      </c>
      <c r="C108" t="s">
        <v>20</v>
      </c>
      <c r="D108">
        <v>0</v>
      </c>
      <c r="E108" t="s">
        <v>16</v>
      </c>
      <c r="F108" t="s">
        <v>15</v>
      </c>
      <c r="G108">
        <v>2221</v>
      </c>
      <c r="H108">
        <v>0</v>
      </c>
      <c r="I108">
        <v>60</v>
      </c>
      <c r="J108">
        <v>360</v>
      </c>
      <c r="K108">
        <v>0</v>
      </c>
      <c r="L108" t="s">
        <v>17</v>
      </c>
      <c r="M108" t="s">
        <v>22</v>
      </c>
      <c r="N108">
        <f t="shared" si="21"/>
        <v>1</v>
      </c>
      <c r="O108">
        <f t="shared" si="22"/>
        <v>1</v>
      </c>
      <c r="P108">
        <f t="shared" si="23"/>
        <v>0</v>
      </c>
      <c r="Q108">
        <f t="shared" si="24"/>
        <v>1</v>
      </c>
      <c r="R108">
        <f t="shared" si="25"/>
        <v>0</v>
      </c>
      <c r="S108" s="9">
        <f t="shared" si="26"/>
        <v>7.7057128238944275</v>
      </c>
      <c r="T108" s="9">
        <f t="shared" si="27"/>
        <v>1</v>
      </c>
      <c r="U108" s="9">
        <f t="shared" si="28"/>
        <v>4.0943445622221004</v>
      </c>
      <c r="V108" s="9">
        <f t="shared" si="29"/>
        <v>5.8861040314501558</v>
      </c>
      <c r="W108">
        <f t="shared" si="30"/>
        <v>2</v>
      </c>
      <c r="X108">
        <f t="shared" si="31"/>
        <v>0</v>
      </c>
      <c r="Y108">
        <f t="shared" si="32"/>
        <v>-0.26685153569989162</v>
      </c>
      <c r="Z108">
        <f t="shared" si="33"/>
        <v>0.76578675502080684</v>
      </c>
      <c r="AA108">
        <f t="shared" si="34"/>
        <v>0.43368020110207661</v>
      </c>
      <c r="AB108">
        <f t="shared" si="35"/>
        <v>-0.56859634461952346</v>
      </c>
      <c r="AC108">
        <f t="shared" si="36"/>
        <v>0</v>
      </c>
      <c r="AD108">
        <f t="shared" si="37"/>
        <v>2</v>
      </c>
      <c r="AE108">
        <f t="shared" si="38"/>
        <v>0</v>
      </c>
    </row>
    <row r="109" spans="1:31">
      <c r="A109" t="s">
        <v>246</v>
      </c>
      <c r="B109" t="s">
        <v>14</v>
      </c>
      <c r="C109" t="s">
        <v>20</v>
      </c>
      <c r="D109">
        <v>2</v>
      </c>
      <c r="E109" t="s">
        <v>16</v>
      </c>
      <c r="F109" t="s">
        <v>15</v>
      </c>
      <c r="G109">
        <v>4009</v>
      </c>
      <c r="H109">
        <v>1717</v>
      </c>
      <c r="I109">
        <v>116</v>
      </c>
      <c r="J109">
        <v>360</v>
      </c>
      <c r="K109">
        <v>1</v>
      </c>
      <c r="L109" t="s">
        <v>31</v>
      </c>
      <c r="M109" t="s">
        <v>18</v>
      </c>
      <c r="N109">
        <f t="shared" si="21"/>
        <v>1</v>
      </c>
      <c r="O109">
        <f t="shared" si="22"/>
        <v>1</v>
      </c>
      <c r="P109">
        <f t="shared" si="23"/>
        <v>2</v>
      </c>
      <c r="Q109">
        <f t="shared" si="24"/>
        <v>1</v>
      </c>
      <c r="R109">
        <f t="shared" si="25"/>
        <v>0</v>
      </c>
      <c r="S109" s="9">
        <f t="shared" si="26"/>
        <v>8.2962971126425078</v>
      </c>
      <c r="T109" s="9">
        <f t="shared" si="27"/>
        <v>7.4483338608974758</v>
      </c>
      <c r="U109" s="9">
        <f t="shared" si="28"/>
        <v>4.7535901911063645</v>
      </c>
      <c r="V109" s="9">
        <f t="shared" si="29"/>
        <v>5.8861040314501558</v>
      </c>
      <c r="W109">
        <f t="shared" si="30"/>
        <v>1</v>
      </c>
      <c r="X109">
        <f t="shared" si="31"/>
        <v>1</v>
      </c>
      <c r="Y109">
        <f t="shared" si="32"/>
        <v>1.720086807000258</v>
      </c>
      <c r="Z109">
        <f t="shared" si="33"/>
        <v>5.5850132614814845</v>
      </c>
      <c r="AA109">
        <f t="shared" si="34"/>
        <v>0.84814001729511757</v>
      </c>
      <c r="AB109">
        <f t="shared" si="35"/>
        <v>-0.16470954208536304</v>
      </c>
      <c r="AC109">
        <f t="shared" si="36"/>
        <v>0</v>
      </c>
      <c r="AD109">
        <f t="shared" si="37"/>
        <v>-2</v>
      </c>
      <c r="AE109">
        <f t="shared" si="38"/>
        <v>1</v>
      </c>
    </row>
    <row r="110" spans="1:31">
      <c r="A110" t="s">
        <v>247</v>
      </c>
      <c r="B110" t="s">
        <v>14</v>
      </c>
      <c r="C110" t="s">
        <v>15</v>
      </c>
      <c r="D110">
        <v>0</v>
      </c>
      <c r="E110" t="s">
        <v>16</v>
      </c>
      <c r="F110" t="s">
        <v>15</v>
      </c>
      <c r="G110">
        <v>2971</v>
      </c>
      <c r="H110">
        <v>2791</v>
      </c>
      <c r="I110">
        <v>144</v>
      </c>
      <c r="J110">
        <v>360</v>
      </c>
      <c r="K110">
        <v>1</v>
      </c>
      <c r="L110" t="s">
        <v>31</v>
      </c>
      <c r="M110" t="s">
        <v>18</v>
      </c>
      <c r="N110">
        <f t="shared" si="21"/>
        <v>0</v>
      </c>
      <c r="O110">
        <f t="shared" si="22"/>
        <v>1</v>
      </c>
      <c r="P110">
        <f t="shared" si="23"/>
        <v>0</v>
      </c>
      <c r="Q110">
        <f t="shared" si="24"/>
        <v>1</v>
      </c>
      <c r="R110">
        <f t="shared" si="25"/>
        <v>0</v>
      </c>
      <c r="S110" s="9">
        <f t="shared" si="26"/>
        <v>7.9966538754626075</v>
      </c>
      <c r="T110" s="9">
        <f t="shared" si="27"/>
        <v>7.9341552335363223</v>
      </c>
      <c r="U110" s="9">
        <f t="shared" si="28"/>
        <v>4.9698132995760007</v>
      </c>
      <c r="V110" s="9">
        <f t="shared" si="29"/>
        <v>5.8861040314501558</v>
      </c>
      <c r="W110">
        <f t="shared" si="30"/>
        <v>1</v>
      </c>
      <c r="X110">
        <f t="shared" si="31"/>
        <v>1</v>
      </c>
      <c r="Y110">
        <f t="shared" si="32"/>
        <v>1.081017060136094</v>
      </c>
      <c r="Z110">
        <f t="shared" si="33"/>
        <v>2.9476759907718755</v>
      </c>
      <c r="AA110">
        <f t="shared" si="34"/>
        <v>0.74668640426985156</v>
      </c>
      <c r="AB110">
        <f t="shared" si="35"/>
        <v>-0.29210998886056111</v>
      </c>
      <c r="AC110">
        <f t="shared" si="36"/>
        <v>0</v>
      </c>
      <c r="AD110">
        <f t="shared" si="37"/>
        <v>-2</v>
      </c>
      <c r="AE110">
        <f t="shared" si="38"/>
        <v>1</v>
      </c>
    </row>
    <row r="111" spans="1:31">
      <c r="A111" t="s">
        <v>248</v>
      </c>
      <c r="B111" t="s">
        <v>14</v>
      </c>
      <c r="C111" t="s">
        <v>20</v>
      </c>
      <c r="D111">
        <v>0</v>
      </c>
      <c r="E111" t="s">
        <v>16</v>
      </c>
      <c r="F111" t="s">
        <v>15</v>
      </c>
      <c r="G111">
        <v>7578</v>
      </c>
      <c r="H111">
        <v>1010</v>
      </c>
      <c r="I111">
        <v>175</v>
      </c>
      <c r="J111">
        <v>342</v>
      </c>
      <c r="K111">
        <v>1</v>
      </c>
      <c r="L111" t="s">
        <v>31</v>
      </c>
      <c r="M111" t="s">
        <v>18</v>
      </c>
      <c r="N111">
        <f t="shared" si="21"/>
        <v>1</v>
      </c>
      <c r="O111">
        <f t="shared" si="22"/>
        <v>1</v>
      </c>
      <c r="P111">
        <f t="shared" si="23"/>
        <v>0</v>
      </c>
      <c r="Q111">
        <f t="shared" si="24"/>
        <v>1</v>
      </c>
      <c r="R111">
        <f t="shared" si="25"/>
        <v>0</v>
      </c>
      <c r="S111" s="9">
        <f t="shared" si="26"/>
        <v>8.9330045915785465</v>
      </c>
      <c r="T111" s="9">
        <f t="shared" si="27"/>
        <v>6.9177056098353047</v>
      </c>
      <c r="U111" s="9">
        <f t="shared" si="28"/>
        <v>5.1647859739235145</v>
      </c>
      <c r="V111" s="9">
        <f t="shared" si="29"/>
        <v>5.8348107370626048</v>
      </c>
      <c r="W111">
        <f t="shared" si="30"/>
        <v>1</v>
      </c>
      <c r="X111">
        <f t="shared" si="31"/>
        <v>1</v>
      </c>
      <c r="Y111">
        <f t="shared" si="32"/>
        <v>1.5008911025948213</v>
      </c>
      <c r="Z111">
        <f t="shared" si="33"/>
        <v>4.4856844950000818</v>
      </c>
      <c r="AA111">
        <f t="shared" si="34"/>
        <v>0.81770734337502482</v>
      </c>
      <c r="AB111">
        <f t="shared" si="35"/>
        <v>-0.20125077732985749</v>
      </c>
      <c r="AC111">
        <f t="shared" si="36"/>
        <v>0</v>
      </c>
      <c r="AD111">
        <f t="shared" si="37"/>
        <v>-2</v>
      </c>
      <c r="AE111">
        <f t="shared" si="38"/>
        <v>1</v>
      </c>
    </row>
    <row r="112" spans="1:31">
      <c r="A112" t="s">
        <v>249</v>
      </c>
      <c r="B112" t="s">
        <v>14</v>
      </c>
      <c r="C112" t="s">
        <v>20</v>
      </c>
      <c r="D112">
        <v>0</v>
      </c>
      <c r="E112" t="s">
        <v>16</v>
      </c>
      <c r="F112" t="s">
        <v>15</v>
      </c>
      <c r="G112">
        <v>6250</v>
      </c>
      <c r="H112">
        <v>0</v>
      </c>
      <c r="I112">
        <v>128</v>
      </c>
      <c r="J112">
        <v>360</v>
      </c>
      <c r="K112">
        <v>1</v>
      </c>
      <c r="L112" t="s">
        <v>31</v>
      </c>
      <c r="M112" t="s">
        <v>18</v>
      </c>
      <c r="N112">
        <f t="shared" si="21"/>
        <v>1</v>
      </c>
      <c r="O112">
        <f t="shared" si="22"/>
        <v>1</v>
      </c>
      <c r="P112">
        <f t="shared" si="23"/>
        <v>0</v>
      </c>
      <c r="Q112">
        <f t="shared" si="24"/>
        <v>1</v>
      </c>
      <c r="R112">
        <f t="shared" si="25"/>
        <v>0</v>
      </c>
      <c r="S112" s="9">
        <f t="shared" si="26"/>
        <v>8.740336742730447</v>
      </c>
      <c r="T112" s="9">
        <f t="shared" si="27"/>
        <v>1</v>
      </c>
      <c r="U112" s="9">
        <f t="shared" si="28"/>
        <v>4.8520302639196169</v>
      </c>
      <c r="V112" s="9">
        <f t="shared" si="29"/>
        <v>5.8861040314501558</v>
      </c>
      <c r="W112">
        <f t="shared" si="30"/>
        <v>1</v>
      </c>
      <c r="X112">
        <f t="shared" si="31"/>
        <v>1</v>
      </c>
      <c r="Y112">
        <f t="shared" si="32"/>
        <v>1.6804453948160236</v>
      </c>
      <c r="Z112">
        <f t="shared" si="33"/>
        <v>5.3679462942158391</v>
      </c>
      <c r="AA112">
        <f t="shared" si="34"/>
        <v>0.84296349972230067</v>
      </c>
      <c r="AB112">
        <f t="shared" si="35"/>
        <v>-0.17083161999323299</v>
      </c>
      <c r="AC112">
        <f t="shared" si="36"/>
        <v>0</v>
      </c>
      <c r="AD112">
        <f t="shared" si="37"/>
        <v>-2</v>
      </c>
      <c r="AE112">
        <f t="shared" si="38"/>
        <v>1</v>
      </c>
    </row>
    <row r="113" spans="1:31">
      <c r="A113" t="s">
        <v>250</v>
      </c>
      <c r="B113" t="s">
        <v>14</v>
      </c>
      <c r="C113" t="s">
        <v>20</v>
      </c>
      <c r="D113">
        <v>0</v>
      </c>
      <c r="E113" t="s">
        <v>16</v>
      </c>
      <c r="F113" t="s">
        <v>15</v>
      </c>
      <c r="G113">
        <v>3250</v>
      </c>
      <c r="H113">
        <v>0</v>
      </c>
      <c r="I113">
        <v>170</v>
      </c>
      <c r="J113">
        <v>360</v>
      </c>
      <c r="K113">
        <v>1</v>
      </c>
      <c r="L113" t="s">
        <v>21</v>
      </c>
      <c r="M113" t="s">
        <v>22</v>
      </c>
      <c r="N113">
        <f t="shared" si="21"/>
        <v>1</v>
      </c>
      <c r="O113">
        <f t="shared" si="22"/>
        <v>1</v>
      </c>
      <c r="P113">
        <f t="shared" si="23"/>
        <v>0</v>
      </c>
      <c r="Q113">
        <f t="shared" si="24"/>
        <v>1</v>
      </c>
      <c r="R113">
        <f t="shared" si="25"/>
        <v>0</v>
      </c>
      <c r="S113" s="9">
        <f t="shared" si="26"/>
        <v>8.0864102753237823</v>
      </c>
      <c r="T113" s="9">
        <f t="shared" si="27"/>
        <v>1</v>
      </c>
      <c r="U113" s="9">
        <f t="shared" si="28"/>
        <v>5.1357984370502621</v>
      </c>
      <c r="V113" s="9">
        <f t="shared" si="29"/>
        <v>5.8861040314501558</v>
      </c>
      <c r="W113">
        <f t="shared" si="30"/>
        <v>0</v>
      </c>
      <c r="X113">
        <f t="shared" si="31"/>
        <v>1</v>
      </c>
      <c r="Y113">
        <f t="shared" si="32"/>
        <v>1.7406825197726068</v>
      </c>
      <c r="Z113">
        <f t="shared" si="33"/>
        <v>5.7012332995172228</v>
      </c>
      <c r="AA113">
        <f t="shared" si="34"/>
        <v>0.85077373741456774</v>
      </c>
      <c r="AB113">
        <f t="shared" si="35"/>
        <v>-1.902291584012088</v>
      </c>
      <c r="AC113">
        <f t="shared" si="36"/>
        <v>0</v>
      </c>
      <c r="AD113">
        <f t="shared" si="37"/>
        <v>2</v>
      </c>
      <c r="AE113">
        <f t="shared" si="38"/>
        <v>0</v>
      </c>
    </row>
    <row r="114" spans="1:31">
      <c r="A114" t="s">
        <v>251</v>
      </c>
      <c r="B114" t="s">
        <v>14</v>
      </c>
      <c r="C114" t="s">
        <v>20</v>
      </c>
      <c r="D114">
        <v>1</v>
      </c>
      <c r="E114" t="s">
        <v>25</v>
      </c>
      <c r="F114" t="s">
        <v>20</v>
      </c>
      <c r="G114">
        <v>4735</v>
      </c>
      <c r="H114">
        <v>0</v>
      </c>
      <c r="I114">
        <v>138</v>
      </c>
      <c r="J114">
        <v>360</v>
      </c>
      <c r="K114">
        <v>1</v>
      </c>
      <c r="L114" t="s">
        <v>17</v>
      </c>
      <c r="M114" t="s">
        <v>22</v>
      </c>
      <c r="N114">
        <f t="shared" si="21"/>
        <v>1</v>
      </c>
      <c r="O114">
        <f t="shared" si="22"/>
        <v>1</v>
      </c>
      <c r="P114">
        <f t="shared" si="23"/>
        <v>1</v>
      </c>
      <c r="Q114">
        <f t="shared" si="24"/>
        <v>0</v>
      </c>
      <c r="R114">
        <f t="shared" si="25"/>
        <v>1</v>
      </c>
      <c r="S114" s="9">
        <f t="shared" si="26"/>
        <v>8.4627370056201787</v>
      </c>
      <c r="T114" s="9">
        <f t="shared" si="27"/>
        <v>1</v>
      </c>
      <c r="U114" s="9">
        <f t="shared" si="28"/>
        <v>4.9272536851572051</v>
      </c>
      <c r="V114" s="9">
        <f t="shared" si="29"/>
        <v>5.8861040314501558</v>
      </c>
      <c r="W114">
        <f t="shared" si="30"/>
        <v>2</v>
      </c>
      <c r="X114">
        <f t="shared" si="31"/>
        <v>1</v>
      </c>
      <c r="Y114">
        <f t="shared" si="32"/>
        <v>0.98199829840979114</v>
      </c>
      <c r="Z114">
        <f t="shared" si="33"/>
        <v>2.6697859439946581</v>
      </c>
      <c r="AA114">
        <f t="shared" si="34"/>
        <v>0.7275045424280322</v>
      </c>
      <c r="AB114">
        <f t="shared" si="35"/>
        <v>-1.3001333344784438</v>
      </c>
      <c r="AC114">
        <f t="shared" si="36"/>
        <v>0</v>
      </c>
      <c r="AD114">
        <f t="shared" si="37"/>
        <v>2</v>
      </c>
      <c r="AE114">
        <f t="shared" si="38"/>
        <v>0</v>
      </c>
    </row>
    <row r="115" spans="1:31">
      <c r="A115" t="s">
        <v>252</v>
      </c>
      <c r="B115" t="s">
        <v>14</v>
      </c>
      <c r="C115" t="s">
        <v>20</v>
      </c>
      <c r="D115">
        <v>2</v>
      </c>
      <c r="E115" t="s">
        <v>16</v>
      </c>
      <c r="F115" t="s">
        <v>15</v>
      </c>
      <c r="G115">
        <v>6250</v>
      </c>
      <c r="H115">
        <v>1695</v>
      </c>
      <c r="I115">
        <v>210</v>
      </c>
      <c r="J115">
        <v>360</v>
      </c>
      <c r="K115">
        <v>1</v>
      </c>
      <c r="L115" t="s">
        <v>31</v>
      </c>
      <c r="M115" t="s">
        <v>18</v>
      </c>
      <c r="N115">
        <f t="shared" si="21"/>
        <v>1</v>
      </c>
      <c r="O115">
        <f t="shared" si="22"/>
        <v>1</v>
      </c>
      <c r="P115">
        <f t="shared" si="23"/>
        <v>2</v>
      </c>
      <c r="Q115">
        <f t="shared" si="24"/>
        <v>1</v>
      </c>
      <c r="R115">
        <f t="shared" si="25"/>
        <v>0</v>
      </c>
      <c r="S115" s="9">
        <f t="shared" si="26"/>
        <v>8.740336742730447</v>
      </c>
      <c r="T115" s="9">
        <f t="shared" si="27"/>
        <v>7.4354380198145504</v>
      </c>
      <c r="U115" s="9">
        <f t="shared" si="28"/>
        <v>5.3471075307174685</v>
      </c>
      <c r="V115" s="9">
        <f t="shared" si="29"/>
        <v>5.8861040314501558</v>
      </c>
      <c r="W115">
        <f t="shared" si="30"/>
        <v>1</v>
      </c>
      <c r="X115">
        <f t="shared" si="31"/>
        <v>1</v>
      </c>
      <c r="Y115">
        <f t="shared" si="32"/>
        <v>1.6052781409442267</v>
      </c>
      <c r="Z115">
        <f t="shared" si="33"/>
        <v>4.9792443418772176</v>
      </c>
      <c r="AA115">
        <f t="shared" si="34"/>
        <v>0.83275478591897711</v>
      </c>
      <c r="AB115">
        <f t="shared" si="35"/>
        <v>-0.1830160547991021</v>
      </c>
      <c r="AC115">
        <f t="shared" si="36"/>
        <v>0</v>
      </c>
      <c r="AD115">
        <f t="shared" si="37"/>
        <v>-2</v>
      </c>
      <c r="AE115">
        <f t="shared" si="38"/>
        <v>1</v>
      </c>
    </row>
    <row r="116" spans="1:31">
      <c r="A116" t="s">
        <v>254</v>
      </c>
      <c r="B116" t="s">
        <v>14</v>
      </c>
      <c r="C116" t="s">
        <v>15</v>
      </c>
      <c r="D116">
        <v>0</v>
      </c>
      <c r="E116" t="s">
        <v>16</v>
      </c>
      <c r="F116" t="s">
        <v>20</v>
      </c>
      <c r="G116">
        <v>6400</v>
      </c>
      <c r="H116">
        <v>0</v>
      </c>
      <c r="I116">
        <v>200</v>
      </c>
      <c r="J116">
        <v>360</v>
      </c>
      <c r="K116">
        <v>1</v>
      </c>
      <c r="L116" t="s">
        <v>21</v>
      </c>
      <c r="M116" t="s">
        <v>18</v>
      </c>
      <c r="N116">
        <f t="shared" si="21"/>
        <v>0</v>
      </c>
      <c r="O116">
        <f t="shared" si="22"/>
        <v>1</v>
      </c>
      <c r="P116">
        <f t="shared" si="23"/>
        <v>0</v>
      </c>
      <c r="Q116">
        <f t="shared" si="24"/>
        <v>1</v>
      </c>
      <c r="R116">
        <f t="shared" si="25"/>
        <v>1</v>
      </c>
      <c r="S116" s="9">
        <f t="shared" si="26"/>
        <v>8.7640532693477624</v>
      </c>
      <c r="T116" s="9">
        <f t="shared" si="27"/>
        <v>1</v>
      </c>
      <c r="U116" s="9">
        <f t="shared" si="28"/>
        <v>5.2983173665480363</v>
      </c>
      <c r="V116" s="9">
        <f t="shared" si="29"/>
        <v>5.8861040314501558</v>
      </c>
      <c r="W116">
        <f t="shared" si="30"/>
        <v>0</v>
      </c>
      <c r="X116">
        <f t="shared" si="31"/>
        <v>1</v>
      </c>
      <c r="Y116">
        <f t="shared" si="32"/>
        <v>0.77058893424075914</v>
      </c>
      <c r="Z116">
        <f t="shared" si="33"/>
        <v>2.1610385887078309</v>
      </c>
      <c r="AA116">
        <f t="shared" si="34"/>
        <v>0.68364827826768804</v>
      </c>
      <c r="AB116">
        <f t="shared" si="35"/>
        <v>-0.38031170667139658</v>
      </c>
      <c r="AC116">
        <f t="shared" si="36"/>
        <v>0</v>
      </c>
      <c r="AD116">
        <f t="shared" si="37"/>
        <v>-2</v>
      </c>
      <c r="AE116">
        <f t="shared" si="38"/>
        <v>1</v>
      </c>
    </row>
    <row r="117" spans="1:31">
      <c r="A117" t="s">
        <v>255</v>
      </c>
      <c r="B117" t="s">
        <v>14</v>
      </c>
      <c r="C117" t="s">
        <v>20</v>
      </c>
      <c r="D117">
        <v>1</v>
      </c>
      <c r="E117" t="s">
        <v>16</v>
      </c>
      <c r="F117" t="s">
        <v>15</v>
      </c>
      <c r="G117">
        <v>2491</v>
      </c>
      <c r="H117">
        <v>2054</v>
      </c>
      <c r="I117">
        <v>104</v>
      </c>
      <c r="J117">
        <v>360</v>
      </c>
      <c r="K117">
        <v>1</v>
      </c>
      <c r="L117" t="s">
        <v>31</v>
      </c>
      <c r="M117" t="s">
        <v>18</v>
      </c>
      <c r="N117">
        <f t="shared" si="21"/>
        <v>1</v>
      </c>
      <c r="O117">
        <f t="shared" si="22"/>
        <v>1</v>
      </c>
      <c r="P117">
        <f t="shared" si="23"/>
        <v>1</v>
      </c>
      <c r="Q117">
        <f t="shared" si="24"/>
        <v>1</v>
      </c>
      <c r="R117">
        <f t="shared" si="25"/>
        <v>0</v>
      </c>
      <c r="S117" s="9">
        <f t="shared" si="26"/>
        <v>7.8204395152621808</v>
      </c>
      <c r="T117" s="9">
        <f t="shared" si="27"/>
        <v>7.6275443904885032</v>
      </c>
      <c r="U117" s="9">
        <f t="shared" si="28"/>
        <v>4.6443908991413725</v>
      </c>
      <c r="V117" s="9">
        <f t="shared" si="29"/>
        <v>5.8861040314501558</v>
      </c>
      <c r="W117">
        <f t="shared" si="30"/>
        <v>1</v>
      </c>
      <c r="X117">
        <f t="shared" si="31"/>
        <v>1</v>
      </c>
      <c r="Y117">
        <f t="shared" si="32"/>
        <v>1.7807286145728183</v>
      </c>
      <c r="Z117">
        <f t="shared" si="33"/>
        <v>5.9341785727935088</v>
      </c>
      <c r="AA117">
        <f t="shared" si="34"/>
        <v>0.85578681173231752</v>
      </c>
      <c r="AB117">
        <f t="shared" si="35"/>
        <v>-0.15573398557350582</v>
      </c>
      <c r="AC117">
        <f t="shared" si="36"/>
        <v>0</v>
      </c>
      <c r="AD117">
        <f t="shared" si="37"/>
        <v>-2</v>
      </c>
      <c r="AE117">
        <f t="shared" si="38"/>
        <v>1</v>
      </c>
    </row>
    <row r="118" spans="1:31">
      <c r="A118" t="s">
        <v>258</v>
      </c>
      <c r="B118" t="s">
        <v>42</v>
      </c>
      <c r="C118" t="s">
        <v>15</v>
      </c>
      <c r="D118">
        <v>0</v>
      </c>
      <c r="E118" t="s">
        <v>16</v>
      </c>
      <c r="F118" t="s">
        <v>15</v>
      </c>
      <c r="G118">
        <v>8333</v>
      </c>
      <c r="H118">
        <v>0</v>
      </c>
      <c r="I118">
        <v>280</v>
      </c>
      <c r="J118">
        <v>360</v>
      </c>
      <c r="K118">
        <v>1</v>
      </c>
      <c r="L118" t="s">
        <v>31</v>
      </c>
      <c r="M118" t="s">
        <v>18</v>
      </c>
      <c r="N118">
        <f t="shared" si="21"/>
        <v>0</v>
      </c>
      <c r="O118">
        <f t="shared" si="22"/>
        <v>0</v>
      </c>
      <c r="P118">
        <f t="shared" si="23"/>
        <v>0</v>
      </c>
      <c r="Q118">
        <f t="shared" si="24"/>
        <v>1</v>
      </c>
      <c r="R118">
        <f t="shared" si="25"/>
        <v>0</v>
      </c>
      <c r="S118" s="9">
        <f t="shared" si="26"/>
        <v>9.0279788143822071</v>
      </c>
      <c r="T118" s="9">
        <f t="shared" si="27"/>
        <v>1</v>
      </c>
      <c r="U118" s="9">
        <f t="shared" si="28"/>
        <v>5.6347896031692493</v>
      </c>
      <c r="V118" s="9">
        <f t="shared" si="29"/>
        <v>5.8861040314501558</v>
      </c>
      <c r="W118">
        <f t="shared" si="30"/>
        <v>1</v>
      </c>
      <c r="X118">
        <f t="shared" si="31"/>
        <v>1</v>
      </c>
      <c r="Y118">
        <f t="shared" si="32"/>
        <v>1.4246537525554661</v>
      </c>
      <c r="Z118">
        <f t="shared" si="33"/>
        <v>4.1564184443116146</v>
      </c>
      <c r="AA118">
        <f t="shared" si="34"/>
        <v>0.80606694146337832</v>
      </c>
      <c r="AB118">
        <f t="shared" si="35"/>
        <v>-0.21558848599950803</v>
      </c>
      <c r="AC118">
        <f t="shared" si="36"/>
        <v>0</v>
      </c>
      <c r="AD118">
        <f t="shared" si="37"/>
        <v>-2</v>
      </c>
      <c r="AE118">
        <f t="shared" si="38"/>
        <v>1</v>
      </c>
    </row>
    <row r="119" spans="1:31">
      <c r="A119" t="s">
        <v>260</v>
      </c>
      <c r="B119" t="s">
        <v>14</v>
      </c>
      <c r="C119" t="s">
        <v>20</v>
      </c>
      <c r="D119">
        <v>1</v>
      </c>
      <c r="E119" t="s">
        <v>16</v>
      </c>
      <c r="F119" t="s">
        <v>15</v>
      </c>
      <c r="G119">
        <v>5500</v>
      </c>
      <c r="H119">
        <v>1260</v>
      </c>
      <c r="I119">
        <v>170</v>
      </c>
      <c r="J119">
        <v>360</v>
      </c>
      <c r="K119">
        <v>1</v>
      </c>
      <c r="L119" t="s">
        <v>21</v>
      </c>
      <c r="M119" t="s">
        <v>18</v>
      </c>
      <c r="N119">
        <f t="shared" si="21"/>
        <v>1</v>
      </c>
      <c r="O119">
        <f t="shared" si="22"/>
        <v>1</v>
      </c>
      <c r="P119">
        <f t="shared" si="23"/>
        <v>1</v>
      </c>
      <c r="Q119">
        <f t="shared" si="24"/>
        <v>1</v>
      </c>
      <c r="R119">
        <f t="shared" si="25"/>
        <v>0</v>
      </c>
      <c r="S119" s="9">
        <f t="shared" si="26"/>
        <v>8.6125033712205621</v>
      </c>
      <c r="T119" s="9">
        <f t="shared" si="27"/>
        <v>7.1388669999455239</v>
      </c>
      <c r="U119" s="9">
        <f t="shared" si="28"/>
        <v>5.1357984370502621</v>
      </c>
      <c r="V119" s="9">
        <f t="shared" si="29"/>
        <v>5.8861040314501558</v>
      </c>
      <c r="W119">
        <f t="shared" si="30"/>
        <v>0</v>
      </c>
      <c r="X119">
        <f t="shared" si="31"/>
        <v>1</v>
      </c>
      <c r="Y119">
        <f t="shared" si="32"/>
        <v>1.5346847721781662</v>
      </c>
      <c r="Z119">
        <f t="shared" si="33"/>
        <v>4.6398626855934664</v>
      </c>
      <c r="AA119">
        <f t="shared" si="34"/>
        <v>0.82269071859596654</v>
      </c>
      <c r="AB119">
        <f t="shared" si="35"/>
        <v>-0.19517494650943862</v>
      </c>
      <c r="AC119">
        <f t="shared" si="36"/>
        <v>0</v>
      </c>
      <c r="AD119">
        <f t="shared" si="37"/>
        <v>-2</v>
      </c>
      <c r="AE119">
        <f t="shared" si="38"/>
        <v>1</v>
      </c>
    </row>
    <row r="120" spans="1:31">
      <c r="A120" t="s">
        <v>261</v>
      </c>
      <c r="B120" t="s">
        <v>14</v>
      </c>
      <c r="C120" t="s">
        <v>20</v>
      </c>
      <c r="D120">
        <v>0</v>
      </c>
      <c r="E120" t="s">
        <v>16</v>
      </c>
      <c r="G120">
        <v>5746</v>
      </c>
      <c r="H120">
        <v>0</v>
      </c>
      <c r="I120">
        <v>255</v>
      </c>
      <c r="J120">
        <v>360</v>
      </c>
      <c r="L120" t="s">
        <v>17</v>
      </c>
      <c r="M120" t="s">
        <v>22</v>
      </c>
      <c r="N120">
        <f t="shared" si="21"/>
        <v>1</v>
      </c>
      <c r="O120">
        <f t="shared" si="22"/>
        <v>1</v>
      </c>
      <c r="P120">
        <f t="shared" si="23"/>
        <v>0</v>
      </c>
      <c r="Q120">
        <f t="shared" si="24"/>
        <v>1</v>
      </c>
      <c r="R120">
        <f t="shared" si="25"/>
        <v>0</v>
      </c>
      <c r="S120" s="9">
        <f t="shared" si="26"/>
        <v>8.656259239539235</v>
      </c>
      <c r="T120" s="9">
        <f t="shared" si="27"/>
        <v>1</v>
      </c>
      <c r="U120" s="9">
        <f t="shared" si="28"/>
        <v>5.5412635451584258</v>
      </c>
      <c r="V120" s="9">
        <f t="shared" si="29"/>
        <v>5.8861040314501558</v>
      </c>
      <c r="W120">
        <f t="shared" si="30"/>
        <v>2</v>
      </c>
      <c r="X120">
        <f t="shared" si="31"/>
        <v>0</v>
      </c>
      <c r="Y120">
        <f t="shared" si="32"/>
        <v>-0.51913535852870296</v>
      </c>
      <c r="Z120">
        <f t="shared" si="33"/>
        <v>0.59503481738880182</v>
      </c>
      <c r="AA120">
        <f t="shared" si="34"/>
        <v>0.37305443799836352</v>
      </c>
      <c r="AB120">
        <f t="shared" si="35"/>
        <v>-0.46689556508244534</v>
      </c>
      <c r="AC120">
        <f t="shared" si="36"/>
        <v>0</v>
      </c>
      <c r="AD120">
        <f t="shared" si="37"/>
        <v>2</v>
      </c>
      <c r="AE120">
        <f t="shared" si="38"/>
        <v>0</v>
      </c>
    </row>
    <row r="121" spans="1:31">
      <c r="A121" t="s">
        <v>263</v>
      </c>
      <c r="B121" t="s">
        <v>42</v>
      </c>
      <c r="C121" t="s">
        <v>15</v>
      </c>
      <c r="D121">
        <v>1</v>
      </c>
      <c r="E121" t="s">
        <v>16</v>
      </c>
      <c r="F121" t="s">
        <v>15</v>
      </c>
      <c r="G121">
        <v>3812</v>
      </c>
      <c r="H121">
        <v>0</v>
      </c>
      <c r="I121">
        <v>112</v>
      </c>
      <c r="J121">
        <v>360</v>
      </c>
      <c r="K121">
        <v>1</v>
      </c>
      <c r="L121" t="s">
        <v>21</v>
      </c>
      <c r="M121" t="s">
        <v>18</v>
      </c>
      <c r="N121">
        <f t="shared" si="21"/>
        <v>0</v>
      </c>
      <c r="O121">
        <f t="shared" si="22"/>
        <v>0</v>
      </c>
      <c r="P121">
        <f t="shared" si="23"/>
        <v>1</v>
      </c>
      <c r="Q121">
        <f t="shared" si="24"/>
        <v>1</v>
      </c>
      <c r="R121">
        <f t="shared" si="25"/>
        <v>0</v>
      </c>
      <c r="S121" s="9">
        <f t="shared" si="26"/>
        <v>8.2459092647740935</v>
      </c>
      <c r="T121" s="9">
        <f t="shared" si="27"/>
        <v>1</v>
      </c>
      <c r="U121" s="9">
        <f t="shared" si="28"/>
        <v>4.7184988712950942</v>
      </c>
      <c r="V121" s="9">
        <f t="shared" si="29"/>
        <v>5.8861040314501558</v>
      </c>
      <c r="W121">
        <f t="shared" si="30"/>
        <v>0</v>
      </c>
      <c r="X121">
        <f t="shared" si="31"/>
        <v>1</v>
      </c>
      <c r="Y121">
        <f t="shared" si="32"/>
        <v>1.5937000697036487</v>
      </c>
      <c r="Z121">
        <f t="shared" si="33"/>
        <v>4.9219267500356736</v>
      </c>
      <c r="AA121">
        <f t="shared" si="34"/>
        <v>0.83113604031087074</v>
      </c>
      <c r="AB121">
        <f t="shared" si="35"/>
        <v>-0.18496179077322658</v>
      </c>
      <c r="AC121">
        <f t="shared" si="36"/>
        <v>0</v>
      </c>
      <c r="AD121">
        <f t="shared" si="37"/>
        <v>-2</v>
      </c>
      <c r="AE121">
        <f t="shared" si="38"/>
        <v>1</v>
      </c>
    </row>
    <row r="122" spans="1:31">
      <c r="A122" t="s">
        <v>264</v>
      </c>
      <c r="B122" t="s">
        <v>14</v>
      </c>
      <c r="C122" t="s">
        <v>20</v>
      </c>
      <c r="D122">
        <v>1</v>
      </c>
      <c r="E122" t="s">
        <v>16</v>
      </c>
      <c r="F122" t="s">
        <v>15</v>
      </c>
      <c r="G122">
        <v>3315</v>
      </c>
      <c r="H122">
        <v>0</v>
      </c>
      <c r="I122">
        <v>96</v>
      </c>
      <c r="J122">
        <v>360</v>
      </c>
      <c r="K122">
        <v>1</v>
      </c>
      <c r="L122" t="s">
        <v>31</v>
      </c>
      <c r="M122" t="s">
        <v>18</v>
      </c>
      <c r="N122">
        <f t="shared" si="21"/>
        <v>1</v>
      </c>
      <c r="O122">
        <f t="shared" si="22"/>
        <v>1</v>
      </c>
      <c r="P122">
        <f t="shared" si="23"/>
        <v>1</v>
      </c>
      <c r="Q122">
        <f t="shared" si="24"/>
        <v>1</v>
      </c>
      <c r="R122">
        <f t="shared" si="25"/>
        <v>0</v>
      </c>
      <c r="S122" s="9">
        <f t="shared" si="26"/>
        <v>8.1062129026199621</v>
      </c>
      <c r="T122" s="9">
        <f t="shared" si="27"/>
        <v>1</v>
      </c>
      <c r="U122" s="9">
        <f t="shared" si="28"/>
        <v>4.5643481914678361</v>
      </c>
      <c r="V122" s="9">
        <f t="shared" si="29"/>
        <v>5.8861040314501558</v>
      </c>
      <c r="W122">
        <f t="shared" si="30"/>
        <v>1</v>
      </c>
      <c r="X122">
        <f t="shared" si="31"/>
        <v>1</v>
      </c>
      <c r="Y122">
        <f t="shared" si="32"/>
        <v>1.8671588721945303</v>
      </c>
      <c r="Z122">
        <f t="shared" si="33"/>
        <v>6.4698884819818181</v>
      </c>
      <c r="AA122">
        <f t="shared" si="34"/>
        <v>0.8661291929040027</v>
      </c>
      <c r="AB122">
        <f t="shared" si="35"/>
        <v>-0.14372119805453246</v>
      </c>
      <c r="AC122">
        <f t="shared" si="36"/>
        <v>0</v>
      </c>
      <c r="AD122">
        <f t="shared" si="37"/>
        <v>-2</v>
      </c>
      <c r="AE122">
        <f t="shared" si="38"/>
        <v>1</v>
      </c>
    </row>
    <row r="123" spans="1:31">
      <c r="A123" t="s">
        <v>265</v>
      </c>
      <c r="B123" t="s">
        <v>14</v>
      </c>
      <c r="C123" t="s">
        <v>20</v>
      </c>
      <c r="D123">
        <v>2</v>
      </c>
      <c r="E123" t="s">
        <v>16</v>
      </c>
      <c r="F123" t="s">
        <v>15</v>
      </c>
      <c r="G123">
        <v>5819</v>
      </c>
      <c r="H123">
        <v>5000</v>
      </c>
      <c r="I123">
        <v>120</v>
      </c>
      <c r="J123">
        <v>360</v>
      </c>
      <c r="K123">
        <v>1</v>
      </c>
      <c r="L123" t="s">
        <v>21</v>
      </c>
      <c r="M123" t="s">
        <v>18</v>
      </c>
      <c r="N123">
        <f t="shared" si="21"/>
        <v>1</v>
      </c>
      <c r="O123">
        <f t="shared" si="22"/>
        <v>1</v>
      </c>
      <c r="P123">
        <f t="shared" si="23"/>
        <v>2</v>
      </c>
      <c r="Q123">
        <f t="shared" si="24"/>
        <v>1</v>
      </c>
      <c r="R123">
        <f t="shared" si="25"/>
        <v>0</v>
      </c>
      <c r="S123" s="9">
        <f t="shared" si="26"/>
        <v>8.66888370465667</v>
      </c>
      <c r="T123" s="9">
        <f t="shared" si="27"/>
        <v>8.5171931914162382</v>
      </c>
      <c r="U123" s="9">
        <f t="shared" si="28"/>
        <v>4.7874917427820458</v>
      </c>
      <c r="V123" s="9">
        <f t="shared" si="29"/>
        <v>5.8861040314501558</v>
      </c>
      <c r="W123">
        <f t="shared" si="30"/>
        <v>0</v>
      </c>
      <c r="X123">
        <f t="shared" si="31"/>
        <v>1</v>
      </c>
      <c r="Y123">
        <f t="shared" si="32"/>
        <v>1.5452293224009561</v>
      </c>
      <c r="Z123">
        <f t="shared" si="33"/>
        <v>4.689046807207875</v>
      </c>
      <c r="AA123">
        <f t="shared" si="34"/>
        <v>0.82422362939024763</v>
      </c>
      <c r="AB123">
        <f t="shared" si="35"/>
        <v>-0.19331339100251974</v>
      </c>
      <c r="AC123">
        <f t="shared" si="36"/>
        <v>0</v>
      </c>
      <c r="AD123">
        <f t="shared" si="37"/>
        <v>-2</v>
      </c>
      <c r="AE123">
        <f t="shared" si="38"/>
        <v>1</v>
      </c>
    </row>
    <row r="124" spans="1:31">
      <c r="A124" t="s">
        <v>266</v>
      </c>
      <c r="B124" t="s">
        <v>14</v>
      </c>
      <c r="C124" t="s">
        <v>20</v>
      </c>
      <c r="D124">
        <v>1</v>
      </c>
      <c r="E124" t="s">
        <v>25</v>
      </c>
      <c r="F124" t="s">
        <v>15</v>
      </c>
      <c r="G124">
        <v>2510</v>
      </c>
      <c r="H124">
        <v>1983</v>
      </c>
      <c r="I124">
        <v>140</v>
      </c>
      <c r="J124">
        <v>180</v>
      </c>
      <c r="K124">
        <v>1</v>
      </c>
      <c r="L124" t="s">
        <v>17</v>
      </c>
      <c r="M124" t="s">
        <v>22</v>
      </c>
      <c r="N124">
        <f t="shared" si="21"/>
        <v>1</v>
      </c>
      <c r="O124">
        <f t="shared" si="22"/>
        <v>1</v>
      </c>
      <c r="P124">
        <f t="shared" si="23"/>
        <v>1</v>
      </c>
      <c r="Q124">
        <f t="shared" si="24"/>
        <v>0</v>
      </c>
      <c r="R124">
        <f t="shared" si="25"/>
        <v>0</v>
      </c>
      <c r="S124" s="9">
        <f t="shared" si="26"/>
        <v>7.8280380321258294</v>
      </c>
      <c r="T124" s="9">
        <f t="shared" si="27"/>
        <v>7.5923661285197959</v>
      </c>
      <c r="U124" s="9">
        <f t="shared" si="28"/>
        <v>4.9416424226093039</v>
      </c>
      <c r="V124" s="9">
        <f t="shared" si="29"/>
        <v>5.1929568508902104</v>
      </c>
      <c r="W124">
        <f t="shared" si="30"/>
        <v>2</v>
      </c>
      <c r="X124">
        <f t="shared" si="31"/>
        <v>1</v>
      </c>
      <c r="Y124">
        <f t="shared" si="32"/>
        <v>1.2127399005342587</v>
      </c>
      <c r="Z124">
        <f t="shared" si="33"/>
        <v>3.3626854658408813</v>
      </c>
      <c r="AA124">
        <f t="shared" si="34"/>
        <v>0.77078338380572298</v>
      </c>
      <c r="AB124">
        <f t="shared" si="35"/>
        <v>-1.4730878002846663</v>
      </c>
      <c r="AC124">
        <f t="shared" si="36"/>
        <v>0</v>
      </c>
      <c r="AD124">
        <f t="shared" si="37"/>
        <v>2</v>
      </c>
      <c r="AE124">
        <f t="shared" si="38"/>
        <v>0</v>
      </c>
    </row>
    <row r="125" spans="1:31">
      <c r="A125" t="s">
        <v>268</v>
      </c>
      <c r="B125" t="s">
        <v>14</v>
      </c>
      <c r="C125" t="s">
        <v>20</v>
      </c>
      <c r="D125">
        <v>2</v>
      </c>
      <c r="E125" t="s">
        <v>16</v>
      </c>
      <c r="F125" t="s">
        <v>20</v>
      </c>
      <c r="G125">
        <v>6250</v>
      </c>
      <c r="H125">
        <v>1300</v>
      </c>
      <c r="I125">
        <v>108</v>
      </c>
      <c r="J125">
        <v>360</v>
      </c>
      <c r="K125">
        <v>1</v>
      </c>
      <c r="L125" t="s">
        <v>21</v>
      </c>
      <c r="M125" t="s">
        <v>18</v>
      </c>
      <c r="N125">
        <f t="shared" si="21"/>
        <v>1</v>
      </c>
      <c r="O125">
        <f t="shared" si="22"/>
        <v>1</v>
      </c>
      <c r="P125">
        <f t="shared" si="23"/>
        <v>2</v>
      </c>
      <c r="Q125">
        <f t="shared" si="24"/>
        <v>1</v>
      </c>
      <c r="R125">
        <f t="shared" si="25"/>
        <v>1</v>
      </c>
      <c r="S125" s="9">
        <f t="shared" si="26"/>
        <v>8.740336742730447</v>
      </c>
      <c r="T125" s="9">
        <f t="shared" si="27"/>
        <v>7.1701195434496281</v>
      </c>
      <c r="U125" s="9">
        <f t="shared" si="28"/>
        <v>4.6821312271242199</v>
      </c>
      <c r="V125" s="9">
        <f t="shared" si="29"/>
        <v>5.8861040314501558</v>
      </c>
      <c r="W125">
        <f t="shared" si="30"/>
        <v>0</v>
      </c>
      <c r="X125">
        <f t="shared" si="31"/>
        <v>1</v>
      </c>
      <c r="Y125">
        <f t="shared" si="32"/>
        <v>1.3467517314629633</v>
      </c>
      <c r="Z125">
        <f t="shared" si="33"/>
        <v>3.8449159050227388</v>
      </c>
      <c r="AA125">
        <f t="shared" si="34"/>
        <v>0.79359806865516547</v>
      </c>
      <c r="AB125">
        <f t="shared" si="35"/>
        <v>-0.23117815666468047</v>
      </c>
      <c r="AC125">
        <f t="shared" si="36"/>
        <v>0</v>
      </c>
      <c r="AD125">
        <f t="shared" si="37"/>
        <v>-2</v>
      </c>
      <c r="AE125">
        <f t="shared" si="38"/>
        <v>1</v>
      </c>
    </row>
    <row r="126" spans="1:31">
      <c r="A126" t="s">
        <v>269</v>
      </c>
      <c r="B126" t="s">
        <v>14</v>
      </c>
      <c r="C126" t="s">
        <v>20</v>
      </c>
      <c r="D126">
        <v>0</v>
      </c>
      <c r="E126" t="s">
        <v>25</v>
      </c>
      <c r="F126" t="s">
        <v>15</v>
      </c>
      <c r="G126">
        <v>3406</v>
      </c>
      <c r="H126">
        <v>4417</v>
      </c>
      <c r="I126">
        <v>123</v>
      </c>
      <c r="J126">
        <v>360</v>
      </c>
      <c r="K126">
        <v>1</v>
      </c>
      <c r="L126" t="s">
        <v>31</v>
      </c>
      <c r="M126" t="s">
        <v>18</v>
      </c>
      <c r="N126">
        <f t="shared" si="21"/>
        <v>1</v>
      </c>
      <c r="O126">
        <f t="shared" si="22"/>
        <v>1</v>
      </c>
      <c r="P126">
        <f t="shared" si="23"/>
        <v>0</v>
      </c>
      <c r="Q126">
        <f t="shared" si="24"/>
        <v>0</v>
      </c>
      <c r="R126">
        <f t="shared" si="25"/>
        <v>0</v>
      </c>
      <c r="S126" s="9">
        <f t="shared" si="26"/>
        <v>8.1332938612226329</v>
      </c>
      <c r="T126" s="9">
        <f t="shared" si="27"/>
        <v>8.3932160115965271</v>
      </c>
      <c r="U126" s="9">
        <f t="shared" si="28"/>
        <v>4.8121843553724171</v>
      </c>
      <c r="V126" s="9">
        <f t="shared" si="29"/>
        <v>5.8861040314501558</v>
      </c>
      <c r="W126">
        <f t="shared" si="30"/>
        <v>1</v>
      </c>
      <c r="X126">
        <f t="shared" si="31"/>
        <v>1</v>
      </c>
      <c r="Y126">
        <f t="shared" si="32"/>
        <v>0.99930907411826786</v>
      </c>
      <c r="Z126">
        <f t="shared" si="33"/>
        <v>2.7164043458652682</v>
      </c>
      <c r="AA126">
        <f t="shared" si="34"/>
        <v>0.73092271267184306</v>
      </c>
      <c r="AB126">
        <f t="shared" si="35"/>
        <v>-0.31344755304107363</v>
      </c>
      <c r="AC126">
        <f t="shared" si="36"/>
        <v>0</v>
      </c>
      <c r="AD126">
        <f t="shared" si="37"/>
        <v>-2</v>
      </c>
      <c r="AE126">
        <f t="shared" si="38"/>
        <v>1</v>
      </c>
    </row>
    <row r="127" spans="1:31">
      <c r="A127" t="s">
        <v>270</v>
      </c>
      <c r="B127" t="s">
        <v>14</v>
      </c>
      <c r="C127" t="s">
        <v>15</v>
      </c>
      <c r="D127">
        <v>0</v>
      </c>
      <c r="E127" t="s">
        <v>16</v>
      </c>
      <c r="F127" t="s">
        <v>20</v>
      </c>
      <c r="G127">
        <v>6050</v>
      </c>
      <c r="H127">
        <v>4333</v>
      </c>
      <c r="I127">
        <v>120</v>
      </c>
      <c r="J127">
        <v>180</v>
      </c>
      <c r="K127">
        <v>1</v>
      </c>
      <c r="L127" t="s">
        <v>17</v>
      </c>
      <c r="M127" t="s">
        <v>22</v>
      </c>
      <c r="N127">
        <f t="shared" si="21"/>
        <v>0</v>
      </c>
      <c r="O127">
        <f t="shared" si="22"/>
        <v>1</v>
      </c>
      <c r="P127">
        <f t="shared" si="23"/>
        <v>0</v>
      </c>
      <c r="Q127">
        <f t="shared" si="24"/>
        <v>1</v>
      </c>
      <c r="R127">
        <f t="shared" si="25"/>
        <v>1</v>
      </c>
      <c r="S127" s="9">
        <f t="shared" si="26"/>
        <v>8.7078135510248877</v>
      </c>
      <c r="T127" s="9">
        <f t="shared" si="27"/>
        <v>8.3740154217399088</v>
      </c>
      <c r="U127" s="9">
        <f t="shared" si="28"/>
        <v>4.7874917427820458</v>
      </c>
      <c r="V127" s="9">
        <f t="shared" si="29"/>
        <v>5.1929568508902104</v>
      </c>
      <c r="W127">
        <f t="shared" si="30"/>
        <v>2</v>
      </c>
      <c r="X127">
        <f t="shared" si="31"/>
        <v>1</v>
      </c>
      <c r="Y127">
        <f t="shared" si="32"/>
        <v>0.80254975435882525</v>
      </c>
      <c r="Z127">
        <f t="shared" si="33"/>
        <v>2.2312227517241663</v>
      </c>
      <c r="AA127">
        <f t="shared" si="34"/>
        <v>0.69051963394773563</v>
      </c>
      <c r="AB127">
        <f t="shared" si="35"/>
        <v>-1.1728606265037789</v>
      </c>
      <c r="AC127">
        <f t="shared" si="36"/>
        <v>0</v>
      </c>
      <c r="AD127">
        <f t="shared" si="37"/>
        <v>2</v>
      </c>
      <c r="AE127">
        <f t="shared" si="38"/>
        <v>0</v>
      </c>
    </row>
    <row r="128" spans="1:31">
      <c r="A128" t="s">
        <v>273</v>
      </c>
      <c r="B128" t="s">
        <v>14</v>
      </c>
      <c r="C128" t="s">
        <v>20</v>
      </c>
      <c r="D128">
        <v>1</v>
      </c>
      <c r="E128" t="s">
        <v>16</v>
      </c>
      <c r="F128" t="s">
        <v>15</v>
      </c>
      <c r="G128">
        <v>2882</v>
      </c>
      <c r="H128">
        <v>1843</v>
      </c>
      <c r="I128">
        <v>123</v>
      </c>
      <c r="J128">
        <v>480</v>
      </c>
      <c r="K128">
        <v>1</v>
      </c>
      <c r="L128" t="s">
        <v>31</v>
      </c>
      <c r="M128" t="s">
        <v>18</v>
      </c>
      <c r="N128">
        <f t="shared" si="21"/>
        <v>1</v>
      </c>
      <c r="O128">
        <f t="shared" si="22"/>
        <v>1</v>
      </c>
      <c r="P128">
        <f t="shared" si="23"/>
        <v>1</v>
      </c>
      <c r="Q128">
        <f t="shared" si="24"/>
        <v>1</v>
      </c>
      <c r="R128">
        <f t="shared" si="25"/>
        <v>0</v>
      </c>
      <c r="S128" s="9">
        <f t="shared" si="26"/>
        <v>7.9662397765594672</v>
      </c>
      <c r="T128" s="9">
        <f t="shared" si="27"/>
        <v>7.5191499576698231</v>
      </c>
      <c r="U128" s="9">
        <f t="shared" si="28"/>
        <v>4.8121843553724171</v>
      </c>
      <c r="V128" s="9">
        <f t="shared" si="29"/>
        <v>6.1737861039019366</v>
      </c>
      <c r="W128">
        <f t="shared" si="30"/>
        <v>1</v>
      </c>
      <c r="X128">
        <f t="shared" si="31"/>
        <v>1</v>
      </c>
      <c r="Y128">
        <f t="shared" si="32"/>
        <v>1.7365771808063659</v>
      </c>
      <c r="Z128">
        <f t="shared" si="33"/>
        <v>5.6778757823649944</v>
      </c>
      <c r="AA128">
        <f t="shared" si="34"/>
        <v>0.85025178176557126</v>
      </c>
      <c r="AB128">
        <f t="shared" si="35"/>
        <v>-0.16222275951858484</v>
      </c>
      <c r="AC128">
        <f t="shared" si="36"/>
        <v>0</v>
      </c>
      <c r="AD128">
        <f t="shared" si="37"/>
        <v>-2</v>
      </c>
      <c r="AE128">
        <f t="shared" si="38"/>
        <v>1</v>
      </c>
    </row>
    <row r="129" spans="1:31">
      <c r="A129" t="s">
        <v>276</v>
      </c>
      <c r="B129" t="s">
        <v>42</v>
      </c>
      <c r="C129" t="s">
        <v>15</v>
      </c>
      <c r="D129">
        <v>2</v>
      </c>
      <c r="E129" t="s">
        <v>16</v>
      </c>
      <c r="F129" t="s">
        <v>15</v>
      </c>
      <c r="G129">
        <v>3427</v>
      </c>
      <c r="H129">
        <v>0</v>
      </c>
      <c r="I129">
        <v>138</v>
      </c>
      <c r="J129">
        <v>360</v>
      </c>
      <c r="K129">
        <v>1</v>
      </c>
      <c r="L129" t="s">
        <v>17</v>
      </c>
      <c r="M129" t="s">
        <v>22</v>
      </c>
      <c r="N129">
        <f t="shared" si="21"/>
        <v>0</v>
      </c>
      <c r="O129">
        <f t="shared" si="22"/>
        <v>0</v>
      </c>
      <c r="P129">
        <f t="shared" si="23"/>
        <v>2</v>
      </c>
      <c r="Q129">
        <f t="shared" si="24"/>
        <v>1</v>
      </c>
      <c r="R129">
        <f t="shared" si="25"/>
        <v>0</v>
      </c>
      <c r="S129" s="9">
        <f t="shared" si="26"/>
        <v>8.139440521874608</v>
      </c>
      <c r="T129" s="9">
        <f t="shared" si="27"/>
        <v>1</v>
      </c>
      <c r="U129" s="9">
        <f t="shared" si="28"/>
        <v>4.9272536851572051</v>
      </c>
      <c r="V129" s="9">
        <f t="shared" si="29"/>
        <v>5.8861040314501558</v>
      </c>
      <c r="W129">
        <f t="shared" si="30"/>
        <v>2</v>
      </c>
      <c r="X129">
        <f t="shared" si="31"/>
        <v>1</v>
      </c>
      <c r="Y129">
        <f t="shared" si="32"/>
        <v>1.7915543395959186</v>
      </c>
      <c r="Z129">
        <f t="shared" si="33"/>
        <v>5.998769348433048</v>
      </c>
      <c r="AA129">
        <f t="shared" si="34"/>
        <v>0.85711773738851826</v>
      </c>
      <c r="AB129">
        <f t="shared" si="35"/>
        <v>-1.9457343262326796</v>
      </c>
      <c r="AC129">
        <f t="shared" si="36"/>
        <v>0</v>
      </c>
      <c r="AD129">
        <f t="shared" si="37"/>
        <v>2</v>
      </c>
      <c r="AE129">
        <f t="shared" si="38"/>
        <v>0</v>
      </c>
    </row>
    <row r="130" spans="1:31">
      <c r="A130" t="s">
        <v>277</v>
      </c>
      <c r="B130" t="s">
        <v>14</v>
      </c>
      <c r="C130" t="s">
        <v>15</v>
      </c>
      <c r="D130">
        <v>0</v>
      </c>
      <c r="E130" t="s">
        <v>25</v>
      </c>
      <c r="F130" t="s">
        <v>20</v>
      </c>
      <c r="G130">
        <v>2583</v>
      </c>
      <c r="H130">
        <v>2167</v>
      </c>
      <c r="I130">
        <v>104</v>
      </c>
      <c r="J130">
        <v>360</v>
      </c>
      <c r="K130">
        <v>1</v>
      </c>
      <c r="L130" t="s">
        <v>21</v>
      </c>
      <c r="M130" t="s">
        <v>18</v>
      </c>
      <c r="N130">
        <f t="shared" si="21"/>
        <v>0</v>
      </c>
      <c r="O130">
        <f t="shared" si="22"/>
        <v>1</v>
      </c>
      <c r="P130">
        <f t="shared" si="23"/>
        <v>0</v>
      </c>
      <c r="Q130">
        <f t="shared" si="24"/>
        <v>0</v>
      </c>
      <c r="R130">
        <f t="shared" si="25"/>
        <v>1</v>
      </c>
      <c r="S130" s="9">
        <f t="shared" si="26"/>
        <v>7.8567067930958405</v>
      </c>
      <c r="T130" s="9">
        <f t="shared" si="27"/>
        <v>7.6810990015363592</v>
      </c>
      <c r="U130" s="9">
        <f t="shared" si="28"/>
        <v>4.6443908991413725</v>
      </c>
      <c r="V130" s="9">
        <f t="shared" si="29"/>
        <v>5.8861040314501558</v>
      </c>
      <c r="W130">
        <f t="shared" si="30"/>
        <v>0</v>
      </c>
      <c r="X130">
        <f t="shared" si="31"/>
        <v>1</v>
      </c>
      <c r="Y130">
        <f t="shared" si="32"/>
        <v>0.1899978487946502</v>
      </c>
      <c r="Z130">
        <f t="shared" si="33"/>
        <v>1.2092469963158456</v>
      </c>
      <c r="AA130">
        <f t="shared" si="34"/>
        <v>0.54735708516630044</v>
      </c>
      <c r="AB130">
        <f t="shared" si="35"/>
        <v>-0.60265388302589995</v>
      </c>
      <c r="AC130">
        <f t="shared" si="36"/>
        <v>0</v>
      </c>
      <c r="AD130">
        <f t="shared" si="37"/>
        <v>-2</v>
      </c>
      <c r="AE130">
        <f t="shared" si="38"/>
        <v>1</v>
      </c>
    </row>
    <row r="131" spans="1:31">
      <c r="A131" t="s">
        <v>278</v>
      </c>
      <c r="B131" t="s">
        <v>14</v>
      </c>
      <c r="C131" t="s">
        <v>20</v>
      </c>
      <c r="D131">
        <v>1</v>
      </c>
      <c r="E131" t="s">
        <v>25</v>
      </c>
      <c r="F131" t="s">
        <v>15</v>
      </c>
      <c r="G131">
        <v>2661</v>
      </c>
      <c r="H131">
        <v>7101</v>
      </c>
      <c r="I131">
        <v>279</v>
      </c>
      <c r="J131">
        <v>180</v>
      </c>
      <c r="K131">
        <v>1</v>
      </c>
      <c r="L131" t="s">
        <v>31</v>
      </c>
      <c r="M131" t="s">
        <v>18</v>
      </c>
      <c r="N131">
        <f t="shared" ref="N131:N194" si="39">IF(C131="Yes",1,0)</f>
        <v>1</v>
      </c>
      <c r="O131">
        <f t="shared" ref="O131:O194" si="40">IF(B131="Male",1,0)</f>
        <v>1</v>
      </c>
      <c r="P131">
        <f t="shared" ref="P131:P194" si="41">D131</f>
        <v>1</v>
      </c>
      <c r="Q131">
        <f t="shared" ref="Q131:Q194" si="42">IF(E131="Graduate",1,0)</f>
        <v>0</v>
      </c>
      <c r="R131">
        <f t="shared" ref="R131:R194" si="43">IF(F131="Yes",1,0)</f>
        <v>0</v>
      </c>
      <c r="S131" s="9">
        <f t="shared" ref="S131:S194" si="44">LN(G131)</f>
        <v>7.8864572709776892</v>
      </c>
      <c r="T131" s="9">
        <f t="shared" ref="T131:T194" si="45">IF(H131=0,1,LN(H131))</f>
        <v>8.867990898182093</v>
      </c>
      <c r="U131" s="9">
        <f t="shared" ref="U131:U194" si="46">LN(I131)</f>
        <v>5.6312117818213654</v>
      </c>
      <c r="V131" s="9">
        <f t="shared" ref="V131:V194" si="47">LN(J131)</f>
        <v>5.1929568508902104</v>
      </c>
      <c r="W131">
        <f t="shared" ref="W131:W194" si="48">IF(L131="Rural",0,IF(L131="Semiurban",1,IF(L131="Urban",2)))</f>
        <v>1</v>
      </c>
      <c r="X131">
        <f t="shared" ref="X131:X194" si="49">K131</f>
        <v>1</v>
      </c>
      <c r="Y131">
        <f t="shared" ref="Y131:Y194" si="50">SUMPRODUCT($AJ$8:$AT$8,N131:X131)+$AU$8</f>
        <v>1.0787413852665684</v>
      </c>
      <c r="Z131">
        <f t="shared" ref="Z131:Z194" si="51">EXP(Y131)</f>
        <v>2.9409756653688195</v>
      </c>
      <c r="AA131">
        <f t="shared" ref="AA131:AA194" si="52">Z131/(Z131+1)</f>
        <v>0.74625572829909514</v>
      </c>
      <c r="AB131">
        <f t="shared" ref="AB131:AB194" si="53">AE131*LN(AA131)+LN(1-AA131)*(1-AE131)</f>
        <v>-0.29268693819209612</v>
      </c>
      <c r="AC131">
        <f t="shared" ref="AC131:AC194" si="54">IF(AA131&gt;$AG$7,1,0)</f>
        <v>0</v>
      </c>
      <c r="AD131">
        <f t="shared" ref="AD131:AD194" si="55">IF(AND(AC131=1,AE131=1),1,IF(AND(AC131=1,AE131=0),-1,IF(AND(AC131=0,AE131=0),2,IF(AND(AC131=0,AE131=1),-2,"error"))))</f>
        <v>-2</v>
      </c>
      <c r="AE131">
        <f t="shared" ref="AE131:AE194" si="56">IF(M131="Y",1,0)</f>
        <v>1</v>
      </c>
    </row>
    <row r="132" spans="1:31">
      <c r="A132" t="s">
        <v>279</v>
      </c>
      <c r="B132" t="s">
        <v>14</v>
      </c>
      <c r="C132" t="s">
        <v>15</v>
      </c>
      <c r="D132">
        <v>0</v>
      </c>
      <c r="E132" t="s">
        <v>16</v>
      </c>
      <c r="F132" t="s">
        <v>20</v>
      </c>
      <c r="G132">
        <v>16250</v>
      </c>
      <c r="H132">
        <v>0</v>
      </c>
      <c r="I132">
        <v>192</v>
      </c>
      <c r="J132">
        <v>360</v>
      </c>
      <c r="K132">
        <v>0</v>
      </c>
      <c r="L132" t="s">
        <v>17</v>
      </c>
      <c r="M132" t="s">
        <v>22</v>
      </c>
      <c r="N132">
        <f t="shared" si="39"/>
        <v>0</v>
      </c>
      <c r="O132">
        <f t="shared" si="40"/>
        <v>1</v>
      </c>
      <c r="P132">
        <f t="shared" si="41"/>
        <v>0</v>
      </c>
      <c r="Q132">
        <f t="shared" si="42"/>
        <v>1</v>
      </c>
      <c r="R132">
        <f t="shared" si="43"/>
        <v>1</v>
      </c>
      <c r="S132" s="9">
        <f t="shared" si="44"/>
        <v>9.6958481877578837</v>
      </c>
      <c r="T132" s="9">
        <f t="shared" si="45"/>
        <v>1</v>
      </c>
      <c r="U132" s="9">
        <f t="shared" si="46"/>
        <v>5.2574953720277815</v>
      </c>
      <c r="V132" s="9">
        <f t="shared" si="47"/>
        <v>5.8861040314501558</v>
      </c>
      <c r="W132">
        <f t="shared" si="48"/>
        <v>2</v>
      </c>
      <c r="X132">
        <f t="shared" si="49"/>
        <v>0</v>
      </c>
      <c r="Y132">
        <f t="shared" si="50"/>
        <v>-1.5518725890390948</v>
      </c>
      <c r="Z132">
        <f t="shared" si="51"/>
        <v>0.21185089249848993</v>
      </c>
      <c r="AA132">
        <f t="shared" si="52"/>
        <v>0.17481597266617016</v>
      </c>
      <c r="AB132">
        <f t="shared" si="53"/>
        <v>-0.19214885408745982</v>
      </c>
      <c r="AC132">
        <f t="shared" si="54"/>
        <v>0</v>
      </c>
      <c r="AD132">
        <f t="shared" si="55"/>
        <v>2</v>
      </c>
      <c r="AE132">
        <f t="shared" si="56"/>
        <v>0</v>
      </c>
    </row>
    <row r="133" spans="1:31">
      <c r="A133" t="s">
        <v>281</v>
      </c>
      <c r="B133" t="s">
        <v>14</v>
      </c>
      <c r="C133" t="s">
        <v>15</v>
      </c>
      <c r="D133">
        <v>0</v>
      </c>
      <c r="E133" t="s">
        <v>25</v>
      </c>
      <c r="F133" t="s">
        <v>15</v>
      </c>
      <c r="G133">
        <v>6045</v>
      </c>
      <c r="H133">
        <v>0</v>
      </c>
      <c r="I133">
        <v>115</v>
      </c>
      <c r="J133">
        <v>360</v>
      </c>
      <c r="K133">
        <v>0</v>
      </c>
      <c r="L133" t="s">
        <v>21</v>
      </c>
      <c r="M133" t="s">
        <v>22</v>
      </c>
      <c r="N133">
        <f t="shared" si="39"/>
        <v>0</v>
      </c>
      <c r="O133">
        <f t="shared" si="40"/>
        <v>1</v>
      </c>
      <c r="P133">
        <f t="shared" si="41"/>
        <v>0</v>
      </c>
      <c r="Q133">
        <f t="shared" si="42"/>
        <v>0</v>
      </c>
      <c r="R133">
        <f t="shared" si="43"/>
        <v>0</v>
      </c>
      <c r="S133" s="9">
        <f t="shared" si="44"/>
        <v>8.7069867630488922</v>
      </c>
      <c r="T133" s="9">
        <f t="shared" si="45"/>
        <v>1</v>
      </c>
      <c r="U133" s="9">
        <f t="shared" si="46"/>
        <v>4.7449321283632502</v>
      </c>
      <c r="V133" s="9">
        <f t="shared" si="47"/>
        <v>5.8861040314501558</v>
      </c>
      <c r="W133">
        <f t="shared" si="48"/>
        <v>0</v>
      </c>
      <c r="X133">
        <f t="shared" si="49"/>
        <v>0</v>
      </c>
      <c r="Y133">
        <f t="shared" si="50"/>
        <v>-1.898276856340269</v>
      </c>
      <c r="Z133">
        <f t="shared" si="51"/>
        <v>0.14982656961951266</v>
      </c>
      <c r="AA133">
        <f t="shared" si="52"/>
        <v>0.13030362454495337</v>
      </c>
      <c r="AB133">
        <f t="shared" si="53"/>
        <v>-0.13961112197582329</v>
      </c>
      <c r="AC133">
        <f t="shared" si="54"/>
        <v>0</v>
      </c>
      <c r="AD133">
        <f t="shared" si="55"/>
        <v>2</v>
      </c>
      <c r="AE133">
        <f t="shared" si="56"/>
        <v>0</v>
      </c>
    </row>
    <row r="134" spans="1:31">
      <c r="A134" t="s">
        <v>282</v>
      </c>
      <c r="B134" t="s">
        <v>14</v>
      </c>
      <c r="C134" t="s">
        <v>20</v>
      </c>
      <c r="D134">
        <v>3</v>
      </c>
      <c r="E134" t="s">
        <v>16</v>
      </c>
      <c r="F134" t="s">
        <v>15</v>
      </c>
      <c r="G134">
        <v>5250</v>
      </c>
      <c r="H134">
        <v>0</v>
      </c>
      <c r="I134">
        <v>94</v>
      </c>
      <c r="J134">
        <v>360</v>
      </c>
      <c r="K134">
        <v>1</v>
      </c>
      <c r="L134" t="s">
        <v>17</v>
      </c>
      <c r="M134" t="s">
        <v>22</v>
      </c>
      <c r="N134">
        <f t="shared" si="39"/>
        <v>1</v>
      </c>
      <c r="O134">
        <f t="shared" si="40"/>
        <v>1</v>
      </c>
      <c r="P134">
        <f t="shared" si="41"/>
        <v>3</v>
      </c>
      <c r="Q134">
        <f t="shared" si="42"/>
        <v>1</v>
      </c>
      <c r="R134">
        <f t="shared" si="43"/>
        <v>0</v>
      </c>
      <c r="S134" s="9">
        <f t="shared" si="44"/>
        <v>8.5659833555856686</v>
      </c>
      <c r="T134" s="9">
        <f t="shared" si="45"/>
        <v>1</v>
      </c>
      <c r="U134" s="9">
        <f t="shared" si="46"/>
        <v>4.5432947822700038</v>
      </c>
      <c r="V134" s="9">
        <f t="shared" si="47"/>
        <v>5.8861040314501558</v>
      </c>
      <c r="W134">
        <f t="shared" si="48"/>
        <v>2</v>
      </c>
      <c r="X134">
        <f t="shared" si="49"/>
        <v>1</v>
      </c>
      <c r="Y134">
        <f t="shared" si="50"/>
        <v>1.9219810681759868</v>
      </c>
      <c r="Z134">
        <f t="shared" si="51"/>
        <v>6.8344846467600817</v>
      </c>
      <c r="AA134">
        <f t="shared" si="52"/>
        <v>0.87235918569148696</v>
      </c>
      <c r="AB134">
        <f t="shared" si="53"/>
        <v>-2.0585350978642007</v>
      </c>
      <c r="AC134">
        <f t="shared" si="54"/>
        <v>0</v>
      </c>
      <c r="AD134">
        <f t="shared" si="55"/>
        <v>2</v>
      </c>
      <c r="AE134">
        <f t="shared" si="56"/>
        <v>0</v>
      </c>
    </row>
    <row r="135" spans="1:31">
      <c r="A135" t="s">
        <v>283</v>
      </c>
      <c r="B135" t="s">
        <v>14</v>
      </c>
      <c r="C135" t="s">
        <v>20</v>
      </c>
      <c r="D135">
        <v>0</v>
      </c>
      <c r="E135" t="s">
        <v>16</v>
      </c>
      <c r="F135" t="s">
        <v>15</v>
      </c>
      <c r="G135">
        <v>14683</v>
      </c>
      <c r="H135">
        <v>2100</v>
      </c>
      <c r="I135">
        <v>304</v>
      </c>
      <c r="J135">
        <v>360</v>
      </c>
      <c r="K135">
        <v>1</v>
      </c>
      <c r="L135" t="s">
        <v>21</v>
      </c>
      <c r="M135" t="s">
        <v>22</v>
      </c>
      <c r="N135">
        <f t="shared" si="39"/>
        <v>1</v>
      </c>
      <c r="O135">
        <f t="shared" si="40"/>
        <v>1</v>
      </c>
      <c r="P135">
        <f t="shared" si="41"/>
        <v>0</v>
      </c>
      <c r="Q135">
        <f t="shared" si="42"/>
        <v>1</v>
      </c>
      <c r="R135">
        <f t="shared" si="43"/>
        <v>0</v>
      </c>
      <c r="S135" s="9">
        <f t="shared" si="44"/>
        <v>9.5944456409629382</v>
      </c>
      <c r="T135" s="9">
        <f t="shared" si="45"/>
        <v>7.6496926237115144</v>
      </c>
      <c r="U135" s="9">
        <f t="shared" si="46"/>
        <v>5.7170277014062219</v>
      </c>
      <c r="V135" s="9">
        <f t="shared" si="47"/>
        <v>5.8861040314501558</v>
      </c>
      <c r="W135">
        <f t="shared" si="48"/>
        <v>0</v>
      </c>
      <c r="X135">
        <f t="shared" si="49"/>
        <v>1</v>
      </c>
      <c r="Y135">
        <f t="shared" si="50"/>
        <v>1.2523854089567381</v>
      </c>
      <c r="Z135">
        <f t="shared" si="51"/>
        <v>3.4986787910480115</v>
      </c>
      <c r="AA135">
        <f t="shared" si="52"/>
        <v>0.77771251372960548</v>
      </c>
      <c r="AB135">
        <f t="shared" si="53"/>
        <v>-1.503783751677441</v>
      </c>
      <c r="AC135">
        <f t="shared" si="54"/>
        <v>0</v>
      </c>
      <c r="AD135">
        <f t="shared" si="55"/>
        <v>2</v>
      </c>
      <c r="AE135">
        <f t="shared" si="56"/>
        <v>0</v>
      </c>
    </row>
    <row r="136" spans="1:31">
      <c r="A136" t="s">
        <v>288</v>
      </c>
      <c r="B136" t="s">
        <v>42</v>
      </c>
      <c r="C136" t="s">
        <v>15</v>
      </c>
      <c r="D136">
        <v>0</v>
      </c>
      <c r="E136" t="s">
        <v>16</v>
      </c>
      <c r="F136" t="s">
        <v>15</v>
      </c>
      <c r="G136">
        <v>7200</v>
      </c>
      <c r="H136">
        <v>0</v>
      </c>
      <c r="I136">
        <v>120</v>
      </c>
      <c r="J136">
        <v>360</v>
      </c>
      <c r="K136">
        <v>1</v>
      </c>
      <c r="L136" t="s">
        <v>21</v>
      </c>
      <c r="M136" t="s">
        <v>18</v>
      </c>
      <c r="N136">
        <f t="shared" si="39"/>
        <v>0</v>
      </c>
      <c r="O136">
        <f t="shared" si="40"/>
        <v>0</v>
      </c>
      <c r="P136">
        <f t="shared" si="41"/>
        <v>0</v>
      </c>
      <c r="Q136">
        <f t="shared" si="42"/>
        <v>1</v>
      </c>
      <c r="R136">
        <f t="shared" si="43"/>
        <v>0</v>
      </c>
      <c r="S136" s="9">
        <f t="shared" si="44"/>
        <v>8.8818363050041462</v>
      </c>
      <c r="T136" s="9">
        <f t="shared" si="45"/>
        <v>1</v>
      </c>
      <c r="U136" s="9">
        <f t="shared" si="46"/>
        <v>4.7874917427820458</v>
      </c>
      <c r="V136" s="9">
        <f t="shared" si="47"/>
        <v>5.8861040314501558</v>
      </c>
      <c r="W136">
        <f t="shared" si="48"/>
        <v>0</v>
      </c>
      <c r="X136">
        <f t="shared" si="49"/>
        <v>1</v>
      </c>
      <c r="Y136">
        <f t="shared" si="50"/>
        <v>1.4139288479280547</v>
      </c>
      <c r="Z136">
        <f t="shared" si="51"/>
        <v>4.1120794436829993</v>
      </c>
      <c r="AA136">
        <f t="shared" si="52"/>
        <v>0.8043848866167953</v>
      </c>
      <c r="AB136">
        <f t="shared" si="53"/>
        <v>-0.21767740965298935</v>
      </c>
      <c r="AC136">
        <f t="shared" si="54"/>
        <v>0</v>
      </c>
      <c r="AD136">
        <f t="shared" si="55"/>
        <v>-2</v>
      </c>
      <c r="AE136">
        <f t="shared" si="56"/>
        <v>1</v>
      </c>
    </row>
    <row r="137" spans="1:31">
      <c r="A137" t="s">
        <v>289</v>
      </c>
      <c r="B137" t="s">
        <v>14</v>
      </c>
      <c r="C137" t="s">
        <v>15</v>
      </c>
      <c r="D137">
        <v>0</v>
      </c>
      <c r="E137" t="s">
        <v>16</v>
      </c>
      <c r="F137" t="s">
        <v>20</v>
      </c>
      <c r="G137">
        <v>5166</v>
      </c>
      <c r="H137">
        <v>0</v>
      </c>
      <c r="I137">
        <v>128</v>
      </c>
      <c r="J137">
        <v>360</v>
      </c>
      <c r="K137">
        <v>1</v>
      </c>
      <c r="L137" t="s">
        <v>31</v>
      </c>
      <c r="M137" t="s">
        <v>18</v>
      </c>
      <c r="N137">
        <f t="shared" si="39"/>
        <v>0</v>
      </c>
      <c r="O137">
        <f t="shared" si="40"/>
        <v>1</v>
      </c>
      <c r="P137">
        <f t="shared" si="41"/>
        <v>0</v>
      </c>
      <c r="Q137">
        <f t="shared" si="42"/>
        <v>1</v>
      </c>
      <c r="R137">
        <f t="shared" si="43"/>
        <v>1</v>
      </c>
      <c r="S137" s="9">
        <f t="shared" si="44"/>
        <v>8.5498539736557859</v>
      </c>
      <c r="T137" s="9">
        <f t="shared" si="45"/>
        <v>1</v>
      </c>
      <c r="U137" s="9">
        <f t="shared" si="46"/>
        <v>4.8520302639196169</v>
      </c>
      <c r="V137" s="9">
        <f t="shared" si="47"/>
        <v>5.8861040314501558</v>
      </c>
      <c r="W137">
        <f t="shared" si="48"/>
        <v>1</v>
      </c>
      <c r="X137">
        <f t="shared" si="49"/>
        <v>1</v>
      </c>
      <c r="Y137">
        <f t="shared" si="50"/>
        <v>0.90192128813665706</v>
      </c>
      <c r="Z137">
        <f t="shared" si="51"/>
        <v>2.4643332599696475</v>
      </c>
      <c r="AA137">
        <f t="shared" si="52"/>
        <v>0.71134416785042165</v>
      </c>
      <c r="AB137">
        <f t="shared" si="53"/>
        <v>-0.34059890462466236</v>
      </c>
      <c r="AC137">
        <f t="shared" si="54"/>
        <v>0</v>
      </c>
      <c r="AD137">
        <f t="shared" si="55"/>
        <v>-2</v>
      </c>
      <c r="AE137">
        <f t="shared" si="56"/>
        <v>1</v>
      </c>
    </row>
    <row r="138" spans="1:31">
      <c r="A138" t="s">
        <v>292</v>
      </c>
      <c r="B138" t="s">
        <v>14</v>
      </c>
      <c r="C138" t="s">
        <v>20</v>
      </c>
      <c r="D138">
        <v>3</v>
      </c>
      <c r="E138" t="s">
        <v>16</v>
      </c>
      <c r="F138" t="s">
        <v>15</v>
      </c>
      <c r="G138">
        <v>4333</v>
      </c>
      <c r="H138">
        <v>1811</v>
      </c>
      <c r="I138">
        <v>160</v>
      </c>
      <c r="J138">
        <v>360</v>
      </c>
      <c r="K138">
        <v>0</v>
      </c>
      <c r="L138" t="s">
        <v>17</v>
      </c>
      <c r="M138" t="s">
        <v>18</v>
      </c>
      <c r="N138">
        <f t="shared" si="39"/>
        <v>1</v>
      </c>
      <c r="O138">
        <f t="shared" si="40"/>
        <v>1</v>
      </c>
      <c r="P138">
        <f t="shared" si="41"/>
        <v>3</v>
      </c>
      <c r="Q138">
        <f t="shared" si="42"/>
        <v>1</v>
      </c>
      <c r="R138">
        <f t="shared" si="43"/>
        <v>0</v>
      </c>
      <c r="S138" s="9">
        <f t="shared" si="44"/>
        <v>8.3740154217399088</v>
      </c>
      <c r="T138" s="9">
        <f t="shared" si="45"/>
        <v>7.5016344578834131</v>
      </c>
      <c r="U138" s="9">
        <f t="shared" si="46"/>
        <v>5.0751738152338266</v>
      </c>
      <c r="V138" s="9">
        <f t="shared" si="47"/>
        <v>5.8861040314501558</v>
      </c>
      <c r="W138">
        <f t="shared" si="48"/>
        <v>2</v>
      </c>
      <c r="X138">
        <f t="shared" si="49"/>
        <v>0</v>
      </c>
      <c r="Y138">
        <f t="shared" si="50"/>
        <v>-0.46190911605345331</v>
      </c>
      <c r="Z138">
        <f t="shared" si="51"/>
        <v>0.63007960146061581</v>
      </c>
      <c r="AA138">
        <f t="shared" si="52"/>
        <v>0.38653302629886266</v>
      </c>
      <c r="AB138">
        <f t="shared" si="53"/>
        <v>-0.95053796493163378</v>
      </c>
      <c r="AC138">
        <f t="shared" si="54"/>
        <v>0</v>
      </c>
      <c r="AD138">
        <f t="shared" si="55"/>
        <v>-2</v>
      </c>
      <c r="AE138">
        <f t="shared" si="56"/>
        <v>1</v>
      </c>
    </row>
    <row r="139" spans="1:31">
      <c r="A139" t="s">
        <v>295</v>
      </c>
      <c r="B139" t="s">
        <v>42</v>
      </c>
      <c r="C139" t="s">
        <v>15</v>
      </c>
      <c r="D139">
        <v>0</v>
      </c>
      <c r="E139" t="s">
        <v>16</v>
      </c>
      <c r="F139" t="s">
        <v>15</v>
      </c>
      <c r="G139">
        <v>3237</v>
      </c>
      <c r="H139">
        <v>0</v>
      </c>
      <c r="I139">
        <v>30</v>
      </c>
      <c r="J139">
        <v>360</v>
      </c>
      <c r="K139">
        <v>1</v>
      </c>
      <c r="L139" t="s">
        <v>17</v>
      </c>
      <c r="M139" t="s">
        <v>18</v>
      </c>
      <c r="N139">
        <f t="shared" si="39"/>
        <v>0</v>
      </c>
      <c r="O139">
        <f t="shared" si="40"/>
        <v>0</v>
      </c>
      <c r="P139">
        <f t="shared" si="41"/>
        <v>0</v>
      </c>
      <c r="Q139">
        <f t="shared" si="42"/>
        <v>1</v>
      </c>
      <c r="R139">
        <f t="shared" si="43"/>
        <v>0</v>
      </c>
      <c r="S139" s="9">
        <f t="shared" si="44"/>
        <v>8.0824022539262437</v>
      </c>
      <c r="T139" s="9">
        <f t="shared" si="45"/>
        <v>1</v>
      </c>
      <c r="U139" s="9">
        <f t="shared" si="46"/>
        <v>3.4011973816621555</v>
      </c>
      <c r="V139" s="9">
        <f t="shared" si="47"/>
        <v>5.8861040314501558</v>
      </c>
      <c r="W139">
        <f t="shared" si="48"/>
        <v>2</v>
      </c>
      <c r="X139">
        <f t="shared" si="49"/>
        <v>1</v>
      </c>
      <c r="Y139">
        <f t="shared" si="50"/>
        <v>1.7726880946421546</v>
      </c>
      <c r="Z139">
        <f t="shared" si="51"/>
        <v>5.8866560008277933</v>
      </c>
      <c r="AA139">
        <f t="shared" si="52"/>
        <v>0.85479164345078407</v>
      </c>
      <c r="AB139">
        <f t="shared" si="53"/>
        <v>-0.15689753161349351</v>
      </c>
      <c r="AC139">
        <f t="shared" si="54"/>
        <v>0</v>
      </c>
      <c r="AD139">
        <f t="shared" si="55"/>
        <v>-2</v>
      </c>
      <c r="AE139">
        <f t="shared" si="56"/>
        <v>1</v>
      </c>
    </row>
    <row r="140" spans="1:31">
      <c r="A140" t="s">
        <v>297</v>
      </c>
      <c r="B140" t="s">
        <v>14</v>
      </c>
      <c r="C140" t="s">
        <v>15</v>
      </c>
      <c r="D140">
        <v>0</v>
      </c>
      <c r="E140" t="s">
        <v>16</v>
      </c>
      <c r="F140" t="s">
        <v>15</v>
      </c>
      <c r="G140">
        <v>2833</v>
      </c>
      <c r="H140">
        <v>1857</v>
      </c>
      <c r="I140">
        <v>126</v>
      </c>
      <c r="J140">
        <v>360</v>
      </c>
      <c r="K140">
        <v>1</v>
      </c>
      <c r="L140" t="s">
        <v>21</v>
      </c>
      <c r="M140" t="s">
        <v>18</v>
      </c>
      <c r="N140">
        <f t="shared" si="39"/>
        <v>0</v>
      </c>
      <c r="O140">
        <f t="shared" si="40"/>
        <v>1</v>
      </c>
      <c r="P140">
        <f t="shared" si="41"/>
        <v>0</v>
      </c>
      <c r="Q140">
        <f t="shared" si="42"/>
        <v>1</v>
      </c>
      <c r="R140">
        <f t="shared" si="43"/>
        <v>0</v>
      </c>
      <c r="S140" s="9">
        <f t="shared" si="44"/>
        <v>7.9490914998305167</v>
      </c>
      <c r="T140" s="9">
        <f t="shared" si="45"/>
        <v>7.5267175613527062</v>
      </c>
      <c r="U140" s="9">
        <f t="shared" si="46"/>
        <v>4.836281906951478</v>
      </c>
      <c r="V140" s="9">
        <f t="shared" si="47"/>
        <v>5.8861040314501558</v>
      </c>
      <c r="W140">
        <f t="shared" si="48"/>
        <v>0</v>
      </c>
      <c r="X140">
        <f t="shared" si="49"/>
        <v>1</v>
      </c>
      <c r="Y140">
        <f t="shared" si="50"/>
        <v>1.0341518227726891</v>
      </c>
      <c r="Z140">
        <f t="shared" si="51"/>
        <v>2.8127195389365194</v>
      </c>
      <c r="AA140">
        <f t="shared" si="52"/>
        <v>0.73772002115872137</v>
      </c>
      <c r="AB140">
        <f t="shared" si="53"/>
        <v>-0.30419090148629635</v>
      </c>
      <c r="AC140">
        <f t="shared" si="54"/>
        <v>0</v>
      </c>
      <c r="AD140">
        <f t="shared" si="55"/>
        <v>-2</v>
      </c>
      <c r="AE140">
        <f t="shared" si="56"/>
        <v>1</v>
      </c>
    </row>
    <row r="141" spans="1:31">
      <c r="A141" t="s">
        <v>298</v>
      </c>
      <c r="B141" t="s">
        <v>14</v>
      </c>
      <c r="C141" t="s">
        <v>20</v>
      </c>
      <c r="D141">
        <v>0</v>
      </c>
      <c r="E141" t="s">
        <v>16</v>
      </c>
      <c r="F141" t="s">
        <v>15</v>
      </c>
      <c r="G141">
        <v>2620</v>
      </c>
      <c r="H141">
        <v>2223</v>
      </c>
      <c r="I141">
        <v>150</v>
      </c>
      <c r="J141">
        <v>360</v>
      </c>
      <c r="K141">
        <v>1</v>
      </c>
      <c r="L141" t="s">
        <v>31</v>
      </c>
      <c r="M141" t="s">
        <v>18</v>
      </c>
      <c r="N141">
        <f t="shared" si="39"/>
        <v>1</v>
      </c>
      <c r="O141">
        <f t="shared" si="40"/>
        <v>1</v>
      </c>
      <c r="P141">
        <f t="shared" si="41"/>
        <v>0</v>
      </c>
      <c r="Q141">
        <f t="shared" si="42"/>
        <v>1</v>
      </c>
      <c r="R141">
        <f t="shared" si="43"/>
        <v>0</v>
      </c>
      <c r="S141" s="9">
        <f t="shared" si="44"/>
        <v>7.8709295967551425</v>
      </c>
      <c r="T141" s="9">
        <f t="shared" si="45"/>
        <v>7.7066129139641966</v>
      </c>
      <c r="U141" s="9">
        <f t="shared" si="46"/>
        <v>5.0106352940962555</v>
      </c>
      <c r="V141" s="9">
        <f t="shared" si="47"/>
        <v>5.8861040314501558</v>
      </c>
      <c r="W141">
        <f t="shared" si="48"/>
        <v>1</v>
      </c>
      <c r="X141">
        <f t="shared" si="49"/>
        <v>1</v>
      </c>
      <c r="Y141">
        <f t="shared" si="50"/>
        <v>1.7147811921678202</v>
      </c>
      <c r="Z141">
        <f t="shared" si="51"/>
        <v>5.5554598012468404</v>
      </c>
      <c r="AA141">
        <f t="shared" si="52"/>
        <v>0.84745539896228161</v>
      </c>
      <c r="AB141">
        <f t="shared" si="53"/>
        <v>-0.16551706770553751</v>
      </c>
      <c r="AC141">
        <f t="shared" si="54"/>
        <v>0</v>
      </c>
      <c r="AD141">
        <f t="shared" si="55"/>
        <v>-2</v>
      </c>
      <c r="AE141">
        <f t="shared" si="56"/>
        <v>1</v>
      </c>
    </row>
    <row r="142" spans="1:31">
      <c r="A142" t="s">
        <v>299</v>
      </c>
      <c r="B142" t="s">
        <v>14</v>
      </c>
      <c r="C142" t="s">
        <v>20</v>
      </c>
      <c r="D142">
        <v>2</v>
      </c>
      <c r="E142" t="s">
        <v>16</v>
      </c>
      <c r="F142" t="s">
        <v>15</v>
      </c>
      <c r="G142">
        <v>3900</v>
      </c>
      <c r="H142">
        <v>0</v>
      </c>
      <c r="I142">
        <v>90</v>
      </c>
      <c r="J142">
        <v>360</v>
      </c>
      <c r="K142">
        <v>1</v>
      </c>
      <c r="L142" t="s">
        <v>31</v>
      </c>
      <c r="M142" t="s">
        <v>18</v>
      </c>
      <c r="N142">
        <f t="shared" si="39"/>
        <v>1</v>
      </c>
      <c r="O142">
        <f t="shared" si="40"/>
        <v>1</v>
      </c>
      <c r="P142">
        <f t="shared" si="41"/>
        <v>2</v>
      </c>
      <c r="Q142">
        <f t="shared" si="42"/>
        <v>1</v>
      </c>
      <c r="R142">
        <f t="shared" si="43"/>
        <v>0</v>
      </c>
      <c r="S142" s="9">
        <f t="shared" si="44"/>
        <v>8.2687318321177372</v>
      </c>
      <c r="T142" s="9">
        <f t="shared" si="45"/>
        <v>1</v>
      </c>
      <c r="U142" s="9">
        <f t="shared" si="46"/>
        <v>4.499809670330265</v>
      </c>
      <c r="V142" s="9">
        <f t="shared" si="47"/>
        <v>5.8861040314501558</v>
      </c>
      <c r="W142">
        <f t="shared" si="48"/>
        <v>1</v>
      </c>
      <c r="X142">
        <f t="shared" si="49"/>
        <v>1</v>
      </c>
      <c r="Y142">
        <f t="shared" si="50"/>
        <v>1.8755968753027994</v>
      </c>
      <c r="Z142">
        <f t="shared" si="51"/>
        <v>6.5247123980021193</v>
      </c>
      <c r="AA142">
        <f t="shared" si="52"/>
        <v>0.86710455534944975</v>
      </c>
      <c r="AB142">
        <f t="shared" si="53"/>
        <v>-0.14259571506715293</v>
      </c>
      <c r="AC142">
        <f t="shared" si="54"/>
        <v>0</v>
      </c>
      <c r="AD142">
        <f t="shared" si="55"/>
        <v>-2</v>
      </c>
      <c r="AE142">
        <f t="shared" si="56"/>
        <v>1</v>
      </c>
    </row>
    <row r="143" spans="1:31">
      <c r="A143" t="s">
        <v>300</v>
      </c>
      <c r="B143" t="s">
        <v>14</v>
      </c>
      <c r="C143" t="s">
        <v>20</v>
      </c>
      <c r="D143">
        <v>1</v>
      </c>
      <c r="E143" t="s">
        <v>16</v>
      </c>
      <c r="F143" t="s">
        <v>15</v>
      </c>
      <c r="G143">
        <v>2750</v>
      </c>
      <c r="H143">
        <v>1842</v>
      </c>
      <c r="I143">
        <v>115</v>
      </c>
      <c r="J143">
        <v>360</v>
      </c>
      <c r="K143">
        <v>1</v>
      </c>
      <c r="L143" t="s">
        <v>31</v>
      </c>
      <c r="M143" t="s">
        <v>18</v>
      </c>
      <c r="N143">
        <f t="shared" si="39"/>
        <v>1</v>
      </c>
      <c r="O143">
        <f t="shared" si="40"/>
        <v>1</v>
      </c>
      <c r="P143">
        <f t="shared" si="41"/>
        <v>1</v>
      </c>
      <c r="Q143">
        <f t="shared" si="42"/>
        <v>1</v>
      </c>
      <c r="R143">
        <f t="shared" si="43"/>
        <v>0</v>
      </c>
      <c r="S143" s="9">
        <f t="shared" si="44"/>
        <v>7.9193561906606167</v>
      </c>
      <c r="T143" s="9">
        <f t="shared" si="45"/>
        <v>7.5186072168152522</v>
      </c>
      <c r="U143" s="9">
        <f t="shared" si="46"/>
        <v>4.7449321283632502</v>
      </c>
      <c r="V143" s="9">
        <f t="shared" si="47"/>
        <v>5.8861040314501558</v>
      </c>
      <c r="W143">
        <f t="shared" si="48"/>
        <v>1</v>
      </c>
      <c r="X143">
        <f t="shared" si="49"/>
        <v>1</v>
      </c>
      <c r="Y143">
        <f t="shared" si="50"/>
        <v>1.7585354749783257</v>
      </c>
      <c r="Z143">
        <f t="shared" si="51"/>
        <v>5.80393116471505</v>
      </c>
      <c r="AA143">
        <f t="shared" si="52"/>
        <v>0.85302614388782105</v>
      </c>
      <c r="AB143">
        <f t="shared" si="53"/>
        <v>-0.15896508261920028</v>
      </c>
      <c r="AC143">
        <f t="shared" si="54"/>
        <v>0</v>
      </c>
      <c r="AD143">
        <f t="shared" si="55"/>
        <v>-2</v>
      </c>
      <c r="AE143">
        <f t="shared" si="56"/>
        <v>1</v>
      </c>
    </row>
    <row r="144" spans="1:31">
      <c r="A144" t="s">
        <v>302</v>
      </c>
      <c r="B144" t="s">
        <v>14</v>
      </c>
      <c r="C144" t="s">
        <v>20</v>
      </c>
      <c r="D144">
        <v>0</v>
      </c>
      <c r="E144" t="s">
        <v>16</v>
      </c>
      <c r="F144" t="s">
        <v>15</v>
      </c>
      <c r="G144">
        <v>3103</v>
      </c>
      <c r="H144">
        <v>1300</v>
      </c>
      <c r="I144">
        <v>80</v>
      </c>
      <c r="J144">
        <v>360</v>
      </c>
      <c r="K144">
        <v>1</v>
      </c>
      <c r="L144" t="s">
        <v>17</v>
      </c>
      <c r="M144" t="s">
        <v>18</v>
      </c>
      <c r="N144">
        <f t="shared" si="39"/>
        <v>1</v>
      </c>
      <c r="O144">
        <f t="shared" si="40"/>
        <v>1</v>
      </c>
      <c r="P144">
        <f t="shared" si="41"/>
        <v>0</v>
      </c>
      <c r="Q144">
        <f t="shared" si="42"/>
        <v>1</v>
      </c>
      <c r="R144">
        <f t="shared" si="43"/>
        <v>0</v>
      </c>
      <c r="S144" s="9">
        <f t="shared" si="44"/>
        <v>8.0401246644483795</v>
      </c>
      <c r="T144" s="9">
        <f t="shared" si="45"/>
        <v>7.1701195434496281</v>
      </c>
      <c r="U144" s="9">
        <f t="shared" si="46"/>
        <v>4.3820266346738812</v>
      </c>
      <c r="V144" s="9">
        <f t="shared" si="47"/>
        <v>5.8861040314501558</v>
      </c>
      <c r="W144">
        <f t="shared" si="48"/>
        <v>2</v>
      </c>
      <c r="X144">
        <f t="shared" si="49"/>
        <v>1</v>
      </c>
      <c r="Y144">
        <f t="shared" si="50"/>
        <v>1.7817642085783927</v>
      </c>
      <c r="Z144">
        <f t="shared" si="51"/>
        <v>5.9403271557198059</v>
      </c>
      <c r="AA144">
        <f t="shared" si="52"/>
        <v>0.85591457325237774</v>
      </c>
      <c r="AB144">
        <f t="shared" si="53"/>
        <v>-0.15558470542286945</v>
      </c>
      <c r="AC144">
        <f t="shared" si="54"/>
        <v>0</v>
      </c>
      <c r="AD144">
        <f t="shared" si="55"/>
        <v>-2</v>
      </c>
      <c r="AE144">
        <f t="shared" si="56"/>
        <v>1</v>
      </c>
    </row>
    <row r="145" spans="1:31">
      <c r="A145" t="s">
        <v>303</v>
      </c>
      <c r="B145" t="s">
        <v>14</v>
      </c>
      <c r="C145" t="s">
        <v>20</v>
      </c>
      <c r="D145">
        <v>0</v>
      </c>
      <c r="E145" t="s">
        <v>16</v>
      </c>
      <c r="F145" t="s">
        <v>15</v>
      </c>
      <c r="G145">
        <v>14583</v>
      </c>
      <c r="H145">
        <v>0</v>
      </c>
      <c r="I145">
        <v>436</v>
      </c>
      <c r="J145">
        <v>360</v>
      </c>
      <c r="K145">
        <v>1</v>
      </c>
      <c r="L145" t="s">
        <v>31</v>
      </c>
      <c r="M145" t="s">
        <v>18</v>
      </c>
      <c r="N145">
        <f t="shared" si="39"/>
        <v>1</v>
      </c>
      <c r="O145">
        <f t="shared" si="40"/>
        <v>1</v>
      </c>
      <c r="P145">
        <f t="shared" si="41"/>
        <v>0</v>
      </c>
      <c r="Q145">
        <f t="shared" si="42"/>
        <v>1</v>
      </c>
      <c r="R145">
        <f t="shared" si="43"/>
        <v>0</v>
      </c>
      <c r="S145" s="9">
        <f t="shared" si="44"/>
        <v>9.5876117457135646</v>
      </c>
      <c r="T145" s="9">
        <f t="shared" si="45"/>
        <v>1</v>
      </c>
      <c r="U145" s="9">
        <f t="shared" si="46"/>
        <v>6.0776422433490342</v>
      </c>
      <c r="V145" s="9">
        <f t="shared" si="47"/>
        <v>5.8861040314501558</v>
      </c>
      <c r="W145">
        <f t="shared" si="48"/>
        <v>1</v>
      </c>
      <c r="X145">
        <f t="shared" si="49"/>
        <v>1</v>
      </c>
      <c r="Y145">
        <f t="shared" si="50"/>
        <v>1.4577191758178327</v>
      </c>
      <c r="Z145">
        <f t="shared" si="51"/>
        <v>4.2961495833581393</v>
      </c>
      <c r="AA145">
        <f t="shared" si="52"/>
        <v>0.81118358077682384</v>
      </c>
      <c r="AB145">
        <f t="shared" si="53"/>
        <v>-0.20926088700979717</v>
      </c>
      <c r="AC145">
        <f t="shared" si="54"/>
        <v>0</v>
      </c>
      <c r="AD145">
        <f t="shared" si="55"/>
        <v>-2</v>
      </c>
      <c r="AE145">
        <f t="shared" si="56"/>
        <v>1</v>
      </c>
    </row>
    <row r="146" spans="1:31">
      <c r="A146" t="s">
        <v>307</v>
      </c>
      <c r="B146" t="s">
        <v>14</v>
      </c>
      <c r="C146" t="s">
        <v>20</v>
      </c>
      <c r="D146">
        <v>2</v>
      </c>
      <c r="E146" t="s">
        <v>16</v>
      </c>
      <c r="F146" t="s">
        <v>15</v>
      </c>
      <c r="G146">
        <v>2301</v>
      </c>
      <c r="H146">
        <v>985.79998780000005</v>
      </c>
      <c r="I146">
        <v>78</v>
      </c>
      <c r="J146">
        <v>180</v>
      </c>
      <c r="K146">
        <v>1</v>
      </c>
      <c r="L146" t="s">
        <v>17</v>
      </c>
      <c r="M146" t="s">
        <v>18</v>
      </c>
      <c r="N146">
        <f t="shared" si="39"/>
        <v>1</v>
      </c>
      <c r="O146">
        <f t="shared" si="40"/>
        <v>1</v>
      </c>
      <c r="P146">
        <f t="shared" si="41"/>
        <v>2</v>
      </c>
      <c r="Q146">
        <f t="shared" si="42"/>
        <v>1</v>
      </c>
      <c r="R146">
        <f t="shared" si="43"/>
        <v>0</v>
      </c>
      <c r="S146" s="9">
        <f t="shared" si="44"/>
        <v>7.741099090035366</v>
      </c>
      <c r="T146" s="9">
        <f t="shared" si="45"/>
        <v>6.8934534818955422</v>
      </c>
      <c r="U146" s="9">
        <f t="shared" si="46"/>
        <v>4.3567088266895917</v>
      </c>
      <c r="V146" s="9">
        <f t="shared" si="47"/>
        <v>5.1929568508902104</v>
      </c>
      <c r="W146">
        <f t="shared" si="48"/>
        <v>2</v>
      </c>
      <c r="X146">
        <f t="shared" si="49"/>
        <v>1</v>
      </c>
      <c r="Y146">
        <f t="shared" si="50"/>
        <v>1.9582427181801627</v>
      </c>
      <c r="Z146">
        <f t="shared" si="51"/>
        <v>7.0868625018547835</v>
      </c>
      <c r="AA146">
        <f t="shared" si="52"/>
        <v>0.87634264836694797</v>
      </c>
      <c r="AB146">
        <f t="shared" si="53"/>
        <v>-0.131998113421574</v>
      </c>
      <c r="AC146">
        <f t="shared" si="54"/>
        <v>0</v>
      </c>
      <c r="AD146">
        <f t="shared" si="55"/>
        <v>-2</v>
      </c>
      <c r="AE146">
        <f t="shared" si="56"/>
        <v>1</v>
      </c>
    </row>
    <row r="147" spans="1:31">
      <c r="A147" t="s">
        <v>308</v>
      </c>
      <c r="B147" t="s">
        <v>42</v>
      </c>
      <c r="C147" t="s">
        <v>15</v>
      </c>
      <c r="D147">
        <v>0</v>
      </c>
      <c r="E147" t="s">
        <v>16</v>
      </c>
      <c r="F147" t="s">
        <v>15</v>
      </c>
      <c r="G147">
        <v>1811</v>
      </c>
      <c r="H147">
        <v>1666</v>
      </c>
      <c r="I147">
        <v>54</v>
      </c>
      <c r="J147">
        <v>360</v>
      </c>
      <c r="K147">
        <v>1</v>
      </c>
      <c r="L147" t="s">
        <v>17</v>
      </c>
      <c r="M147" t="s">
        <v>18</v>
      </c>
      <c r="N147">
        <f t="shared" si="39"/>
        <v>0</v>
      </c>
      <c r="O147">
        <f t="shared" si="40"/>
        <v>0</v>
      </c>
      <c r="P147">
        <f t="shared" si="41"/>
        <v>0</v>
      </c>
      <c r="Q147">
        <f t="shared" si="42"/>
        <v>1</v>
      </c>
      <c r="R147">
        <f t="shared" si="43"/>
        <v>0</v>
      </c>
      <c r="S147" s="9">
        <f t="shared" si="44"/>
        <v>7.5016344578834131</v>
      </c>
      <c r="T147" s="9">
        <f t="shared" si="45"/>
        <v>7.4181808227267876</v>
      </c>
      <c r="U147" s="9">
        <f t="shared" si="46"/>
        <v>3.9889840465642745</v>
      </c>
      <c r="V147" s="9">
        <f t="shared" si="47"/>
        <v>5.8861040314501558</v>
      </c>
      <c r="W147">
        <f t="shared" si="48"/>
        <v>2</v>
      </c>
      <c r="X147">
        <f t="shared" si="49"/>
        <v>1</v>
      </c>
      <c r="Y147">
        <f t="shared" si="50"/>
        <v>1.7370687915841785</v>
      </c>
      <c r="Z147">
        <f t="shared" si="51"/>
        <v>5.6806677735249282</v>
      </c>
      <c r="AA147">
        <f t="shared" si="52"/>
        <v>0.85031436468627608</v>
      </c>
      <c r="AB147">
        <f t="shared" si="53"/>
        <v>-0.16214915706464481</v>
      </c>
      <c r="AC147">
        <f t="shared" si="54"/>
        <v>0</v>
      </c>
      <c r="AD147">
        <f t="shared" si="55"/>
        <v>-2</v>
      </c>
      <c r="AE147">
        <f t="shared" si="56"/>
        <v>1</v>
      </c>
    </row>
    <row r="148" spans="1:31">
      <c r="A148" t="s">
        <v>311</v>
      </c>
      <c r="B148" t="s">
        <v>42</v>
      </c>
      <c r="C148" t="s">
        <v>15</v>
      </c>
      <c r="D148">
        <v>0</v>
      </c>
      <c r="E148" t="s">
        <v>16</v>
      </c>
      <c r="F148" t="s">
        <v>20</v>
      </c>
      <c r="G148">
        <v>2600</v>
      </c>
      <c r="H148">
        <v>1717</v>
      </c>
      <c r="I148">
        <v>99</v>
      </c>
      <c r="J148">
        <v>300</v>
      </c>
      <c r="K148">
        <v>1</v>
      </c>
      <c r="L148" t="s">
        <v>31</v>
      </c>
      <c r="M148" t="s">
        <v>22</v>
      </c>
      <c r="N148">
        <f t="shared" si="39"/>
        <v>0</v>
      </c>
      <c r="O148">
        <f t="shared" si="40"/>
        <v>0</v>
      </c>
      <c r="P148">
        <f t="shared" si="41"/>
        <v>0</v>
      </c>
      <c r="Q148">
        <f t="shared" si="42"/>
        <v>1</v>
      </c>
      <c r="R148">
        <f t="shared" si="43"/>
        <v>1</v>
      </c>
      <c r="S148" s="9">
        <f t="shared" si="44"/>
        <v>7.8632667240095735</v>
      </c>
      <c r="T148" s="9">
        <f t="shared" si="45"/>
        <v>7.4483338608974758</v>
      </c>
      <c r="U148" s="9">
        <f t="shared" si="46"/>
        <v>4.5951198501345898</v>
      </c>
      <c r="V148" s="9">
        <f t="shared" si="47"/>
        <v>5.7037824746562009</v>
      </c>
      <c r="W148">
        <f t="shared" si="48"/>
        <v>1</v>
      </c>
      <c r="X148">
        <f t="shared" si="49"/>
        <v>1</v>
      </c>
      <c r="Y148">
        <f t="shared" si="50"/>
        <v>1.3580562580922364</v>
      </c>
      <c r="Z148">
        <f t="shared" si="51"/>
        <v>3.8886274629948008</v>
      </c>
      <c r="AA148">
        <f t="shared" si="52"/>
        <v>0.79544360711270179</v>
      </c>
      <c r="AB148">
        <f t="shared" si="53"/>
        <v>-1.5869115816739479</v>
      </c>
      <c r="AC148">
        <f t="shared" si="54"/>
        <v>0</v>
      </c>
      <c r="AD148">
        <f t="shared" si="55"/>
        <v>2</v>
      </c>
      <c r="AE148">
        <f t="shared" si="56"/>
        <v>0</v>
      </c>
    </row>
    <row r="149" spans="1:31">
      <c r="A149" t="s">
        <v>313</v>
      </c>
      <c r="B149" t="s">
        <v>42</v>
      </c>
      <c r="C149" t="s">
        <v>15</v>
      </c>
      <c r="D149">
        <v>0</v>
      </c>
      <c r="E149" t="s">
        <v>16</v>
      </c>
      <c r="F149" t="s">
        <v>15</v>
      </c>
      <c r="G149">
        <v>4124</v>
      </c>
      <c r="H149">
        <v>0</v>
      </c>
      <c r="I149">
        <v>115</v>
      </c>
      <c r="J149">
        <v>360</v>
      </c>
      <c r="K149">
        <v>1</v>
      </c>
      <c r="L149" t="s">
        <v>31</v>
      </c>
      <c r="M149" t="s">
        <v>18</v>
      </c>
      <c r="N149">
        <f t="shared" si="39"/>
        <v>0</v>
      </c>
      <c r="O149">
        <f t="shared" si="40"/>
        <v>0</v>
      </c>
      <c r="P149">
        <f t="shared" si="41"/>
        <v>0</v>
      </c>
      <c r="Q149">
        <f t="shared" si="42"/>
        <v>1</v>
      </c>
      <c r="R149">
        <f t="shared" si="43"/>
        <v>0</v>
      </c>
      <c r="S149" s="9">
        <f t="shared" si="44"/>
        <v>8.3245788451368501</v>
      </c>
      <c r="T149" s="9">
        <f t="shared" si="45"/>
        <v>1</v>
      </c>
      <c r="U149" s="9">
        <f t="shared" si="46"/>
        <v>4.7449321283632502</v>
      </c>
      <c r="V149" s="9">
        <f t="shared" si="47"/>
        <v>5.8861040314501558</v>
      </c>
      <c r="W149">
        <f t="shared" si="48"/>
        <v>1</v>
      </c>
      <c r="X149">
        <f t="shared" si="49"/>
        <v>1</v>
      </c>
      <c r="Y149">
        <f t="shared" si="50"/>
        <v>1.6052816581891918</v>
      </c>
      <c r="Z149">
        <f t="shared" si="51"/>
        <v>4.9792618551301082</v>
      </c>
      <c r="AA149">
        <f t="shared" si="52"/>
        <v>0.83275527578006703</v>
      </c>
      <c r="AB149">
        <f t="shared" si="53"/>
        <v>-0.18301546655757636</v>
      </c>
      <c r="AC149">
        <f t="shared" si="54"/>
        <v>0</v>
      </c>
      <c r="AD149">
        <f t="shared" si="55"/>
        <v>-2</v>
      </c>
      <c r="AE149">
        <f t="shared" si="56"/>
        <v>1</v>
      </c>
    </row>
    <row r="150" spans="1:31">
      <c r="A150" t="s">
        <v>314</v>
      </c>
      <c r="B150" t="s">
        <v>14</v>
      </c>
      <c r="C150" t="s">
        <v>15</v>
      </c>
      <c r="D150">
        <v>0</v>
      </c>
      <c r="E150" t="s">
        <v>16</v>
      </c>
      <c r="F150" t="s">
        <v>15</v>
      </c>
      <c r="G150">
        <v>9508</v>
      </c>
      <c r="H150">
        <v>0</v>
      </c>
      <c r="I150">
        <v>187</v>
      </c>
      <c r="J150">
        <v>360</v>
      </c>
      <c r="K150">
        <v>1</v>
      </c>
      <c r="L150" t="s">
        <v>21</v>
      </c>
      <c r="M150" t="s">
        <v>18</v>
      </c>
      <c r="N150">
        <f t="shared" si="39"/>
        <v>0</v>
      </c>
      <c r="O150">
        <f t="shared" si="40"/>
        <v>1</v>
      </c>
      <c r="P150">
        <f t="shared" si="41"/>
        <v>0</v>
      </c>
      <c r="Q150">
        <f t="shared" si="42"/>
        <v>1</v>
      </c>
      <c r="R150">
        <f t="shared" si="43"/>
        <v>0</v>
      </c>
      <c r="S150" s="9">
        <f t="shared" si="44"/>
        <v>9.159888828480085</v>
      </c>
      <c r="T150" s="9">
        <f t="shared" si="45"/>
        <v>1</v>
      </c>
      <c r="U150" s="9">
        <f t="shared" si="46"/>
        <v>5.2311086168545868</v>
      </c>
      <c r="V150" s="9">
        <f t="shared" si="47"/>
        <v>5.8861040314501558</v>
      </c>
      <c r="W150">
        <f t="shared" si="48"/>
        <v>0</v>
      </c>
      <c r="X150">
        <f t="shared" si="49"/>
        <v>1</v>
      </c>
      <c r="Y150">
        <f t="shared" si="50"/>
        <v>0.90413996236064265</v>
      </c>
      <c r="Z150">
        <f t="shared" si="51"/>
        <v>2.46980688250013</v>
      </c>
      <c r="AA150">
        <f t="shared" si="52"/>
        <v>0.71179952260643931</v>
      </c>
      <c r="AB150">
        <f t="shared" si="53"/>
        <v>-0.3399589765912383</v>
      </c>
      <c r="AC150">
        <f t="shared" si="54"/>
        <v>0</v>
      </c>
      <c r="AD150">
        <f t="shared" si="55"/>
        <v>-2</v>
      </c>
      <c r="AE150">
        <f t="shared" si="56"/>
        <v>1</v>
      </c>
    </row>
    <row r="151" spans="1:31">
      <c r="A151" t="s">
        <v>318</v>
      </c>
      <c r="B151" t="s">
        <v>42</v>
      </c>
      <c r="C151" t="s">
        <v>15</v>
      </c>
      <c r="D151">
        <v>1</v>
      </c>
      <c r="E151" t="s">
        <v>16</v>
      </c>
      <c r="F151" t="s">
        <v>15</v>
      </c>
      <c r="G151">
        <v>5417</v>
      </c>
      <c r="H151">
        <v>0</v>
      </c>
      <c r="I151">
        <v>143</v>
      </c>
      <c r="J151">
        <v>480</v>
      </c>
      <c r="K151">
        <v>0</v>
      </c>
      <c r="L151" t="s">
        <v>17</v>
      </c>
      <c r="M151" t="s">
        <v>22</v>
      </c>
      <c r="N151">
        <f t="shared" si="39"/>
        <v>0</v>
      </c>
      <c r="O151">
        <f t="shared" si="40"/>
        <v>0</v>
      </c>
      <c r="P151">
        <f t="shared" si="41"/>
        <v>1</v>
      </c>
      <c r="Q151">
        <f t="shared" si="42"/>
        <v>1</v>
      </c>
      <c r="R151">
        <f t="shared" si="43"/>
        <v>0</v>
      </c>
      <c r="S151" s="9">
        <f t="shared" si="44"/>
        <v>8.5972974356578984</v>
      </c>
      <c r="T151" s="9">
        <f t="shared" si="45"/>
        <v>1</v>
      </c>
      <c r="U151" s="9">
        <f t="shared" si="46"/>
        <v>4.962844630259907</v>
      </c>
      <c r="V151" s="9">
        <f t="shared" si="47"/>
        <v>6.1737861039019366</v>
      </c>
      <c r="W151">
        <f t="shared" si="48"/>
        <v>2</v>
      </c>
      <c r="X151">
        <f t="shared" si="49"/>
        <v>0</v>
      </c>
      <c r="Y151">
        <f t="shared" si="50"/>
        <v>-0.62352201013149189</v>
      </c>
      <c r="Z151">
        <f t="shared" si="51"/>
        <v>0.53605312440247321</v>
      </c>
      <c r="AA151">
        <f t="shared" si="52"/>
        <v>0.3489808496115645</v>
      </c>
      <c r="AB151">
        <f t="shared" si="53"/>
        <v>-0.42921622032691853</v>
      </c>
      <c r="AC151">
        <f t="shared" si="54"/>
        <v>0</v>
      </c>
      <c r="AD151">
        <f t="shared" si="55"/>
        <v>2</v>
      </c>
      <c r="AE151">
        <f t="shared" si="56"/>
        <v>0</v>
      </c>
    </row>
    <row r="152" spans="1:31">
      <c r="A152" t="s">
        <v>320</v>
      </c>
      <c r="B152" t="s">
        <v>14</v>
      </c>
      <c r="C152" t="s">
        <v>20</v>
      </c>
      <c r="D152">
        <v>3</v>
      </c>
      <c r="E152" t="s">
        <v>16</v>
      </c>
      <c r="G152">
        <v>4416</v>
      </c>
      <c r="H152">
        <v>1250</v>
      </c>
      <c r="I152">
        <v>110</v>
      </c>
      <c r="J152">
        <v>360</v>
      </c>
      <c r="K152">
        <v>1</v>
      </c>
      <c r="L152" t="s">
        <v>17</v>
      </c>
      <c r="M152" t="s">
        <v>18</v>
      </c>
      <c r="N152">
        <f t="shared" si="39"/>
        <v>1</v>
      </c>
      <c r="O152">
        <f t="shared" si="40"/>
        <v>1</v>
      </c>
      <c r="P152">
        <f t="shared" si="41"/>
        <v>3</v>
      </c>
      <c r="Q152">
        <f t="shared" si="42"/>
        <v>1</v>
      </c>
      <c r="R152">
        <f t="shared" si="43"/>
        <v>0</v>
      </c>
      <c r="S152" s="9">
        <f t="shared" si="44"/>
        <v>8.3929895879569312</v>
      </c>
      <c r="T152" s="9">
        <f t="shared" si="45"/>
        <v>7.1308988302963465</v>
      </c>
      <c r="U152" s="9">
        <f t="shared" si="46"/>
        <v>4.7004803657924166</v>
      </c>
      <c r="V152" s="9">
        <f t="shared" si="47"/>
        <v>5.8861040314501558</v>
      </c>
      <c r="W152">
        <f t="shared" si="48"/>
        <v>2</v>
      </c>
      <c r="X152">
        <f t="shared" si="49"/>
        <v>1</v>
      </c>
      <c r="Y152">
        <f t="shared" si="50"/>
        <v>1.819653052793857</v>
      </c>
      <c r="Z152">
        <f t="shared" si="51"/>
        <v>6.1697175122552963</v>
      </c>
      <c r="AA152">
        <f t="shared" si="52"/>
        <v>0.86052449091743344</v>
      </c>
      <c r="AB152">
        <f t="shared" si="53"/>
        <v>-0.15021320247183426</v>
      </c>
      <c r="AC152">
        <f t="shared" si="54"/>
        <v>0</v>
      </c>
      <c r="AD152">
        <f t="shared" si="55"/>
        <v>-2</v>
      </c>
      <c r="AE152">
        <f t="shared" si="56"/>
        <v>1</v>
      </c>
    </row>
    <row r="153" spans="1:31">
      <c r="A153" t="s">
        <v>322</v>
      </c>
      <c r="B153" t="s">
        <v>42</v>
      </c>
      <c r="C153" t="s">
        <v>20</v>
      </c>
      <c r="D153">
        <v>1</v>
      </c>
      <c r="E153" t="s">
        <v>16</v>
      </c>
      <c r="F153" t="s">
        <v>15</v>
      </c>
      <c r="G153">
        <v>4666</v>
      </c>
      <c r="H153">
        <v>0</v>
      </c>
      <c r="I153">
        <v>135</v>
      </c>
      <c r="J153">
        <v>360</v>
      </c>
      <c r="K153">
        <v>1</v>
      </c>
      <c r="L153" t="s">
        <v>17</v>
      </c>
      <c r="M153" t="s">
        <v>18</v>
      </c>
      <c r="N153">
        <f t="shared" si="39"/>
        <v>1</v>
      </c>
      <c r="O153">
        <f t="shared" si="40"/>
        <v>0</v>
      </c>
      <c r="P153">
        <f t="shared" si="41"/>
        <v>1</v>
      </c>
      <c r="Q153">
        <f t="shared" si="42"/>
        <v>1</v>
      </c>
      <c r="R153">
        <f t="shared" si="43"/>
        <v>0</v>
      </c>
      <c r="S153" s="9">
        <f t="shared" si="44"/>
        <v>8.4480574525813754</v>
      </c>
      <c r="T153" s="9">
        <f t="shared" si="45"/>
        <v>1</v>
      </c>
      <c r="U153" s="9">
        <f t="shared" si="46"/>
        <v>4.9052747784384296</v>
      </c>
      <c r="V153" s="9">
        <f t="shared" si="47"/>
        <v>5.8861040314501558</v>
      </c>
      <c r="W153">
        <f t="shared" si="48"/>
        <v>2</v>
      </c>
      <c r="X153">
        <f t="shared" si="49"/>
        <v>1</v>
      </c>
      <c r="Y153">
        <f t="shared" si="50"/>
        <v>2.288204455715213</v>
      </c>
      <c r="Z153">
        <f t="shared" si="51"/>
        <v>9.8572227020312955</v>
      </c>
      <c r="AA153">
        <f t="shared" si="52"/>
        <v>0.90789541419161379</v>
      </c>
      <c r="AB153">
        <f t="shared" si="53"/>
        <v>-9.6626089623224665E-2</v>
      </c>
      <c r="AC153">
        <f t="shared" si="54"/>
        <v>0</v>
      </c>
      <c r="AD153">
        <f t="shared" si="55"/>
        <v>-2</v>
      </c>
      <c r="AE153">
        <f t="shared" si="56"/>
        <v>1</v>
      </c>
    </row>
    <row r="154" spans="1:31">
      <c r="A154" t="s">
        <v>323</v>
      </c>
      <c r="B154" t="s">
        <v>42</v>
      </c>
      <c r="C154" t="s">
        <v>15</v>
      </c>
      <c r="D154">
        <v>0</v>
      </c>
      <c r="E154" t="s">
        <v>16</v>
      </c>
      <c r="F154" t="s">
        <v>15</v>
      </c>
      <c r="G154">
        <v>5000</v>
      </c>
      <c r="H154">
        <v>2541</v>
      </c>
      <c r="I154">
        <v>151</v>
      </c>
      <c r="J154">
        <v>480</v>
      </c>
      <c r="K154">
        <v>1</v>
      </c>
      <c r="L154" t="s">
        <v>21</v>
      </c>
      <c r="M154" t="s">
        <v>22</v>
      </c>
      <c r="N154">
        <f t="shared" si="39"/>
        <v>0</v>
      </c>
      <c r="O154">
        <f t="shared" si="40"/>
        <v>0</v>
      </c>
      <c r="P154">
        <f t="shared" si="41"/>
        <v>0</v>
      </c>
      <c r="Q154">
        <f t="shared" si="42"/>
        <v>1</v>
      </c>
      <c r="R154">
        <f t="shared" si="43"/>
        <v>0</v>
      </c>
      <c r="S154" s="9">
        <f t="shared" si="44"/>
        <v>8.5171931914162382</v>
      </c>
      <c r="T154" s="9">
        <f t="shared" si="45"/>
        <v>7.8403129833201639</v>
      </c>
      <c r="U154" s="9">
        <f t="shared" si="46"/>
        <v>5.0172798368149243</v>
      </c>
      <c r="V154" s="9">
        <f t="shared" si="47"/>
        <v>6.1737861039019366</v>
      </c>
      <c r="W154">
        <f t="shared" si="48"/>
        <v>0</v>
      </c>
      <c r="X154">
        <f t="shared" si="49"/>
        <v>1</v>
      </c>
      <c r="Y154">
        <f t="shared" si="50"/>
        <v>1.3250930974841317</v>
      </c>
      <c r="Z154">
        <f t="shared" si="51"/>
        <v>3.7625356212955006</v>
      </c>
      <c r="AA154">
        <f t="shared" si="52"/>
        <v>0.79002781721389403</v>
      </c>
      <c r="AB154">
        <f t="shared" si="53"/>
        <v>-1.5607802199619611</v>
      </c>
      <c r="AC154">
        <f t="shared" si="54"/>
        <v>0</v>
      </c>
      <c r="AD154">
        <f t="shared" si="55"/>
        <v>2</v>
      </c>
      <c r="AE154">
        <f t="shared" si="56"/>
        <v>0</v>
      </c>
    </row>
    <row r="155" spans="1:31">
      <c r="A155" t="s">
        <v>328</v>
      </c>
      <c r="B155" t="s">
        <v>14</v>
      </c>
      <c r="C155" t="s">
        <v>20</v>
      </c>
      <c r="D155">
        <v>1</v>
      </c>
      <c r="E155" t="s">
        <v>16</v>
      </c>
      <c r="F155" t="s">
        <v>15</v>
      </c>
      <c r="G155">
        <v>1625</v>
      </c>
      <c r="H155">
        <v>1803</v>
      </c>
      <c r="I155">
        <v>96</v>
      </c>
      <c r="J155">
        <v>360</v>
      </c>
      <c r="K155">
        <v>1</v>
      </c>
      <c r="L155" t="s">
        <v>17</v>
      </c>
      <c r="M155" t="s">
        <v>18</v>
      </c>
      <c r="N155">
        <f t="shared" si="39"/>
        <v>1</v>
      </c>
      <c r="O155">
        <f t="shared" si="40"/>
        <v>1</v>
      </c>
      <c r="P155">
        <f t="shared" si="41"/>
        <v>1</v>
      </c>
      <c r="Q155">
        <f t="shared" si="42"/>
        <v>1</v>
      </c>
      <c r="R155">
        <f t="shared" si="43"/>
        <v>0</v>
      </c>
      <c r="S155" s="9">
        <f t="shared" si="44"/>
        <v>7.3932630947638378</v>
      </c>
      <c r="T155" s="9">
        <f t="shared" si="45"/>
        <v>7.4972072232033176</v>
      </c>
      <c r="U155" s="9">
        <f t="shared" si="46"/>
        <v>4.5643481914678361</v>
      </c>
      <c r="V155" s="9">
        <f t="shared" si="47"/>
        <v>5.8861040314501558</v>
      </c>
      <c r="W155">
        <f t="shared" si="48"/>
        <v>2</v>
      </c>
      <c r="X155">
        <f t="shared" si="49"/>
        <v>1</v>
      </c>
      <c r="Y155">
        <f t="shared" si="50"/>
        <v>1.9483005699641298</v>
      </c>
      <c r="Z155">
        <f t="shared" si="51"/>
        <v>7.0167529616993232</v>
      </c>
      <c r="AA155">
        <f t="shared" si="52"/>
        <v>0.87526121800464851</v>
      </c>
      <c r="AB155">
        <f t="shared" si="53"/>
        <v>-0.13323290231473245</v>
      </c>
      <c r="AC155">
        <f t="shared" si="54"/>
        <v>0</v>
      </c>
      <c r="AD155">
        <f t="shared" si="55"/>
        <v>-2</v>
      </c>
      <c r="AE155">
        <f t="shared" si="56"/>
        <v>1</v>
      </c>
    </row>
    <row r="156" spans="1:31">
      <c r="A156" t="s">
        <v>329</v>
      </c>
      <c r="B156" t="s">
        <v>14</v>
      </c>
      <c r="C156" t="s">
        <v>15</v>
      </c>
      <c r="D156">
        <v>0</v>
      </c>
      <c r="E156" t="s">
        <v>16</v>
      </c>
      <c r="F156" t="s">
        <v>15</v>
      </c>
      <c r="G156">
        <v>4000</v>
      </c>
      <c r="H156">
        <v>2500</v>
      </c>
      <c r="I156">
        <v>140</v>
      </c>
      <c r="J156">
        <v>360</v>
      </c>
      <c r="K156">
        <v>1</v>
      </c>
      <c r="L156" t="s">
        <v>21</v>
      </c>
      <c r="M156" t="s">
        <v>18</v>
      </c>
      <c r="N156">
        <f t="shared" si="39"/>
        <v>0</v>
      </c>
      <c r="O156">
        <f t="shared" si="40"/>
        <v>1</v>
      </c>
      <c r="P156">
        <f t="shared" si="41"/>
        <v>0</v>
      </c>
      <c r="Q156">
        <f t="shared" si="42"/>
        <v>1</v>
      </c>
      <c r="R156">
        <f t="shared" si="43"/>
        <v>0</v>
      </c>
      <c r="S156" s="9">
        <f t="shared" si="44"/>
        <v>8.2940496401020276</v>
      </c>
      <c r="T156" s="9">
        <f t="shared" si="45"/>
        <v>7.8240460108562919</v>
      </c>
      <c r="U156" s="9">
        <f t="shared" si="46"/>
        <v>4.9416424226093039</v>
      </c>
      <c r="V156" s="9">
        <f t="shared" si="47"/>
        <v>5.8861040314501558</v>
      </c>
      <c r="W156">
        <f t="shared" si="48"/>
        <v>0</v>
      </c>
      <c r="X156">
        <f t="shared" si="49"/>
        <v>1</v>
      </c>
      <c r="Y156">
        <f t="shared" si="50"/>
        <v>0.95015731652282576</v>
      </c>
      <c r="Z156">
        <f t="shared" si="51"/>
        <v>2.5861164661663674</v>
      </c>
      <c r="AA156">
        <f t="shared" si="52"/>
        <v>0.72114681454586982</v>
      </c>
      <c r="AB156">
        <f t="shared" si="53"/>
        <v>-0.32691253614899246</v>
      </c>
      <c r="AC156">
        <f t="shared" si="54"/>
        <v>0</v>
      </c>
      <c r="AD156">
        <f t="shared" si="55"/>
        <v>-2</v>
      </c>
      <c r="AE156">
        <f t="shared" si="56"/>
        <v>1</v>
      </c>
    </row>
    <row r="157" spans="1:31">
      <c r="A157" t="s">
        <v>330</v>
      </c>
      <c r="B157" t="s">
        <v>14</v>
      </c>
      <c r="C157" t="s">
        <v>15</v>
      </c>
      <c r="D157">
        <v>0</v>
      </c>
      <c r="E157" t="s">
        <v>25</v>
      </c>
      <c r="F157" t="s">
        <v>15</v>
      </c>
      <c r="G157">
        <v>2000</v>
      </c>
      <c r="H157">
        <v>0</v>
      </c>
      <c r="I157">
        <v>151</v>
      </c>
      <c r="J157">
        <v>360</v>
      </c>
      <c r="K157">
        <v>1</v>
      </c>
      <c r="L157" t="s">
        <v>17</v>
      </c>
      <c r="M157" t="s">
        <v>22</v>
      </c>
      <c r="N157">
        <f t="shared" si="39"/>
        <v>0</v>
      </c>
      <c r="O157">
        <f t="shared" si="40"/>
        <v>1</v>
      </c>
      <c r="P157">
        <f t="shared" si="41"/>
        <v>0</v>
      </c>
      <c r="Q157">
        <f t="shared" si="42"/>
        <v>0</v>
      </c>
      <c r="R157">
        <f t="shared" si="43"/>
        <v>0</v>
      </c>
      <c r="S157" s="9">
        <f t="shared" si="44"/>
        <v>7.6009024595420822</v>
      </c>
      <c r="T157" s="9">
        <f t="shared" si="45"/>
        <v>1</v>
      </c>
      <c r="U157" s="9">
        <f t="shared" si="46"/>
        <v>5.0172798368149243</v>
      </c>
      <c r="V157" s="9">
        <f t="shared" si="47"/>
        <v>5.8861040314501558</v>
      </c>
      <c r="W157">
        <f t="shared" si="48"/>
        <v>2</v>
      </c>
      <c r="X157">
        <f t="shared" si="49"/>
        <v>1</v>
      </c>
      <c r="Y157">
        <f t="shared" si="50"/>
        <v>0.73560276835259419</v>
      </c>
      <c r="Z157">
        <f t="shared" si="51"/>
        <v>2.0867394339849072</v>
      </c>
      <c r="AA157">
        <f t="shared" si="52"/>
        <v>0.6760335553464506</v>
      </c>
      <c r="AB157">
        <f t="shared" si="53"/>
        <v>-1.1271153344372309</v>
      </c>
      <c r="AC157">
        <f t="shared" si="54"/>
        <v>0</v>
      </c>
      <c r="AD157">
        <f t="shared" si="55"/>
        <v>2</v>
      </c>
      <c r="AE157">
        <f t="shared" si="56"/>
        <v>0</v>
      </c>
    </row>
    <row r="158" spans="1:31">
      <c r="A158" t="s">
        <v>331</v>
      </c>
      <c r="B158" t="s">
        <v>42</v>
      </c>
      <c r="C158" t="s">
        <v>15</v>
      </c>
      <c r="D158">
        <v>0</v>
      </c>
      <c r="E158" t="s">
        <v>16</v>
      </c>
      <c r="F158" t="s">
        <v>15</v>
      </c>
      <c r="G158">
        <v>3762</v>
      </c>
      <c r="H158">
        <v>1666</v>
      </c>
      <c r="I158">
        <v>135</v>
      </c>
      <c r="J158">
        <v>360</v>
      </c>
      <c r="K158">
        <v>1</v>
      </c>
      <c r="L158" t="s">
        <v>21</v>
      </c>
      <c r="M158" t="s">
        <v>18</v>
      </c>
      <c r="N158">
        <f t="shared" si="39"/>
        <v>0</v>
      </c>
      <c r="O158">
        <f t="shared" si="40"/>
        <v>0</v>
      </c>
      <c r="P158">
        <f t="shared" si="41"/>
        <v>0</v>
      </c>
      <c r="Q158">
        <f t="shared" si="42"/>
        <v>1</v>
      </c>
      <c r="R158">
        <f t="shared" si="43"/>
        <v>0</v>
      </c>
      <c r="S158" s="9">
        <f t="shared" si="44"/>
        <v>8.2327060098609763</v>
      </c>
      <c r="T158" s="9">
        <f t="shared" si="45"/>
        <v>7.4181808227267876</v>
      </c>
      <c r="U158" s="9">
        <f t="shared" si="46"/>
        <v>4.9052747784384296</v>
      </c>
      <c r="V158" s="9">
        <f t="shared" si="47"/>
        <v>5.8861040314501558</v>
      </c>
      <c r="W158">
        <f t="shared" si="48"/>
        <v>0</v>
      </c>
      <c r="X158">
        <f t="shared" si="49"/>
        <v>1</v>
      </c>
      <c r="Y158">
        <f t="shared" si="50"/>
        <v>1.408717286921048</v>
      </c>
      <c r="Z158">
        <f t="shared" si="51"/>
        <v>4.0907048367092038</v>
      </c>
      <c r="AA158">
        <f t="shared" si="52"/>
        <v>0.80356354727365564</v>
      </c>
      <c r="AB158">
        <f t="shared" si="53"/>
        <v>-0.21869900885015517</v>
      </c>
      <c r="AC158">
        <f t="shared" si="54"/>
        <v>0</v>
      </c>
      <c r="AD158">
        <f t="shared" si="55"/>
        <v>-2</v>
      </c>
      <c r="AE158">
        <f t="shared" si="56"/>
        <v>1</v>
      </c>
    </row>
    <row r="159" spans="1:31">
      <c r="A159" t="s">
        <v>332</v>
      </c>
      <c r="B159" t="s">
        <v>42</v>
      </c>
      <c r="C159" t="s">
        <v>15</v>
      </c>
      <c r="D159">
        <v>0</v>
      </c>
      <c r="E159" t="s">
        <v>16</v>
      </c>
      <c r="F159" t="s">
        <v>15</v>
      </c>
      <c r="G159">
        <v>2400</v>
      </c>
      <c r="H159">
        <v>1863</v>
      </c>
      <c r="I159">
        <v>104</v>
      </c>
      <c r="J159">
        <v>360</v>
      </c>
      <c r="K159">
        <v>0</v>
      </c>
      <c r="L159" t="s">
        <v>17</v>
      </c>
      <c r="M159" t="s">
        <v>22</v>
      </c>
      <c r="N159">
        <f t="shared" si="39"/>
        <v>0</v>
      </c>
      <c r="O159">
        <f t="shared" si="40"/>
        <v>0</v>
      </c>
      <c r="P159">
        <f t="shared" si="41"/>
        <v>0</v>
      </c>
      <c r="Q159">
        <f t="shared" si="42"/>
        <v>1</v>
      </c>
      <c r="R159">
        <f t="shared" si="43"/>
        <v>0</v>
      </c>
      <c r="S159" s="9">
        <f t="shared" si="44"/>
        <v>7.7832240163360371</v>
      </c>
      <c r="T159" s="9">
        <f t="shared" si="45"/>
        <v>7.5299433706015888</v>
      </c>
      <c r="U159" s="9">
        <f t="shared" si="46"/>
        <v>4.6443908991413725</v>
      </c>
      <c r="V159" s="9">
        <f t="shared" si="47"/>
        <v>5.8861040314501558</v>
      </c>
      <c r="W159">
        <f t="shared" si="48"/>
        <v>2</v>
      </c>
      <c r="X159">
        <f t="shared" si="49"/>
        <v>0</v>
      </c>
      <c r="Y159">
        <f t="shared" si="50"/>
        <v>-0.61267404594734642</v>
      </c>
      <c r="Z159">
        <f t="shared" si="51"/>
        <v>0.54189986477576602</v>
      </c>
      <c r="AA159">
        <f t="shared" si="52"/>
        <v>0.35144945346666395</v>
      </c>
      <c r="AB159">
        <f t="shared" si="53"/>
        <v>-0.43301533449542284</v>
      </c>
      <c r="AC159">
        <f t="shared" si="54"/>
        <v>0</v>
      </c>
      <c r="AD159">
        <f t="shared" si="55"/>
        <v>2</v>
      </c>
      <c r="AE159">
        <f t="shared" si="56"/>
        <v>0</v>
      </c>
    </row>
    <row r="160" spans="1:31">
      <c r="A160" t="s">
        <v>333</v>
      </c>
      <c r="B160" t="s">
        <v>14</v>
      </c>
      <c r="C160" t="s">
        <v>15</v>
      </c>
      <c r="D160">
        <v>0</v>
      </c>
      <c r="E160" t="s">
        <v>16</v>
      </c>
      <c r="F160" t="s">
        <v>15</v>
      </c>
      <c r="G160">
        <v>20233</v>
      </c>
      <c r="H160">
        <v>0</v>
      </c>
      <c r="I160">
        <v>480</v>
      </c>
      <c r="J160">
        <v>360</v>
      </c>
      <c r="K160">
        <v>1</v>
      </c>
      <c r="L160" t="s">
        <v>21</v>
      </c>
      <c r="M160" t="s">
        <v>22</v>
      </c>
      <c r="N160">
        <f t="shared" si="39"/>
        <v>0</v>
      </c>
      <c r="O160">
        <f t="shared" si="40"/>
        <v>1</v>
      </c>
      <c r="P160">
        <f t="shared" si="41"/>
        <v>0</v>
      </c>
      <c r="Q160">
        <f t="shared" si="42"/>
        <v>1</v>
      </c>
      <c r="R160">
        <f t="shared" si="43"/>
        <v>0</v>
      </c>
      <c r="S160" s="9">
        <f t="shared" si="44"/>
        <v>9.9150702137791953</v>
      </c>
      <c r="T160" s="9">
        <f t="shared" si="45"/>
        <v>1</v>
      </c>
      <c r="U160" s="9">
        <f t="shared" si="46"/>
        <v>6.1737861039019366</v>
      </c>
      <c r="V160" s="9">
        <f t="shared" si="47"/>
        <v>5.8861040314501558</v>
      </c>
      <c r="W160">
        <f t="shared" si="48"/>
        <v>0</v>
      </c>
      <c r="X160">
        <f t="shared" si="49"/>
        <v>1</v>
      </c>
      <c r="Y160">
        <f t="shared" si="50"/>
        <v>0.71064016881366066</v>
      </c>
      <c r="Z160">
        <f t="shared" si="51"/>
        <v>2.0352937732879384</v>
      </c>
      <c r="AA160">
        <f t="shared" si="52"/>
        <v>0.67054259828142948</v>
      </c>
      <c r="AB160">
        <f t="shared" si="53"/>
        <v>-1.1103082149796464</v>
      </c>
      <c r="AC160">
        <f t="shared" si="54"/>
        <v>0</v>
      </c>
      <c r="AD160">
        <f t="shared" si="55"/>
        <v>2</v>
      </c>
      <c r="AE160">
        <f t="shared" si="56"/>
        <v>0</v>
      </c>
    </row>
    <row r="161" spans="1:31">
      <c r="A161" t="s">
        <v>337</v>
      </c>
      <c r="B161" t="s">
        <v>42</v>
      </c>
      <c r="C161" t="s">
        <v>15</v>
      </c>
      <c r="D161">
        <v>0</v>
      </c>
      <c r="E161" t="s">
        <v>16</v>
      </c>
      <c r="F161" t="s">
        <v>15</v>
      </c>
      <c r="G161">
        <v>2507</v>
      </c>
      <c r="H161">
        <v>0</v>
      </c>
      <c r="I161">
        <v>56</v>
      </c>
      <c r="J161">
        <v>360</v>
      </c>
      <c r="K161">
        <v>1</v>
      </c>
      <c r="L161" t="s">
        <v>21</v>
      </c>
      <c r="M161" t="s">
        <v>18</v>
      </c>
      <c r="N161">
        <f t="shared" si="39"/>
        <v>0</v>
      </c>
      <c r="O161">
        <f t="shared" si="40"/>
        <v>0</v>
      </c>
      <c r="P161">
        <f t="shared" si="41"/>
        <v>0</v>
      </c>
      <c r="Q161">
        <f t="shared" si="42"/>
        <v>1</v>
      </c>
      <c r="R161">
        <f t="shared" si="43"/>
        <v>0</v>
      </c>
      <c r="S161" s="9">
        <f t="shared" si="44"/>
        <v>7.8268420981582931</v>
      </c>
      <c r="T161" s="9">
        <f t="shared" si="45"/>
        <v>1</v>
      </c>
      <c r="U161" s="9">
        <f t="shared" si="46"/>
        <v>4.0253516907351496</v>
      </c>
      <c r="V161" s="9">
        <f t="shared" si="47"/>
        <v>5.8861040314501558</v>
      </c>
      <c r="W161">
        <f t="shared" si="48"/>
        <v>0</v>
      </c>
      <c r="X161">
        <f t="shared" si="49"/>
        <v>1</v>
      </c>
      <c r="Y161">
        <f t="shared" si="50"/>
        <v>1.665657142775097</v>
      </c>
      <c r="Z161">
        <f t="shared" si="51"/>
        <v>5.2891478332720547</v>
      </c>
      <c r="AA161">
        <f t="shared" si="52"/>
        <v>0.84099594626960295</v>
      </c>
      <c r="AB161">
        <f t="shared" si="53"/>
        <v>-0.17316843915207467</v>
      </c>
      <c r="AC161">
        <f t="shared" si="54"/>
        <v>0</v>
      </c>
      <c r="AD161">
        <f t="shared" si="55"/>
        <v>-2</v>
      </c>
      <c r="AE161">
        <f t="shared" si="56"/>
        <v>1</v>
      </c>
    </row>
    <row r="162" spans="1:31">
      <c r="A162" t="s">
        <v>341</v>
      </c>
      <c r="B162" t="s">
        <v>14</v>
      </c>
      <c r="C162" t="s">
        <v>20</v>
      </c>
      <c r="D162">
        <v>2</v>
      </c>
      <c r="E162" t="s">
        <v>16</v>
      </c>
      <c r="F162" t="s">
        <v>15</v>
      </c>
      <c r="G162">
        <v>3717</v>
      </c>
      <c r="H162">
        <v>0</v>
      </c>
      <c r="I162">
        <v>120</v>
      </c>
      <c r="J162">
        <v>360</v>
      </c>
      <c r="K162">
        <v>1</v>
      </c>
      <c r="L162" t="s">
        <v>31</v>
      </c>
      <c r="M162" t="s">
        <v>18</v>
      </c>
      <c r="N162">
        <f t="shared" si="39"/>
        <v>1</v>
      </c>
      <c r="O162">
        <f t="shared" si="40"/>
        <v>1</v>
      </c>
      <c r="P162">
        <f t="shared" si="41"/>
        <v>2</v>
      </c>
      <c r="Q162">
        <f t="shared" si="42"/>
        <v>1</v>
      </c>
      <c r="R162">
        <f t="shared" si="43"/>
        <v>0</v>
      </c>
      <c r="S162" s="9">
        <f t="shared" si="44"/>
        <v>8.2206721702972523</v>
      </c>
      <c r="T162" s="9">
        <f t="shared" si="45"/>
        <v>1</v>
      </c>
      <c r="U162" s="9">
        <f t="shared" si="46"/>
        <v>4.7874917427820458</v>
      </c>
      <c r="V162" s="9">
        <f t="shared" si="47"/>
        <v>5.8861040314501558</v>
      </c>
      <c r="W162">
        <f t="shared" si="48"/>
        <v>1</v>
      </c>
      <c r="X162">
        <f t="shared" si="49"/>
        <v>1</v>
      </c>
      <c r="Y162">
        <f t="shared" si="50"/>
        <v>1.8762597044358573</v>
      </c>
      <c r="Z162">
        <f t="shared" si="51"/>
        <v>6.5290386010726644</v>
      </c>
      <c r="AA162">
        <f t="shared" si="52"/>
        <v>0.86718091738066938</v>
      </c>
      <c r="AB162">
        <f t="shared" si="53"/>
        <v>-0.14250765340433016</v>
      </c>
      <c r="AC162">
        <f t="shared" si="54"/>
        <v>0</v>
      </c>
      <c r="AD162">
        <f t="shared" si="55"/>
        <v>-2</v>
      </c>
      <c r="AE162">
        <f t="shared" si="56"/>
        <v>1</v>
      </c>
    </row>
    <row r="163" spans="1:31">
      <c r="A163" t="s">
        <v>342</v>
      </c>
      <c r="B163" t="s">
        <v>14</v>
      </c>
      <c r="C163" t="s">
        <v>20</v>
      </c>
      <c r="D163">
        <v>0</v>
      </c>
      <c r="E163" t="s">
        <v>16</v>
      </c>
      <c r="F163" t="s">
        <v>15</v>
      </c>
      <c r="G163">
        <v>2058</v>
      </c>
      <c r="H163">
        <v>2134</v>
      </c>
      <c r="I163">
        <v>88</v>
      </c>
      <c r="J163">
        <v>360</v>
      </c>
      <c r="L163" t="s">
        <v>17</v>
      </c>
      <c r="M163" t="s">
        <v>18</v>
      </c>
      <c r="N163">
        <f t="shared" si="39"/>
        <v>1</v>
      </c>
      <c r="O163">
        <f t="shared" si="40"/>
        <v>1</v>
      </c>
      <c r="P163">
        <f t="shared" si="41"/>
        <v>0</v>
      </c>
      <c r="Q163">
        <f t="shared" si="42"/>
        <v>1</v>
      </c>
      <c r="R163">
        <f t="shared" si="43"/>
        <v>0</v>
      </c>
      <c r="S163" s="9">
        <f t="shared" si="44"/>
        <v>7.6294899163939949</v>
      </c>
      <c r="T163" s="9">
        <f t="shared" si="45"/>
        <v>7.6657534318616989</v>
      </c>
      <c r="U163" s="9">
        <f t="shared" si="46"/>
        <v>4.4773368144782069</v>
      </c>
      <c r="V163" s="9">
        <f t="shared" si="47"/>
        <v>5.8861040314501558</v>
      </c>
      <c r="W163">
        <f t="shared" si="48"/>
        <v>2</v>
      </c>
      <c r="X163">
        <f t="shared" si="49"/>
        <v>0</v>
      </c>
      <c r="Y163">
        <f t="shared" si="50"/>
        <v>-0.40919735268250423</v>
      </c>
      <c r="Z163">
        <f t="shared" si="51"/>
        <v>0.66418314106247367</v>
      </c>
      <c r="AA163">
        <f t="shared" si="52"/>
        <v>0.39910459652802127</v>
      </c>
      <c r="AB163">
        <f t="shared" si="53"/>
        <v>-0.91853174975994234</v>
      </c>
      <c r="AC163">
        <f t="shared" si="54"/>
        <v>0</v>
      </c>
      <c r="AD163">
        <f t="shared" si="55"/>
        <v>-2</v>
      </c>
      <c r="AE163">
        <f t="shared" si="56"/>
        <v>1</v>
      </c>
    </row>
    <row r="164" spans="1:31">
      <c r="A164" t="s">
        <v>343</v>
      </c>
      <c r="B164" t="s">
        <v>42</v>
      </c>
      <c r="C164" t="s">
        <v>15</v>
      </c>
      <c r="D164">
        <v>1</v>
      </c>
      <c r="E164" t="s">
        <v>16</v>
      </c>
      <c r="F164" t="s">
        <v>15</v>
      </c>
      <c r="G164">
        <v>3541</v>
      </c>
      <c r="H164">
        <v>0</v>
      </c>
      <c r="I164">
        <v>112</v>
      </c>
      <c r="J164">
        <v>360</v>
      </c>
      <c r="L164" t="s">
        <v>31</v>
      </c>
      <c r="M164" t="s">
        <v>18</v>
      </c>
      <c r="N164">
        <f t="shared" si="39"/>
        <v>0</v>
      </c>
      <c r="O164">
        <f t="shared" si="40"/>
        <v>0</v>
      </c>
      <c r="P164">
        <f t="shared" si="41"/>
        <v>1</v>
      </c>
      <c r="Q164">
        <f t="shared" si="42"/>
        <v>1</v>
      </c>
      <c r="R164">
        <f t="shared" si="43"/>
        <v>0</v>
      </c>
      <c r="S164" s="9">
        <f t="shared" si="44"/>
        <v>8.1721644521119039</v>
      </c>
      <c r="T164" s="9">
        <f t="shared" si="45"/>
        <v>1</v>
      </c>
      <c r="U164" s="9">
        <f t="shared" si="46"/>
        <v>4.7184988712950942</v>
      </c>
      <c r="V164" s="9">
        <f t="shared" si="47"/>
        <v>5.8861040314501558</v>
      </c>
      <c r="W164">
        <f t="shared" si="48"/>
        <v>1</v>
      </c>
      <c r="X164">
        <f t="shared" si="49"/>
        <v>0</v>
      </c>
      <c r="Y164">
        <f t="shared" si="50"/>
        <v>-0.58499793978587145</v>
      </c>
      <c r="Z164">
        <f t="shared" si="51"/>
        <v>0.55710700957072379</v>
      </c>
      <c r="AA164">
        <f t="shared" si="52"/>
        <v>0.35778338042695712</v>
      </c>
      <c r="AB164">
        <f t="shared" si="53"/>
        <v>-1.0278275583240608</v>
      </c>
      <c r="AC164">
        <f t="shared" si="54"/>
        <v>0</v>
      </c>
      <c r="AD164">
        <f t="shared" si="55"/>
        <v>-2</v>
      </c>
      <c r="AE164">
        <f t="shared" si="56"/>
        <v>1</v>
      </c>
    </row>
    <row r="165" spans="1:31">
      <c r="A165" t="s">
        <v>345</v>
      </c>
      <c r="B165" t="s">
        <v>14</v>
      </c>
      <c r="C165" t="s">
        <v>20</v>
      </c>
      <c r="D165">
        <v>0</v>
      </c>
      <c r="E165" t="s">
        <v>16</v>
      </c>
      <c r="F165" t="s">
        <v>15</v>
      </c>
      <c r="G165">
        <v>2400</v>
      </c>
      <c r="H165">
        <v>2167</v>
      </c>
      <c r="I165">
        <v>115</v>
      </c>
      <c r="J165">
        <v>360</v>
      </c>
      <c r="K165">
        <v>1</v>
      </c>
      <c r="L165" t="s">
        <v>31</v>
      </c>
      <c r="M165" t="s">
        <v>18</v>
      </c>
      <c r="N165">
        <f t="shared" si="39"/>
        <v>1</v>
      </c>
      <c r="O165">
        <f t="shared" si="40"/>
        <v>1</v>
      </c>
      <c r="P165">
        <f t="shared" si="41"/>
        <v>0</v>
      </c>
      <c r="Q165">
        <f t="shared" si="42"/>
        <v>1</v>
      </c>
      <c r="R165">
        <f t="shared" si="43"/>
        <v>0</v>
      </c>
      <c r="S165" s="9">
        <f t="shared" si="44"/>
        <v>7.7832240163360371</v>
      </c>
      <c r="T165" s="9">
        <f t="shared" si="45"/>
        <v>7.6810990015363592</v>
      </c>
      <c r="U165" s="9">
        <f t="shared" si="46"/>
        <v>4.7449321283632502</v>
      </c>
      <c r="V165" s="9">
        <f t="shared" si="47"/>
        <v>5.8861040314501558</v>
      </c>
      <c r="W165">
        <f t="shared" si="48"/>
        <v>1</v>
      </c>
      <c r="X165">
        <f t="shared" si="49"/>
        <v>1</v>
      </c>
      <c r="Y165">
        <f t="shared" si="50"/>
        <v>1.7430476379886621</v>
      </c>
      <c r="Z165">
        <f t="shared" si="51"/>
        <v>5.7147333485608183</v>
      </c>
      <c r="AA165">
        <f t="shared" si="52"/>
        <v>0.85107375854108458</v>
      </c>
      <c r="AB165">
        <f t="shared" si="53"/>
        <v>-0.16125648137839849</v>
      </c>
      <c r="AC165">
        <f t="shared" si="54"/>
        <v>0</v>
      </c>
      <c r="AD165">
        <f t="shared" si="55"/>
        <v>-2</v>
      </c>
      <c r="AE165">
        <f t="shared" si="56"/>
        <v>1</v>
      </c>
    </row>
    <row r="166" spans="1:31">
      <c r="A166" t="s">
        <v>346</v>
      </c>
      <c r="B166" t="s">
        <v>14</v>
      </c>
      <c r="C166" t="s">
        <v>20</v>
      </c>
      <c r="D166">
        <v>3</v>
      </c>
      <c r="E166" t="s">
        <v>16</v>
      </c>
      <c r="F166" t="s">
        <v>15</v>
      </c>
      <c r="G166">
        <v>4342</v>
      </c>
      <c r="H166">
        <v>189</v>
      </c>
      <c r="I166">
        <v>124</v>
      </c>
      <c r="J166">
        <v>360</v>
      </c>
      <c r="K166">
        <v>1</v>
      </c>
      <c r="L166" t="s">
        <v>31</v>
      </c>
      <c r="M166" t="s">
        <v>18</v>
      </c>
      <c r="N166">
        <f t="shared" si="39"/>
        <v>1</v>
      </c>
      <c r="O166">
        <f t="shared" si="40"/>
        <v>1</v>
      </c>
      <c r="P166">
        <f t="shared" si="41"/>
        <v>3</v>
      </c>
      <c r="Q166">
        <f t="shared" si="42"/>
        <v>1</v>
      </c>
      <c r="R166">
        <f t="shared" si="43"/>
        <v>0</v>
      </c>
      <c r="S166" s="9">
        <f t="shared" si="44"/>
        <v>8.376090350438238</v>
      </c>
      <c r="T166" s="9">
        <f t="shared" si="45"/>
        <v>5.2417470150596426</v>
      </c>
      <c r="U166" s="9">
        <f t="shared" si="46"/>
        <v>4.8202815656050371</v>
      </c>
      <c r="V166" s="9">
        <f t="shared" si="47"/>
        <v>5.8861040314501558</v>
      </c>
      <c r="W166">
        <f t="shared" si="48"/>
        <v>1</v>
      </c>
      <c r="X166">
        <f t="shared" si="49"/>
        <v>1</v>
      </c>
      <c r="Y166">
        <f t="shared" si="50"/>
        <v>1.7901451326989171</v>
      </c>
      <c r="Z166">
        <f t="shared" si="51"/>
        <v>5.9903217948670635</v>
      </c>
      <c r="AA166">
        <f t="shared" si="52"/>
        <v>0.85694506929075975</v>
      </c>
      <c r="AB166">
        <f t="shared" si="53"/>
        <v>-0.15438145894882502</v>
      </c>
      <c r="AC166">
        <f t="shared" si="54"/>
        <v>0</v>
      </c>
      <c r="AD166">
        <f t="shared" si="55"/>
        <v>-2</v>
      </c>
      <c r="AE166">
        <f t="shared" si="56"/>
        <v>1</v>
      </c>
    </row>
    <row r="167" spans="1:31">
      <c r="A167" t="s">
        <v>350</v>
      </c>
      <c r="B167" t="s">
        <v>14</v>
      </c>
      <c r="C167" t="s">
        <v>20</v>
      </c>
      <c r="D167">
        <v>1</v>
      </c>
      <c r="E167" t="s">
        <v>16</v>
      </c>
      <c r="F167" t="s">
        <v>20</v>
      </c>
      <c r="G167">
        <v>8666</v>
      </c>
      <c r="H167">
        <v>4983</v>
      </c>
      <c r="I167">
        <v>376</v>
      </c>
      <c r="J167">
        <v>360</v>
      </c>
      <c r="K167">
        <v>0</v>
      </c>
      <c r="L167" t="s">
        <v>21</v>
      </c>
      <c r="M167" t="s">
        <v>22</v>
      </c>
      <c r="N167">
        <f t="shared" si="39"/>
        <v>1</v>
      </c>
      <c r="O167">
        <f t="shared" si="40"/>
        <v>1</v>
      </c>
      <c r="P167">
        <f t="shared" si="41"/>
        <v>1</v>
      </c>
      <c r="Q167">
        <f t="shared" si="42"/>
        <v>1</v>
      </c>
      <c r="R167">
        <f t="shared" si="43"/>
        <v>1</v>
      </c>
      <c r="S167" s="9">
        <f t="shared" si="44"/>
        <v>9.0671626022998542</v>
      </c>
      <c r="T167" s="9">
        <f t="shared" si="45"/>
        <v>8.513787398281405</v>
      </c>
      <c r="U167" s="9">
        <f t="shared" si="46"/>
        <v>5.9295891433898946</v>
      </c>
      <c r="V167" s="9">
        <f t="shared" si="47"/>
        <v>5.8861040314501558</v>
      </c>
      <c r="W167">
        <f t="shared" si="48"/>
        <v>0</v>
      </c>
      <c r="X167">
        <f t="shared" si="49"/>
        <v>0</v>
      </c>
      <c r="Y167">
        <f t="shared" si="50"/>
        <v>-1.1006046173604069</v>
      </c>
      <c r="Z167">
        <f t="shared" si="51"/>
        <v>0.33266988489237287</v>
      </c>
      <c r="AA167">
        <f t="shared" si="52"/>
        <v>0.24962662446539752</v>
      </c>
      <c r="AB167">
        <f t="shared" si="53"/>
        <v>-0.28718436228390087</v>
      </c>
      <c r="AC167">
        <f t="shared" si="54"/>
        <v>0</v>
      </c>
      <c r="AD167">
        <f t="shared" si="55"/>
        <v>2</v>
      </c>
      <c r="AE167">
        <f t="shared" si="56"/>
        <v>0</v>
      </c>
    </row>
    <row r="168" spans="1:31">
      <c r="A168" t="s">
        <v>351</v>
      </c>
      <c r="B168" t="s">
        <v>14</v>
      </c>
      <c r="C168" t="s">
        <v>15</v>
      </c>
      <c r="D168">
        <v>0</v>
      </c>
      <c r="E168" t="s">
        <v>16</v>
      </c>
      <c r="F168" t="s">
        <v>15</v>
      </c>
      <c r="G168">
        <v>4917</v>
      </c>
      <c r="H168">
        <v>0</v>
      </c>
      <c r="I168">
        <v>130</v>
      </c>
      <c r="J168">
        <v>360</v>
      </c>
      <c r="K168">
        <v>0</v>
      </c>
      <c r="L168" t="s">
        <v>21</v>
      </c>
      <c r="M168" t="s">
        <v>18</v>
      </c>
      <c r="N168">
        <f t="shared" si="39"/>
        <v>0</v>
      </c>
      <c r="O168">
        <f t="shared" si="40"/>
        <v>1</v>
      </c>
      <c r="P168">
        <f t="shared" si="41"/>
        <v>0</v>
      </c>
      <c r="Q168">
        <f t="shared" si="42"/>
        <v>1</v>
      </c>
      <c r="R168">
        <f t="shared" si="43"/>
        <v>0</v>
      </c>
      <c r="S168" s="9">
        <f t="shared" si="44"/>
        <v>8.5004538674119399</v>
      </c>
      <c r="T168" s="9">
        <f t="shared" si="45"/>
        <v>1</v>
      </c>
      <c r="U168" s="9">
        <f t="shared" si="46"/>
        <v>4.8675344504555822</v>
      </c>
      <c r="V168" s="9">
        <f t="shared" si="47"/>
        <v>5.8861040314501558</v>
      </c>
      <c r="W168">
        <f t="shared" si="48"/>
        <v>0</v>
      </c>
      <c r="X168">
        <f t="shared" si="49"/>
        <v>0</v>
      </c>
      <c r="Y168">
        <f t="shared" si="50"/>
        <v>-1.2072563843894208</v>
      </c>
      <c r="Z168">
        <f t="shared" si="51"/>
        <v>0.29901654149695045</v>
      </c>
      <c r="AA168">
        <f t="shared" si="52"/>
        <v>0.23018686209520639</v>
      </c>
      <c r="AB168">
        <f t="shared" si="53"/>
        <v>-1.4688638560206326</v>
      </c>
      <c r="AC168">
        <f t="shared" si="54"/>
        <v>0</v>
      </c>
      <c r="AD168">
        <f t="shared" si="55"/>
        <v>-2</v>
      </c>
      <c r="AE168">
        <f t="shared" si="56"/>
        <v>1</v>
      </c>
    </row>
    <row r="169" spans="1:31">
      <c r="A169" t="s">
        <v>352</v>
      </c>
      <c r="B169" t="s">
        <v>14</v>
      </c>
      <c r="C169" t="s">
        <v>20</v>
      </c>
      <c r="D169">
        <v>0</v>
      </c>
      <c r="E169" t="s">
        <v>16</v>
      </c>
      <c r="F169" t="s">
        <v>20</v>
      </c>
      <c r="G169">
        <v>5818</v>
      </c>
      <c r="H169">
        <v>2160</v>
      </c>
      <c r="I169">
        <v>184</v>
      </c>
      <c r="J169">
        <v>360</v>
      </c>
      <c r="K169">
        <v>1</v>
      </c>
      <c r="L169" t="s">
        <v>31</v>
      </c>
      <c r="M169" t="s">
        <v>18</v>
      </c>
      <c r="N169">
        <f t="shared" si="39"/>
        <v>1</v>
      </c>
      <c r="O169">
        <f t="shared" si="40"/>
        <v>1</v>
      </c>
      <c r="P169">
        <f t="shared" si="41"/>
        <v>0</v>
      </c>
      <c r="Q169">
        <f t="shared" si="42"/>
        <v>1</v>
      </c>
      <c r="R169">
        <f t="shared" si="43"/>
        <v>1</v>
      </c>
      <c r="S169" s="9">
        <f t="shared" si="44"/>
        <v>8.6687118390551472</v>
      </c>
      <c r="T169" s="9">
        <f t="shared" si="45"/>
        <v>7.6778635006782103</v>
      </c>
      <c r="U169" s="9">
        <f t="shared" si="46"/>
        <v>5.2149357576089859</v>
      </c>
      <c r="V169" s="9">
        <f t="shared" si="47"/>
        <v>5.8861040314501558</v>
      </c>
      <c r="W169">
        <f t="shared" si="48"/>
        <v>1</v>
      </c>
      <c r="X169">
        <f t="shared" si="49"/>
        <v>1</v>
      </c>
      <c r="Y169">
        <f t="shared" si="50"/>
        <v>1.3213575602452305</v>
      </c>
      <c r="Z169">
        <f t="shared" si="51"/>
        <v>3.7485067483715886</v>
      </c>
      <c r="AA169">
        <f t="shared" si="52"/>
        <v>0.7894074805004897</v>
      </c>
      <c r="AB169">
        <f t="shared" si="53"/>
        <v>-0.23647263961322484</v>
      </c>
      <c r="AC169">
        <f t="shared" si="54"/>
        <v>0</v>
      </c>
      <c r="AD169">
        <f t="shared" si="55"/>
        <v>-2</v>
      </c>
      <c r="AE169">
        <f t="shared" si="56"/>
        <v>1</v>
      </c>
    </row>
    <row r="170" spans="1:31">
      <c r="A170" t="s">
        <v>354</v>
      </c>
      <c r="B170" t="s">
        <v>42</v>
      </c>
      <c r="C170" t="s">
        <v>15</v>
      </c>
      <c r="D170">
        <v>0</v>
      </c>
      <c r="E170" t="s">
        <v>16</v>
      </c>
      <c r="F170" t="s">
        <v>15</v>
      </c>
      <c r="G170">
        <v>2500</v>
      </c>
      <c r="H170">
        <v>0</v>
      </c>
      <c r="I170">
        <v>67</v>
      </c>
      <c r="J170">
        <v>360</v>
      </c>
      <c r="K170">
        <v>1</v>
      </c>
      <c r="L170" t="s">
        <v>17</v>
      </c>
      <c r="M170" t="s">
        <v>18</v>
      </c>
      <c r="N170">
        <f t="shared" si="39"/>
        <v>0</v>
      </c>
      <c r="O170">
        <f t="shared" si="40"/>
        <v>0</v>
      </c>
      <c r="P170">
        <f t="shared" si="41"/>
        <v>0</v>
      </c>
      <c r="Q170">
        <f t="shared" si="42"/>
        <v>1</v>
      </c>
      <c r="R170">
        <f t="shared" si="43"/>
        <v>0</v>
      </c>
      <c r="S170" s="9">
        <f t="shared" si="44"/>
        <v>7.8240460108562919</v>
      </c>
      <c r="T170" s="9">
        <f t="shared" si="45"/>
        <v>1</v>
      </c>
      <c r="U170" s="9">
        <f t="shared" si="46"/>
        <v>4.2046926193909657</v>
      </c>
      <c r="V170" s="9">
        <f t="shared" si="47"/>
        <v>5.8861040314501558</v>
      </c>
      <c r="W170">
        <f t="shared" si="48"/>
        <v>2</v>
      </c>
      <c r="X170">
        <f t="shared" si="49"/>
        <v>1</v>
      </c>
      <c r="Y170">
        <f t="shared" si="50"/>
        <v>1.8011514863357343</v>
      </c>
      <c r="Z170">
        <f t="shared" si="51"/>
        <v>6.0566175630207297</v>
      </c>
      <c r="AA170">
        <f t="shared" si="52"/>
        <v>0.85828904697338737</v>
      </c>
      <c r="AB170">
        <f t="shared" si="53"/>
        <v>-0.15281435164267754</v>
      </c>
      <c r="AC170">
        <f t="shared" si="54"/>
        <v>0</v>
      </c>
      <c r="AD170">
        <f t="shared" si="55"/>
        <v>-2</v>
      </c>
      <c r="AE170">
        <f t="shared" si="56"/>
        <v>1</v>
      </c>
    </row>
    <row r="171" spans="1:31">
      <c r="A171" t="s">
        <v>357</v>
      </c>
      <c r="B171" t="s">
        <v>14</v>
      </c>
      <c r="C171" t="s">
        <v>15</v>
      </c>
      <c r="D171">
        <v>1</v>
      </c>
      <c r="E171" t="s">
        <v>16</v>
      </c>
      <c r="F171" t="s">
        <v>15</v>
      </c>
      <c r="G171">
        <v>2833</v>
      </c>
      <c r="H171">
        <v>0</v>
      </c>
      <c r="I171">
        <v>71</v>
      </c>
      <c r="J171">
        <v>360</v>
      </c>
      <c r="K171">
        <v>1</v>
      </c>
      <c r="L171" t="s">
        <v>17</v>
      </c>
      <c r="M171" t="s">
        <v>18</v>
      </c>
      <c r="N171">
        <f t="shared" si="39"/>
        <v>0</v>
      </c>
      <c r="O171">
        <f t="shared" si="40"/>
        <v>1</v>
      </c>
      <c r="P171">
        <f t="shared" si="41"/>
        <v>1</v>
      </c>
      <c r="Q171">
        <f t="shared" si="42"/>
        <v>1</v>
      </c>
      <c r="R171">
        <f t="shared" si="43"/>
        <v>0</v>
      </c>
      <c r="S171" s="9">
        <f t="shared" si="44"/>
        <v>7.9490914998305167</v>
      </c>
      <c r="T171" s="9">
        <f t="shared" si="45"/>
        <v>1</v>
      </c>
      <c r="U171" s="9">
        <f t="shared" si="46"/>
        <v>4.2626798770413155</v>
      </c>
      <c r="V171" s="9">
        <f t="shared" si="47"/>
        <v>5.8861040314501558</v>
      </c>
      <c r="W171">
        <f t="shared" si="48"/>
        <v>2</v>
      </c>
      <c r="X171">
        <f t="shared" si="49"/>
        <v>1</v>
      </c>
      <c r="Y171">
        <f t="shared" si="50"/>
        <v>1.3782088490173505</v>
      </c>
      <c r="Z171">
        <f t="shared" si="51"/>
        <v>3.9677883509166394</v>
      </c>
      <c r="AA171">
        <f t="shared" si="52"/>
        <v>0.79870317949123504</v>
      </c>
      <c r="AB171">
        <f t="shared" si="53"/>
        <v>-0.22476589223382004</v>
      </c>
      <c r="AC171">
        <f t="shared" si="54"/>
        <v>0</v>
      </c>
      <c r="AD171">
        <f t="shared" si="55"/>
        <v>-2</v>
      </c>
      <c r="AE171">
        <f t="shared" si="56"/>
        <v>1</v>
      </c>
    </row>
    <row r="172" spans="1:31">
      <c r="A172" t="s">
        <v>358</v>
      </c>
      <c r="B172" t="s">
        <v>14</v>
      </c>
      <c r="C172" t="s">
        <v>20</v>
      </c>
      <c r="D172">
        <v>0</v>
      </c>
      <c r="E172" t="s">
        <v>16</v>
      </c>
      <c r="G172">
        <v>63337</v>
      </c>
      <c r="H172">
        <v>0</v>
      </c>
      <c r="I172">
        <v>490</v>
      </c>
      <c r="J172">
        <v>180</v>
      </c>
      <c r="K172">
        <v>1</v>
      </c>
      <c r="L172" t="s">
        <v>17</v>
      </c>
      <c r="M172" t="s">
        <v>18</v>
      </c>
      <c r="N172">
        <f t="shared" si="39"/>
        <v>1</v>
      </c>
      <c r="O172">
        <f t="shared" si="40"/>
        <v>1</v>
      </c>
      <c r="P172">
        <f t="shared" si="41"/>
        <v>0</v>
      </c>
      <c r="Q172">
        <f t="shared" si="42"/>
        <v>1</v>
      </c>
      <c r="R172">
        <f t="shared" si="43"/>
        <v>0</v>
      </c>
      <c r="S172" s="9">
        <f t="shared" si="44"/>
        <v>11.056224955535519</v>
      </c>
      <c r="T172" s="9">
        <f t="shared" si="45"/>
        <v>1</v>
      </c>
      <c r="U172" s="9">
        <f t="shared" si="46"/>
        <v>6.1944053911046719</v>
      </c>
      <c r="V172" s="9">
        <f t="shared" si="47"/>
        <v>5.1929568508902104</v>
      </c>
      <c r="W172">
        <f t="shared" si="48"/>
        <v>2</v>
      </c>
      <c r="X172">
        <f t="shared" si="49"/>
        <v>1</v>
      </c>
      <c r="Y172">
        <f t="shared" si="50"/>
        <v>1.2326223751856169</v>
      </c>
      <c r="Z172">
        <f t="shared" si="51"/>
        <v>3.4302130576635097</v>
      </c>
      <c r="AA172">
        <f t="shared" si="52"/>
        <v>0.77427722166314972</v>
      </c>
      <c r="AB172">
        <f t="shared" si="53"/>
        <v>-0.25582530199563652</v>
      </c>
      <c r="AC172">
        <f t="shared" si="54"/>
        <v>0</v>
      </c>
      <c r="AD172">
        <f t="shared" si="55"/>
        <v>-2</v>
      </c>
      <c r="AE172">
        <f t="shared" si="56"/>
        <v>1</v>
      </c>
    </row>
    <row r="173" spans="1:31">
      <c r="A173" t="s">
        <v>361</v>
      </c>
      <c r="B173" t="s">
        <v>14</v>
      </c>
      <c r="C173" t="s">
        <v>20</v>
      </c>
      <c r="D173">
        <v>1</v>
      </c>
      <c r="E173" t="s">
        <v>16</v>
      </c>
      <c r="G173">
        <v>5250</v>
      </c>
      <c r="H173">
        <v>688</v>
      </c>
      <c r="I173">
        <v>160</v>
      </c>
      <c r="J173">
        <v>360</v>
      </c>
      <c r="K173">
        <v>1</v>
      </c>
      <c r="L173" t="s">
        <v>21</v>
      </c>
      <c r="M173" t="s">
        <v>18</v>
      </c>
      <c r="N173">
        <f t="shared" si="39"/>
        <v>1</v>
      </c>
      <c r="O173">
        <f t="shared" si="40"/>
        <v>1</v>
      </c>
      <c r="P173">
        <f t="shared" si="41"/>
        <v>1</v>
      </c>
      <c r="Q173">
        <f t="shared" si="42"/>
        <v>1</v>
      </c>
      <c r="R173">
        <f t="shared" si="43"/>
        <v>0</v>
      </c>
      <c r="S173" s="9">
        <f t="shared" si="44"/>
        <v>8.5659833555856686</v>
      </c>
      <c r="T173" s="9">
        <f t="shared" si="45"/>
        <v>6.5337888379333435</v>
      </c>
      <c r="U173" s="9">
        <f t="shared" si="46"/>
        <v>5.0751738152338266</v>
      </c>
      <c r="V173" s="9">
        <f t="shared" si="47"/>
        <v>5.8861040314501558</v>
      </c>
      <c r="W173">
        <f t="shared" si="48"/>
        <v>0</v>
      </c>
      <c r="X173">
        <f t="shared" si="49"/>
        <v>1</v>
      </c>
      <c r="Y173">
        <f t="shared" si="50"/>
        <v>1.5599298393836953</v>
      </c>
      <c r="Z173">
        <f t="shared" si="51"/>
        <v>4.7584873750188148</v>
      </c>
      <c r="AA173">
        <f t="shared" si="52"/>
        <v>0.8263432851588508</v>
      </c>
      <c r="AB173">
        <f t="shared" si="53"/>
        <v>-0.19074499233277556</v>
      </c>
      <c r="AC173">
        <f t="shared" si="54"/>
        <v>0</v>
      </c>
      <c r="AD173">
        <f t="shared" si="55"/>
        <v>-2</v>
      </c>
      <c r="AE173">
        <f t="shared" si="56"/>
        <v>1</v>
      </c>
    </row>
    <row r="174" spans="1:31">
      <c r="A174" t="s">
        <v>362</v>
      </c>
      <c r="B174" t="s">
        <v>14</v>
      </c>
      <c r="C174" t="s">
        <v>20</v>
      </c>
      <c r="D174">
        <v>2</v>
      </c>
      <c r="E174" t="s">
        <v>16</v>
      </c>
      <c r="F174" t="s">
        <v>20</v>
      </c>
      <c r="G174">
        <v>2500</v>
      </c>
      <c r="H174">
        <v>4600</v>
      </c>
      <c r="I174">
        <v>176</v>
      </c>
      <c r="J174">
        <v>360</v>
      </c>
      <c r="K174">
        <v>1</v>
      </c>
      <c r="L174" t="s">
        <v>21</v>
      </c>
      <c r="M174" t="s">
        <v>18</v>
      </c>
      <c r="N174">
        <f t="shared" si="39"/>
        <v>1</v>
      </c>
      <c r="O174">
        <f t="shared" si="40"/>
        <v>1</v>
      </c>
      <c r="P174">
        <f t="shared" si="41"/>
        <v>2</v>
      </c>
      <c r="Q174">
        <f t="shared" si="42"/>
        <v>1</v>
      </c>
      <c r="R174">
        <f t="shared" si="43"/>
        <v>1</v>
      </c>
      <c r="S174" s="9">
        <f t="shared" si="44"/>
        <v>7.8240460108562919</v>
      </c>
      <c r="T174" s="9">
        <f t="shared" si="45"/>
        <v>8.4338115824771869</v>
      </c>
      <c r="U174" s="9">
        <f t="shared" si="46"/>
        <v>5.1704839950381514</v>
      </c>
      <c r="V174" s="9">
        <f t="shared" si="47"/>
        <v>5.8861040314501558</v>
      </c>
      <c r="W174">
        <f t="shared" si="48"/>
        <v>0</v>
      </c>
      <c r="X174">
        <f t="shared" si="49"/>
        <v>1</v>
      </c>
      <c r="Y174">
        <f t="shared" si="50"/>
        <v>1.499184456958111</v>
      </c>
      <c r="Z174">
        <f t="shared" si="51"/>
        <v>4.4780355500048827</v>
      </c>
      <c r="AA174">
        <f t="shared" si="52"/>
        <v>0.8174528093379918</v>
      </c>
      <c r="AB174">
        <f t="shared" si="53"/>
        <v>-0.2015621034573522</v>
      </c>
      <c r="AC174">
        <f t="shared" si="54"/>
        <v>0</v>
      </c>
      <c r="AD174">
        <f t="shared" si="55"/>
        <v>-2</v>
      </c>
      <c r="AE174">
        <f t="shared" si="56"/>
        <v>1</v>
      </c>
    </row>
    <row r="175" spans="1:31">
      <c r="A175" t="s">
        <v>364</v>
      </c>
      <c r="B175" t="s">
        <v>42</v>
      </c>
      <c r="C175" t="s">
        <v>15</v>
      </c>
      <c r="D175">
        <v>0</v>
      </c>
      <c r="E175" t="s">
        <v>16</v>
      </c>
      <c r="F175" t="s">
        <v>15</v>
      </c>
      <c r="G175">
        <v>4160</v>
      </c>
      <c r="H175">
        <v>0</v>
      </c>
      <c r="I175">
        <v>71</v>
      </c>
      <c r="J175">
        <v>360</v>
      </c>
      <c r="K175">
        <v>1</v>
      </c>
      <c r="L175" t="s">
        <v>31</v>
      </c>
      <c r="M175" t="s">
        <v>18</v>
      </c>
      <c r="N175">
        <f t="shared" si="39"/>
        <v>0</v>
      </c>
      <c r="O175">
        <f t="shared" si="40"/>
        <v>0</v>
      </c>
      <c r="P175">
        <f t="shared" si="41"/>
        <v>0</v>
      </c>
      <c r="Q175">
        <f t="shared" si="42"/>
        <v>1</v>
      </c>
      <c r="R175">
        <f t="shared" si="43"/>
        <v>0</v>
      </c>
      <c r="S175" s="9">
        <f t="shared" si="44"/>
        <v>8.3332703532553083</v>
      </c>
      <c r="T175" s="9">
        <f t="shared" si="45"/>
        <v>1</v>
      </c>
      <c r="U175" s="9">
        <f t="shared" si="46"/>
        <v>4.2626798770413155</v>
      </c>
      <c r="V175" s="9">
        <f t="shared" si="47"/>
        <v>5.8861040314501558</v>
      </c>
      <c r="W175">
        <f t="shared" si="48"/>
        <v>1</v>
      </c>
      <c r="X175">
        <f t="shared" si="49"/>
        <v>1</v>
      </c>
      <c r="Y175">
        <f t="shared" si="50"/>
        <v>1.6195797822967219</v>
      </c>
      <c r="Z175">
        <f t="shared" si="51"/>
        <v>5.0509673646388151</v>
      </c>
      <c r="AA175">
        <f t="shared" si="52"/>
        <v>0.83473716849905855</v>
      </c>
      <c r="AB175">
        <f t="shared" si="53"/>
        <v>-0.18063837194581042</v>
      </c>
      <c r="AC175">
        <f t="shared" si="54"/>
        <v>0</v>
      </c>
      <c r="AD175">
        <f t="shared" si="55"/>
        <v>-2</v>
      </c>
      <c r="AE175">
        <f t="shared" si="56"/>
        <v>1</v>
      </c>
    </row>
    <row r="176" spans="1:31">
      <c r="A176" t="s">
        <v>369</v>
      </c>
      <c r="B176" t="s">
        <v>14</v>
      </c>
      <c r="C176" t="s">
        <v>20</v>
      </c>
      <c r="D176">
        <v>2</v>
      </c>
      <c r="E176" t="s">
        <v>16</v>
      </c>
      <c r="G176">
        <v>2583</v>
      </c>
      <c r="H176">
        <v>2330</v>
      </c>
      <c r="I176">
        <v>125</v>
      </c>
      <c r="J176">
        <v>360</v>
      </c>
      <c r="K176">
        <v>1</v>
      </c>
      <c r="L176" t="s">
        <v>21</v>
      </c>
      <c r="M176" t="s">
        <v>18</v>
      </c>
      <c r="N176">
        <f t="shared" si="39"/>
        <v>1</v>
      </c>
      <c r="O176">
        <f t="shared" si="40"/>
        <v>1</v>
      </c>
      <c r="P176">
        <f t="shared" si="41"/>
        <v>2</v>
      </c>
      <c r="Q176">
        <f t="shared" si="42"/>
        <v>1</v>
      </c>
      <c r="R176">
        <f t="shared" si="43"/>
        <v>0</v>
      </c>
      <c r="S176" s="9">
        <f t="shared" si="44"/>
        <v>7.8567067930958405</v>
      </c>
      <c r="T176" s="9">
        <f t="shared" si="45"/>
        <v>7.7536235465597461</v>
      </c>
      <c r="U176" s="9">
        <f t="shared" si="46"/>
        <v>4.8283137373023015</v>
      </c>
      <c r="V176" s="9">
        <f t="shared" si="47"/>
        <v>5.8861040314501558</v>
      </c>
      <c r="W176">
        <f t="shared" si="48"/>
        <v>0</v>
      </c>
      <c r="X176">
        <f t="shared" si="49"/>
        <v>1</v>
      </c>
      <c r="Y176">
        <f t="shared" si="50"/>
        <v>1.7346966619996174</v>
      </c>
      <c r="Z176">
        <f t="shared" si="51"/>
        <v>5.6672084633644895</v>
      </c>
      <c r="AA176">
        <f t="shared" si="52"/>
        <v>0.85001218943507162</v>
      </c>
      <c r="AB176">
        <f t="shared" si="53"/>
        <v>-0.1625045890887501</v>
      </c>
      <c r="AC176">
        <f t="shared" si="54"/>
        <v>0</v>
      </c>
      <c r="AD176">
        <f t="shared" si="55"/>
        <v>-2</v>
      </c>
      <c r="AE176">
        <f t="shared" si="56"/>
        <v>1</v>
      </c>
    </row>
    <row r="177" spans="1:31">
      <c r="A177" t="s">
        <v>373</v>
      </c>
      <c r="B177" t="s">
        <v>14</v>
      </c>
      <c r="C177" t="s">
        <v>20</v>
      </c>
      <c r="D177">
        <v>0</v>
      </c>
      <c r="E177" t="s">
        <v>16</v>
      </c>
      <c r="F177" t="s">
        <v>15</v>
      </c>
      <c r="G177">
        <v>6333</v>
      </c>
      <c r="H177">
        <v>4583</v>
      </c>
      <c r="I177">
        <v>259</v>
      </c>
      <c r="J177">
        <v>360</v>
      </c>
      <c r="L177" t="s">
        <v>31</v>
      </c>
      <c r="M177" t="s">
        <v>18</v>
      </c>
      <c r="N177">
        <f t="shared" si="39"/>
        <v>1</v>
      </c>
      <c r="O177">
        <f t="shared" si="40"/>
        <v>1</v>
      </c>
      <c r="P177">
        <f t="shared" si="41"/>
        <v>0</v>
      </c>
      <c r="Q177">
        <f t="shared" si="42"/>
        <v>1</v>
      </c>
      <c r="R177">
        <f t="shared" si="43"/>
        <v>0</v>
      </c>
      <c r="S177" s="9">
        <f t="shared" si="44"/>
        <v>8.7535293365164311</v>
      </c>
      <c r="T177" s="9">
        <f t="shared" si="45"/>
        <v>8.4301090845091249</v>
      </c>
      <c r="U177" s="9">
        <f t="shared" si="46"/>
        <v>5.5568280616995374</v>
      </c>
      <c r="V177" s="9">
        <f t="shared" si="47"/>
        <v>5.8861040314501558</v>
      </c>
      <c r="W177">
        <f t="shared" si="48"/>
        <v>1</v>
      </c>
      <c r="X177">
        <f t="shared" si="49"/>
        <v>0</v>
      </c>
      <c r="Y177">
        <f t="shared" si="50"/>
        <v>-0.77354128982741333</v>
      </c>
      <c r="Z177">
        <f t="shared" si="51"/>
        <v>0.46137630468017404</v>
      </c>
      <c r="AA177">
        <f t="shared" si="52"/>
        <v>0.3157135524933446</v>
      </c>
      <c r="AB177">
        <f t="shared" si="53"/>
        <v>-1.1529199559476191</v>
      </c>
      <c r="AC177">
        <f t="shared" si="54"/>
        <v>0</v>
      </c>
      <c r="AD177">
        <f t="shared" si="55"/>
        <v>-2</v>
      </c>
      <c r="AE177">
        <f t="shared" si="56"/>
        <v>1</v>
      </c>
    </row>
    <row r="178" spans="1:31">
      <c r="A178" t="s">
        <v>375</v>
      </c>
      <c r="B178" t="s">
        <v>14</v>
      </c>
      <c r="C178" t="s">
        <v>20</v>
      </c>
      <c r="D178">
        <v>0</v>
      </c>
      <c r="E178" t="s">
        <v>16</v>
      </c>
      <c r="F178" t="s">
        <v>15</v>
      </c>
      <c r="G178">
        <v>9083</v>
      </c>
      <c r="H178">
        <v>0</v>
      </c>
      <c r="I178">
        <v>228</v>
      </c>
      <c r="J178">
        <v>360</v>
      </c>
      <c r="K178">
        <v>1</v>
      </c>
      <c r="L178" t="s">
        <v>31</v>
      </c>
      <c r="M178" t="s">
        <v>18</v>
      </c>
      <c r="N178">
        <f t="shared" si="39"/>
        <v>1</v>
      </c>
      <c r="O178">
        <f t="shared" si="40"/>
        <v>1</v>
      </c>
      <c r="P178">
        <f t="shared" si="41"/>
        <v>0</v>
      </c>
      <c r="Q178">
        <f t="shared" si="42"/>
        <v>1</v>
      </c>
      <c r="R178">
        <f t="shared" si="43"/>
        <v>0</v>
      </c>
      <c r="S178" s="9">
        <f t="shared" si="44"/>
        <v>9.1141598135022139</v>
      </c>
      <c r="T178" s="9">
        <f t="shared" si="45"/>
        <v>1</v>
      </c>
      <c r="U178" s="9">
        <f t="shared" si="46"/>
        <v>5.4293456289544411</v>
      </c>
      <c r="V178" s="9">
        <f t="shared" si="47"/>
        <v>5.8861040314501558</v>
      </c>
      <c r="W178">
        <f t="shared" si="48"/>
        <v>1</v>
      </c>
      <c r="X178">
        <f t="shared" si="49"/>
        <v>1</v>
      </c>
      <c r="Y178">
        <f t="shared" si="50"/>
        <v>1.5809517049106145</v>
      </c>
      <c r="Z178">
        <f t="shared" si="51"/>
        <v>4.8595784958907338</v>
      </c>
      <c r="AA178">
        <f t="shared" si="52"/>
        <v>0.82933926037490746</v>
      </c>
      <c r="AB178">
        <f t="shared" si="53"/>
        <v>-0.18712596706240497</v>
      </c>
      <c r="AC178">
        <f t="shared" si="54"/>
        <v>0</v>
      </c>
      <c r="AD178">
        <f t="shared" si="55"/>
        <v>-2</v>
      </c>
      <c r="AE178">
        <f t="shared" si="56"/>
        <v>1</v>
      </c>
    </row>
    <row r="179" spans="1:31">
      <c r="A179" t="s">
        <v>376</v>
      </c>
      <c r="B179" t="s">
        <v>14</v>
      </c>
      <c r="C179" t="s">
        <v>15</v>
      </c>
      <c r="D179">
        <v>0</v>
      </c>
      <c r="E179" t="s">
        <v>16</v>
      </c>
      <c r="F179" t="s">
        <v>15</v>
      </c>
      <c r="G179">
        <v>8750</v>
      </c>
      <c r="H179">
        <v>4167</v>
      </c>
      <c r="I179">
        <v>308</v>
      </c>
      <c r="J179">
        <v>360</v>
      </c>
      <c r="K179">
        <v>1</v>
      </c>
      <c r="L179" t="s">
        <v>21</v>
      </c>
      <c r="M179" t="s">
        <v>22</v>
      </c>
      <c r="N179">
        <f t="shared" si="39"/>
        <v>0</v>
      </c>
      <c r="O179">
        <f t="shared" si="40"/>
        <v>1</v>
      </c>
      <c r="P179">
        <f t="shared" si="41"/>
        <v>0</v>
      </c>
      <c r="Q179">
        <f t="shared" si="42"/>
        <v>1</v>
      </c>
      <c r="R179">
        <f t="shared" si="43"/>
        <v>0</v>
      </c>
      <c r="S179" s="9">
        <f t="shared" si="44"/>
        <v>9.0768089793516609</v>
      </c>
      <c r="T179" s="9">
        <f t="shared" si="45"/>
        <v>8.3349516314224541</v>
      </c>
      <c r="U179" s="9">
        <f t="shared" si="46"/>
        <v>5.730099782973574</v>
      </c>
      <c r="V179" s="9">
        <f t="shared" si="47"/>
        <v>5.8861040314501558</v>
      </c>
      <c r="W179">
        <f t="shared" si="48"/>
        <v>0</v>
      </c>
      <c r="X179">
        <f t="shared" si="49"/>
        <v>1</v>
      </c>
      <c r="Y179">
        <f t="shared" si="50"/>
        <v>0.74473416246787727</v>
      </c>
      <c r="Z179">
        <f t="shared" si="51"/>
        <v>2.1058815382121758</v>
      </c>
      <c r="AA179">
        <f t="shared" si="52"/>
        <v>0.678030218571818</v>
      </c>
      <c r="AB179">
        <f t="shared" si="53"/>
        <v>-1.1332975843379158</v>
      </c>
      <c r="AC179">
        <f t="shared" si="54"/>
        <v>0</v>
      </c>
      <c r="AD179">
        <f t="shared" si="55"/>
        <v>2</v>
      </c>
      <c r="AE179">
        <f t="shared" si="56"/>
        <v>0</v>
      </c>
    </row>
    <row r="180" spans="1:31">
      <c r="A180" t="s">
        <v>377</v>
      </c>
      <c r="B180" t="s">
        <v>14</v>
      </c>
      <c r="C180" t="s">
        <v>20</v>
      </c>
      <c r="D180">
        <v>3</v>
      </c>
      <c r="E180" t="s">
        <v>16</v>
      </c>
      <c r="F180" t="s">
        <v>15</v>
      </c>
      <c r="G180">
        <v>2666</v>
      </c>
      <c r="H180">
        <v>2083</v>
      </c>
      <c r="I180">
        <v>95</v>
      </c>
      <c r="J180">
        <v>360</v>
      </c>
      <c r="K180">
        <v>1</v>
      </c>
      <c r="L180" t="s">
        <v>21</v>
      </c>
      <c r="M180" t="s">
        <v>18</v>
      </c>
      <c r="N180">
        <f t="shared" si="39"/>
        <v>1</v>
      </c>
      <c r="O180">
        <f t="shared" si="40"/>
        <v>1</v>
      </c>
      <c r="P180">
        <f t="shared" si="41"/>
        <v>3</v>
      </c>
      <c r="Q180">
        <f t="shared" si="42"/>
        <v>1</v>
      </c>
      <c r="R180">
        <f t="shared" si="43"/>
        <v>0</v>
      </c>
      <c r="S180" s="9">
        <f t="shared" si="44"/>
        <v>7.8883345007386536</v>
      </c>
      <c r="T180" s="9">
        <f t="shared" si="45"/>
        <v>7.6415644412609716</v>
      </c>
      <c r="U180" s="9">
        <f t="shared" si="46"/>
        <v>4.5538768916005408</v>
      </c>
      <c r="V180" s="9">
        <f t="shared" si="47"/>
        <v>5.8861040314501558</v>
      </c>
      <c r="W180">
        <f t="shared" si="48"/>
        <v>0</v>
      </c>
      <c r="X180">
        <f t="shared" si="49"/>
        <v>1</v>
      </c>
      <c r="Y180">
        <f t="shared" si="50"/>
        <v>1.780683474968364</v>
      </c>
      <c r="Z180">
        <f t="shared" si="51"/>
        <v>5.9339107123655737</v>
      </c>
      <c r="AA180">
        <f t="shared" si="52"/>
        <v>0.85578124070495276</v>
      </c>
      <c r="AB180">
        <f t="shared" si="53"/>
        <v>-0.15574049542551766</v>
      </c>
      <c r="AC180">
        <f t="shared" si="54"/>
        <v>0</v>
      </c>
      <c r="AD180">
        <f t="shared" si="55"/>
        <v>-2</v>
      </c>
      <c r="AE180">
        <f t="shared" si="56"/>
        <v>1</v>
      </c>
    </row>
    <row r="181" spans="1:31">
      <c r="A181" t="s">
        <v>381</v>
      </c>
      <c r="B181" t="s">
        <v>14</v>
      </c>
      <c r="C181" t="s">
        <v>20</v>
      </c>
      <c r="D181">
        <v>2</v>
      </c>
      <c r="E181" t="s">
        <v>16</v>
      </c>
      <c r="F181" t="s">
        <v>15</v>
      </c>
      <c r="G181">
        <v>8333</v>
      </c>
      <c r="H181">
        <v>3167</v>
      </c>
      <c r="I181">
        <v>165</v>
      </c>
      <c r="J181">
        <v>360</v>
      </c>
      <c r="K181">
        <v>1</v>
      </c>
      <c r="L181" t="s">
        <v>21</v>
      </c>
      <c r="M181" t="s">
        <v>18</v>
      </c>
      <c r="N181">
        <f t="shared" si="39"/>
        <v>1</v>
      </c>
      <c r="O181">
        <f t="shared" si="40"/>
        <v>1</v>
      </c>
      <c r="P181">
        <f t="shared" si="41"/>
        <v>2</v>
      </c>
      <c r="Q181">
        <f t="shared" si="42"/>
        <v>1</v>
      </c>
      <c r="R181">
        <f t="shared" si="43"/>
        <v>0</v>
      </c>
      <c r="S181" s="9">
        <f t="shared" si="44"/>
        <v>9.0279788143822071</v>
      </c>
      <c r="T181" s="9">
        <f t="shared" si="45"/>
        <v>8.0605400465386392</v>
      </c>
      <c r="U181" s="9">
        <f t="shared" si="46"/>
        <v>5.1059454739005803</v>
      </c>
      <c r="V181" s="9">
        <f t="shared" si="47"/>
        <v>5.8861040314501558</v>
      </c>
      <c r="W181">
        <f t="shared" si="48"/>
        <v>0</v>
      </c>
      <c r="X181">
        <f t="shared" si="49"/>
        <v>1</v>
      </c>
      <c r="Y181">
        <f t="shared" si="50"/>
        <v>1.4675603736207226</v>
      </c>
      <c r="Z181">
        <f t="shared" si="51"/>
        <v>4.338637564602668</v>
      </c>
      <c r="AA181">
        <f t="shared" si="52"/>
        <v>0.81268629160548278</v>
      </c>
      <c r="AB181">
        <f t="shared" si="53"/>
        <v>-0.20741010908336083</v>
      </c>
      <c r="AC181">
        <f t="shared" si="54"/>
        <v>0</v>
      </c>
      <c r="AD181">
        <f t="shared" si="55"/>
        <v>-2</v>
      </c>
      <c r="AE181">
        <f t="shared" si="56"/>
        <v>1</v>
      </c>
    </row>
    <row r="182" spans="1:31">
      <c r="A182" t="s">
        <v>382</v>
      </c>
      <c r="B182" t="s">
        <v>14</v>
      </c>
      <c r="C182" t="s">
        <v>20</v>
      </c>
      <c r="D182">
        <v>1</v>
      </c>
      <c r="E182" t="s">
        <v>16</v>
      </c>
      <c r="F182" t="s">
        <v>15</v>
      </c>
      <c r="G182">
        <v>3875</v>
      </c>
      <c r="H182">
        <v>0</v>
      </c>
      <c r="I182">
        <v>67</v>
      </c>
      <c r="J182">
        <v>360</v>
      </c>
      <c r="K182">
        <v>1</v>
      </c>
      <c r="L182" t="s">
        <v>17</v>
      </c>
      <c r="M182" t="s">
        <v>22</v>
      </c>
      <c r="N182">
        <f t="shared" si="39"/>
        <v>1</v>
      </c>
      <c r="O182">
        <f t="shared" si="40"/>
        <v>1</v>
      </c>
      <c r="P182">
        <f t="shared" si="41"/>
        <v>1</v>
      </c>
      <c r="Q182">
        <f t="shared" si="42"/>
        <v>1</v>
      </c>
      <c r="R182">
        <f t="shared" si="43"/>
        <v>0</v>
      </c>
      <c r="S182" s="9">
        <f t="shared" si="44"/>
        <v>8.2623009417874478</v>
      </c>
      <c r="T182" s="9">
        <f t="shared" si="45"/>
        <v>1</v>
      </c>
      <c r="U182" s="9">
        <f t="shared" si="46"/>
        <v>4.2046926193909657</v>
      </c>
      <c r="V182" s="9">
        <f t="shared" si="47"/>
        <v>5.8861040314501558</v>
      </c>
      <c r="W182">
        <f t="shared" si="48"/>
        <v>2</v>
      </c>
      <c r="X182">
        <f t="shared" si="49"/>
        <v>1</v>
      </c>
      <c r="Y182">
        <f t="shared" si="50"/>
        <v>1.916199702112972</v>
      </c>
      <c r="Z182">
        <f t="shared" si="51"/>
        <v>6.7950859879385987</v>
      </c>
      <c r="AA182">
        <f t="shared" si="52"/>
        <v>0.87171405144891179</v>
      </c>
      <c r="AB182">
        <f t="shared" si="53"/>
        <v>-2.0534935336148497</v>
      </c>
      <c r="AC182">
        <f t="shared" si="54"/>
        <v>0</v>
      </c>
      <c r="AD182">
        <f t="shared" si="55"/>
        <v>2</v>
      </c>
      <c r="AE182">
        <f t="shared" si="56"/>
        <v>0</v>
      </c>
    </row>
    <row r="183" spans="1:31">
      <c r="A183" t="s">
        <v>383</v>
      </c>
      <c r="B183" t="s">
        <v>14</v>
      </c>
      <c r="C183" t="s">
        <v>20</v>
      </c>
      <c r="D183">
        <v>0</v>
      </c>
      <c r="E183" t="s">
        <v>25</v>
      </c>
      <c r="F183" t="s">
        <v>15</v>
      </c>
      <c r="G183">
        <v>3000</v>
      </c>
      <c r="H183">
        <v>1666</v>
      </c>
      <c r="I183">
        <v>100</v>
      </c>
      <c r="J183">
        <v>480</v>
      </c>
      <c r="K183">
        <v>0</v>
      </c>
      <c r="L183" t="s">
        <v>17</v>
      </c>
      <c r="M183" t="s">
        <v>22</v>
      </c>
      <c r="N183">
        <f t="shared" si="39"/>
        <v>1</v>
      </c>
      <c r="O183">
        <f t="shared" si="40"/>
        <v>1</v>
      </c>
      <c r="P183">
        <f t="shared" si="41"/>
        <v>0</v>
      </c>
      <c r="Q183">
        <f t="shared" si="42"/>
        <v>0</v>
      </c>
      <c r="R183">
        <f t="shared" si="43"/>
        <v>0</v>
      </c>
      <c r="S183" s="9">
        <f t="shared" si="44"/>
        <v>8.0063675676502459</v>
      </c>
      <c r="T183" s="9">
        <f t="shared" si="45"/>
        <v>7.4181808227267876</v>
      </c>
      <c r="U183" s="9">
        <f t="shared" si="46"/>
        <v>4.6051701859880918</v>
      </c>
      <c r="V183" s="9">
        <f t="shared" si="47"/>
        <v>6.1737861039019366</v>
      </c>
      <c r="W183">
        <f t="shared" si="48"/>
        <v>2</v>
      </c>
      <c r="X183">
        <f t="shared" si="49"/>
        <v>0</v>
      </c>
      <c r="Y183">
        <f t="shared" si="50"/>
        <v>-1.1493557272208257</v>
      </c>
      <c r="Z183">
        <f t="shared" si="51"/>
        <v>0.316840835560534</v>
      </c>
      <c r="AA183">
        <f t="shared" si="52"/>
        <v>0.24060678177986916</v>
      </c>
      <c r="AB183">
        <f t="shared" si="53"/>
        <v>-0.27523556166922769</v>
      </c>
      <c r="AC183">
        <f t="shared" si="54"/>
        <v>0</v>
      </c>
      <c r="AD183">
        <f t="shared" si="55"/>
        <v>2</v>
      </c>
      <c r="AE183">
        <f t="shared" si="56"/>
        <v>0</v>
      </c>
    </row>
    <row r="184" spans="1:31">
      <c r="A184" t="s">
        <v>384</v>
      </c>
      <c r="B184" t="s">
        <v>14</v>
      </c>
      <c r="C184" t="s">
        <v>20</v>
      </c>
      <c r="D184">
        <v>3</v>
      </c>
      <c r="E184" t="s">
        <v>16</v>
      </c>
      <c r="F184" t="s">
        <v>15</v>
      </c>
      <c r="G184">
        <v>5167</v>
      </c>
      <c r="H184">
        <v>3167</v>
      </c>
      <c r="I184">
        <v>200</v>
      </c>
      <c r="J184">
        <v>360</v>
      </c>
      <c r="K184">
        <v>1</v>
      </c>
      <c r="L184" t="s">
        <v>31</v>
      </c>
      <c r="M184" t="s">
        <v>18</v>
      </c>
      <c r="N184">
        <f t="shared" si="39"/>
        <v>1</v>
      </c>
      <c r="O184">
        <f t="shared" si="40"/>
        <v>1</v>
      </c>
      <c r="P184">
        <f t="shared" si="41"/>
        <v>3</v>
      </c>
      <c r="Q184">
        <f t="shared" si="42"/>
        <v>1</v>
      </c>
      <c r="R184">
        <f t="shared" si="43"/>
        <v>0</v>
      </c>
      <c r="S184" s="9">
        <f t="shared" si="44"/>
        <v>8.550047528287184</v>
      </c>
      <c r="T184" s="9">
        <f t="shared" si="45"/>
        <v>8.0605400465386392</v>
      </c>
      <c r="U184" s="9">
        <f t="shared" si="46"/>
        <v>5.2983173665480363</v>
      </c>
      <c r="V184" s="9">
        <f t="shared" si="47"/>
        <v>5.8861040314501558</v>
      </c>
      <c r="W184">
        <f t="shared" si="48"/>
        <v>1</v>
      </c>
      <c r="X184">
        <f t="shared" si="49"/>
        <v>1</v>
      </c>
      <c r="Y184">
        <f t="shared" si="50"/>
        <v>1.6751513793143813</v>
      </c>
      <c r="Z184">
        <f t="shared" si="51"/>
        <v>5.3396033933966578</v>
      </c>
      <c r="AA184">
        <f t="shared" si="52"/>
        <v>0.8422614258422535</v>
      </c>
      <c r="AB184">
        <f t="shared" si="53"/>
        <v>-0.17166483093144566</v>
      </c>
      <c r="AC184">
        <f t="shared" si="54"/>
        <v>0</v>
      </c>
      <c r="AD184">
        <f t="shared" si="55"/>
        <v>-2</v>
      </c>
      <c r="AE184">
        <f t="shared" si="56"/>
        <v>1</v>
      </c>
    </row>
    <row r="185" spans="1:31">
      <c r="A185" t="s">
        <v>386</v>
      </c>
      <c r="B185" t="s">
        <v>14</v>
      </c>
      <c r="C185" t="s">
        <v>20</v>
      </c>
      <c r="D185">
        <v>2</v>
      </c>
      <c r="E185" t="s">
        <v>16</v>
      </c>
      <c r="F185" t="s">
        <v>15</v>
      </c>
      <c r="G185">
        <v>5000</v>
      </c>
      <c r="H185">
        <v>3667</v>
      </c>
      <c r="I185">
        <v>236</v>
      </c>
      <c r="J185">
        <v>360</v>
      </c>
      <c r="K185">
        <v>1</v>
      </c>
      <c r="L185" t="s">
        <v>31</v>
      </c>
      <c r="M185" t="s">
        <v>18</v>
      </c>
      <c r="N185">
        <f t="shared" si="39"/>
        <v>1</v>
      </c>
      <c r="O185">
        <f t="shared" si="40"/>
        <v>1</v>
      </c>
      <c r="P185">
        <f t="shared" si="41"/>
        <v>2</v>
      </c>
      <c r="Q185">
        <f t="shared" si="42"/>
        <v>1</v>
      </c>
      <c r="R185">
        <f t="shared" si="43"/>
        <v>0</v>
      </c>
      <c r="S185" s="9">
        <f t="shared" si="44"/>
        <v>8.5171931914162382</v>
      </c>
      <c r="T185" s="9">
        <f t="shared" si="45"/>
        <v>8.2071291680713259</v>
      </c>
      <c r="U185" s="9">
        <f t="shared" si="46"/>
        <v>5.4638318050256105</v>
      </c>
      <c r="V185" s="9">
        <f t="shared" si="47"/>
        <v>5.8861040314501558</v>
      </c>
      <c r="W185">
        <f t="shared" si="48"/>
        <v>1</v>
      </c>
      <c r="X185">
        <f t="shared" si="49"/>
        <v>1</v>
      </c>
      <c r="Y185">
        <f t="shared" si="50"/>
        <v>1.6323222823864061</v>
      </c>
      <c r="Z185">
        <f t="shared" si="51"/>
        <v>5.1157411301443823</v>
      </c>
      <c r="AA185">
        <f t="shared" si="52"/>
        <v>0.8364875198737538</v>
      </c>
      <c r="AB185">
        <f t="shared" si="53"/>
        <v>-0.17854367812411132</v>
      </c>
      <c r="AC185">
        <f t="shared" si="54"/>
        <v>0</v>
      </c>
      <c r="AD185">
        <f t="shared" si="55"/>
        <v>-2</v>
      </c>
      <c r="AE185">
        <f t="shared" si="56"/>
        <v>1</v>
      </c>
    </row>
    <row r="186" spans="1:31">
      <c r="A186" t="s">
        <v>388</v>
      </c>
      <c r="B186" t="s">
        <v>14</v>
      </c>
      <c r="C186" t="s">
        <v>20</v>
      </c>
      <c r="D186">
        <v>0</v>
      </c>
      <c r="E186" t="s">
        <v>16</v>
      </c>
      <c r="F186" t="s">
        <v>15</v>
      </c>
      <c r="G186">
        <v>3013</v>
      </c>
      <c r="H186">
        <v>3033</v>
      </c>
      <c r="I186">
        <v>95</v>
      </c>
      <c r="J186">
        <v>300</v>
      </c>
      <c r="L186" t="s">
        <v>17</v>
      </c>
      <c r="M186" t="s">
        <v>18</v>
      </c>
      <c r="N186">
        <f t="shared" si="39"/>
        <v>1</v>
      </c>
      <c r="O186">
        <f t="shared" si="40"/>
        <v>1</v>
      </c>
      <c r="P186">
        <f t="shared" si="41"/>
        <v>0</v>
      </c>
      <c r="Q186">
        <f t="shared" si="42"/>
        <v>1</v>
      </c>
      <c r="R186">
        <f t="shared" si="43"/>
        <v>0</v>
      </c>
      <c r="S186" s="9">
        <f t="shared" si="44"/>
        <v>8.0106915391303009</v>
      </c>
      <c r="T186" s="9">
        <f t="shared" si="45"/>
        <v>8.0173075076885816</v>
      </c>
      <c r="U186" s="9">
        <f t="shared" si="46"/>
        <v>4.5538768916005408</v>
      </c>
      <c r="V186" s="9">
        <f t="shared" si="47"/>
        <v>5.7037824746562009</v>
      </c>
      <c r="W186">
        <f t="shared" si="48"/>
        <v>2</v>
      </c>
      <c r="X186">
        <f t="shared" si="49"/>
        <v>0</v>
      </c>
      <c r="Y186">
        <f t="shared" si="50"/>
        <v>-0.49507293547289077</v>
      </c>
      <c r="Z186">
        <f t="shared" si="51"/>
        <v>0.60952644957521729</v>
      </c>
      <c r="AA186">
        <f t="shared" si="52"/>
        <v>0.37869924395220855</v>
      </c>
      <c r="AB186">
        <f t="shared" si="53"/>
        <v>-0.97101294050572184</v>
      </c>
      <c r="AC186">
        <f t="shared" si="54"/>
        <v>0</v>
      </c>
      <c r="AD186">
        <f t="shared" si="55"/>
        <v>-2</v>
      </c>
      <c r="AE186">
        <f t="shared" si="56"/>
        <v>1</v>
      </c>
    </row>
    <row r="187" spans="1:31">
      <c r="A187" t="s">
        <v>389</v>
      </c>
      <c r="B187" t="s">
        <v>14</v>
      </c>
      <c r="C187" t="s">
        <v>15</v>
      </c>
      <c r="D187">
        <v>0</v>
      </c>
      <c r="E187" t="s">
        <v>16</v>
      </c>
      <c r="F187" t="s">
        <v>20</v>
      </c>
      <c r="G187">
        <v>6822</v>
      </c>
      <c r="H187">
        <v>0</v>
      </c>
      <c r="I187">
        <v>141</v>
      </c>
      <c r="J187">
        <v>360</v>
      </c>
      <c r="K187">
        <v>1</v>
      </c>
      <c r="L187" t="s">
        <v>21</v>
      </c>
      <c r="M187" t="s">
        <v>18</v>
      </c>
      <c r="N187">
        <f t="shared" si="39"/>
        <v>0</v>
      </c>
      <c r="O187">
        <f t="shared" si="40"/>
        <v>1</v>
      </c>
      <c r="P187">
        <f t="shared" si="41"/>
        <v>0</v>
      </c>
      <c r="Q187">
        <f t="shared" si="42"/>
        <v>1</v>
      </c>
      <c r="R187">
        <f t="shared" si="43"/>
        <v>1</v>
      </c>
      <c r="S187" s="9">
        <f t="shared" si="44"/>
        <v>8.8279079629785908</v>
      </c>
      <c r="T187" s="9">
        <f t="shared" si="45"/>
        <v>1</v>
      </c>
      <c r="U187" s="9">
        <f t="shared" si="46"/>
        <v>4.9487598903781684</v>
      </c>
      <c r="V187" s="9">
        <f t="shared" si="47"/>
        <v>5.8861040314501558</v>
      </c>
      <c r="W187">
        <f t="shared" si="48"/>
        <v>0</v>
      </c>
      <c r="X187">
        <f t="shared" si="49"/>
        <v>1</v>
      </c>
      <c r="Y187">
        <f t="shared" si="50"/>
        <v>0.76861331605703287</v>
      </c>
      <c r="Z187">
        <f t="shared" si="51"/>
        <v>2.1567734161397576</v>
      </c>
      <c r="AA187">
        <f t="shared" si="52"/>
        <v>0.68322084984393838</v>
      </c>
      <c r="AB187">
        <f t="shared" si="53"/>
        <v>-0.38093711905198374</v>
      </c>
      <c r="AC187">
        <f t="shared" si="54"/>
        <v>0</v>
      </c>
      <c r="AD187">
        <f t="shared" si="55"/>
        <v>-2</v>
      </c>
      <c r="AE187">
        <f t="shared" si="56"/>
        <v>1</v>
      </c>
    </row>
    <row r="188" spans="1:31">
      <c r="A188" t="s">
        <v>393</v>
      </c>
      <c r="B188" t="s">
        <v>14</v>
      </c>
      <c r="C188" t="s">
        <v>20</v>
      </c>
      <c r="D188">
        <v>1</v>
      </c>
      <c r="E188" t="s">
        <v>16</v>
      </c>
      <c r="F188" t="s">
        <v>15</v>
      </c>
      <c r="G188">
        <v>6325</v>
      </c>
      <c r="H188">
        <v>0</v>
      </c>
      <c r="I188">
        <v>175</v>
      </c>
      <c r="J188">
        <v>360</v>
      </c>
      <c r="K188">
        <v>1</v>
      </c>
      <c r="L188" t="s">
        <v>31</v>
      </c>
      <c r="M188" t="s">
        <v>18</v>
      </c>
      <c r="N188">
        <f t="shared" si="39"/>
        <v>1</v>
      </c>
      <c r="O188">
        <f t="shared" si="40"/>
        <v>1</v>
      </c>
      <c r="P188">
        <f t="shared" si="41"/>
        <v>1</v>
      </c>
      <c r="Q188">
        <f t="shared" si="42"/>
        <v>1</v>
      </c>
      <c r="R188">
        <f t="shared" si="43"/>
        <v>0</v>
      </c>
      <c r="S188" s="9">
        <f t="shared" si="44"/>
        <v>8.7522653135957214</v>
      </c>
      <c r="T188" s="9">
        <f t="shared" si="45"/>
        <v>1</v>
      </c>
      <c r="U188" s="9">
        <f t="shared" si="46"/>
        <v>5.1647859739235145</v>
      </c>
      <c r="V188" s="9">
        <f t="shared" si="47"/>
        <v>5.8861040314501558</v>
      </c>
      <c r="W188">
        <f t="shared" si="48"/>
        <v>1</v>
      </c>
      <c r="X188">
        <f t="shared" si="49"/>
        <v>1</v>
      </c>
      <c r="Y188">
        <f t="shared" si="50"/>
        <v>1.7085252982099597</v>
      </c>
      <c r="Z188">
        <f t="shared" si="51"/>
        <v>5.5208139173233404</v>
      </c>
      <c r="AA188">
        <f t="shared" si="52"/>
        <v>0.8466449107919829</v>
      </c>
      <c r="AB188">
        <f t="shared" si="53"/>
        <v>-0.16647390388279099</v>
      </c>
      <c r="AC188">
        <f t="shared" si="54"/>
        <v>0</v>
      </c>
      <c r="AD188">
        <f t="shared" si="55"/>
        <v>-2</v>
      </c>
      <c r="AE188">
        <f t="shared" si="56"/>
        <v>1</v>
      </c>
    </row>
    <row r="189" spans="1:31">
      <c r="A189" t="s">
        <v>394</v>
      </c>
      <c r="B189" t="s">
        <v>14</v>
      </c>
      <c r="C189" t="s">
        <v>20</v>
      </c>
      <c r="D189">
        <v>0</v>
      </c>
      <c r="E189" t="s">
        <v>16</v>
      </c>
      <c r="F189" t="s">
        <v>15</v>
      </c>
      <c r="G189">
        <v>19730</v>
      </c>
      <c r="H189">
        <v>5266</v>
      </c>
      <c r="I189">
        <v>570</v>
      </c>
      <c r="J189">
        <v>360</v>
      </c>
      <c r="K189">
        <v>1</v>
      </c>
      <c r="L189" t="s">
        <v>21</v>
      </c>
      <c r="M189" t="s">
        <v>22</v>
      </c>
      <c r="N189">
        <f t="shared" si="39"/>
        <v>1</v>
      </c>
      <c r="O189">
        <f t="shared" si="40"/>
        <v>1</v>
      </c>
      <c r="P189">
        <f t="shared" si="41"/>
        <v>0</v>
      </c>
      <c r="Q189">
        <f t="shared" si="42"/>
        <v>1</v>
      </c>
      <c r="R189">
        <f t="shared" si="43"/>
        <v>0</v>
      </c>
      <c r="S189" s="9">
        <f t="shared" si="44"/>
        <v>9.8898955990166613</v>
      </c>
      <c r="T189" s="9">
        <f t="shared" si="45"/>
        <v>8.5690263400562543</v>
      </c>
      <c r="U189" s="9">
        <f t="shared" si="46"/>
        <v>6.3456363608285962</v>
      </c>
      <c r="V189" s="9">
        <f t="shared" si="47"/>
        <v>5.8861040314501558</v>
      </c>
      <c r="W189">
        <f t="shared" si="48"/>
        <v>0</v>
      </c>
      <c r="X189">
        <f t="shared" si="49"/>
        <v>1</v>
      </c>
      <c r="Y189">
        <f t="shared" si="50"/>
        <v>1.1478598138613227</v>
      </c>
      <c r="Z189">
        <f t="shared" si="51"/>
        <v>3.1514410167322349</v>
      </c>
      <c r="AA189">
        <f t="shared" si="52"/>
        <v>0.75911978612497777</v>
      </c>
      <c r="AB189">
        <f t="shared" si="53"/>
        <v>-1.4234555069187247</v>
      </c>
      <c r="AC189">
        <f t="shared" si="54"/>
        <v>0</v>
      </c>
      <c r="AD189">
        <f t="shared" si="55"/>
        <v>2</v>
      </c>
      <c r="AE189">
        <f t="shared" si="56"/>
        <v>0</v>
      </c>
    </row>
    <row r="190" spans="1:31">
      <c r="A190" t="s">
        <v>395</v>
      </c>
      <c r="B190" t="s">
        <v>42</v>
      </c>
      <c r="C190" t="s">
        <v>15</v>
      </c>
      <c r="D190">
        <v>0</v>
      </c>
      <c r="E190" t="s">
        <v>16</v>
      </c>
      <c r="F190" t="s">
        <v>20</v>
      </c>
      <c r="G190">
        <v>15759</v>
      </c>
      <c r="H190">
        <v>0</v>
      </c>
      <c r="I190">
        <v>55</v>
      </c>
      <c r="J190">
        <v>360</v>
      </c>
      <c r="K190">
        <v>1</v>
      </c>
      <c r="L190" t="s">
        <v>31</v>
      </c>
      <c r="M190" t="s">
        <v>18</v>
      </c>
      <c r="N190">
        <f t="shared" si="39"/>
        <v>0</v>
      </c>
      <c r="O190">
        <f t="shared" si="40"/>
        <v>0</v>
      </c>
      <c r="P190">
        <f t="shared" si="41"/>
        <v>0</v>
      </c>
      <c r="Q190">
        <f t="shared" si="42"/>
        <v>1</v>
      </c>
      <c r="R190">
        <f t="shared" si="43"/>
        <v>1</v>
      </c>
      <c r="S190" s="9">
        <f t="shared" si="44"/>
        <v>9.6651669096220711</v>
      </c>
      <c r="T190" s="9">
        <f t="shared" si="45"/>
        <v>1</v>
      </c>
      <c r="U190" s="9">
        <f t="shared" si="46"/>
        <v>4.0073331852324712</v>
      </c>
      <c r="V190" s="9">
        <f t="shared" si="47"/>
        <v>5.8861040314501558</v>
      </c>
      <c r="W190">
        <f t="shared" si="48"/>
        <v>1</v>
      </c>
      <c r="X190">
        <f t="shared" si="49"/>
        <v>1</v>
      </c>
      <c r="Y190">
        <f t="shared" si="50"/>
        <v>1.1264188967557867</v>
      </c>
      <c r="Z190">
        <f t="shared" si="51"/>
        <v>3.0845904607301149</v>
      </c>
      <c r="AA190">
        <f t="shared" si="52"/>
        <v>0.75517741384010106</v>
      </c>
      <c r="AB190">
        <f t="shared" si="53"/>
        <v>-0.28080257211913756</v>
      </c>
      <c r="AC190">
        <f t="shared" si="54"/>
        <v>0</v>
      </c>
      <c r="AD190">
        <f t="shared" si="55"/>
        <v>-2</v>
      </c>
      <c r="AE190">
        <f t="shared" si="56"/>
        <v>1</v>
      </c>
    </row>
    <row r="191" spans="1:31">
      <c r="A191" t="s">
        <v>396</v>
      </c>
      <c r="B191" t="s">
        <v>14</v>
      </c>
      <c r="C191" t="s">
        <v>20</v>
      </c>
      <c r="D191">
        <v>2</v>
      </c>
      <c r="E191" t="s">
        <v>16</v>
      </c>
      <c r="F191" t="s">
        <v>15</v>
      </c>
      <c r="G191">
        <v>5185</v>
      </c>
      <c r="H191">
        <v>0</v>
      </c>
      <c r="I191">
        <v>155</v>
      </c>
      <c r="J191">
        <v>360</v>
      </c>
      <c r="K191">
        <v>1</v>
      </c>
      <c r="L191" t="s">
        <v>31</v>
      </c>
      <c r="M191" t="s">
        <v>18</v>
      </c>
      <c r="N191">
        <f t="shared" si="39"/>
        <v>1</v>
      </c>
      <c r="O191">
        <f t="shared" si="40"/>
        <v>1</v>
      </c>
      <c r="P191">
        <f t="shared" si="41"/>
        <v>2</v>
      </c>
      <c r="Q191">
        <f t="shared" si="42"/>
        <v>1</v>
      </c>
      <c r="R191">
        <f t="shared" si="43"/>
        <v>0</v>
      </c>
      <c r="S191" s="9">
        <f t="shared" si="44"/>
        <v>8.5535251206636271</v>
      </c>
      <c r="T191" s="9">
        <f t="shared" si="45"/>
        <v>1</v>
      </c>
      <c r="U191" s="9">
        <f t="shared" si="46"/>
        <v>5.0434251169192468</v>
      </c>
      <c r="V191" s="9">
        <f t="shared" si="47"/>
        <v>5.8861040314501558</v>
      </c>
      <c r="W191">
        <f t="shared" si="48"/>
        <v>1</v>
      </c>
      <c r="X191">
        <f t="shared" si="49"/>
        <v>1</v>
      </c>
      <c r="Y191">
        <f t="shared" si="50"/>
        <v>1.7963202238661138</v>
      </c>
      <c r="Z191">
        <f t="shared" si="51"/>
        <v>6.0274270242511205</v>
      </c>
      <c r="AA191">
        <f t="shared" si="52"/>
        <v>0.85770040776672951</v>
      </c>
      <c r="AB191">
        <f t="shared" si="53"/>
        <v>-0.15350041556704538</v>
      </c>
      <c r="AC191">
        <f t="shared" si="54"/>
        <v>0</v>
      </c>
      <c r="AD191">
        <f t="shared" si="55"/>
        <v>-2</v>
      </c>
      <c r="AE191">
        <f t="shared" si="56"/>
        <v>1</v>
      </c>
    </row>
    <row r="192" spans="1:31">
      <c r="A192" t="s">
        <v>398</v>
      </c>
      <c r="B192" t="s">
        <v>14</v>
      </c>
      <c r="C192" t="s">
        <v>15</v>
      </c>
      <c r="D192">
        <v>1</v>
      </c>
      <c r="E192" t="s">
        <v>16</v>
      </c>
      <c r="F192" t="s">
        <v>15</v>
      </c>
      <c r="G192">
        <v>3062</v>
      </c>
      <c r="H192">
        <v>1987</v>
      </c>
      <c r="I192">
        <v>111</v>
      </c>
      <c r="J192">
        <v>180</v>
      </c>
      <c r="K192">
        <v>0</v>
      </c>
      <c r="L192" t="s">
        <v>17</v>
      </c>
      <c r="M192" t="s">
        <v>22</v>
      </c>
      <c r="N192">
        <f t="shared" si="39"/>
        <v>0</v>
      </c>
      <c r="O192">
        <f t="shared" si="40"/>
        <v>1</v>
      </c>
      <c r="P192">
        <f t="shared" si="41"/>
        <v>1</v>
      </c>
      <c r="Q192">
        <f t="shared" si="42"/>
        <v>1</v>
      </c>
      <c r="R192">
        <f t="shared" si="43"/>
        <v>0</v>
      </c>
      <c r="S192" s="9">
        <f t="shared" si="44"/>
        <v>8.0268235762176285</v>
      </c>
      <c r="T192" s="9">
        <f t="shared" si="45"/>
        <v>7.5943812425518171</v>
      </c>
      <c r="U192" s="9">
        <f t="shared" si="46"/>
        <v>4.7095302013123339</v>
      </c>
      <c r="V192" s="9">
        <f t="shared" si="47"/>
        <v>5.1929568508902104</v>
      </c>
      <c r="W192">
        <f t="shared" si="48"/>
        <v>2</v>
      </c>
      <c r="X192">
        <f t="shared" si="49"/>
        <v>0</v>
      </c>
      <c r="Y192">
        <f t="shared" si="50"/>
        <v>-1.0394547954423374</v>
      </c>
      <c r="Z192">
        <f t="shared" si="51"/>
        <v>0.35364743960370976</v>
      </c>
      <c r="AA192">
        <f t="shared" si="52"/>
        <v>0.26125520520117312</v>
      </c>
      <c r="AB192">
        <f t="shared" si="53"/>
        <v>-0.3028027562442468</v>
      </c>
      <c r="AC192">
        <f t="shared" si="54"/>
        <v>0</v>
      </c>
      <c r="AD192">
        <f t="shared" si="55"/>
        <v>2</v>
      </c>
      <c r="AE192">
        <f t="shared" si="56"/>
        <v>0</v>
      </c>
    </row>
    <row r="193" spans="1:31">
      <c r="A193" t="s">
        <v>400</v>
      </c>
      <c r="B193" t="s">
        <v>14</v>
      </c>
      <c r="C193" t="s">
        <v>20</v>
      </c>
      <c r="D193">
        <v>0</v>
      </c>
      <c r="E193" t="s">
        <v>16</v>
      </c>
      <c r="F193" t="s">
        <v>15</v>
      </c>
      <c r="G193">
        <v>4817</v>
      </c>
      <c r="H193">
        <v>923</v>
      </c>
      <c r="I193">
        <v>120</v>
      </c>
      <c r="J193">
        <v>180</v>
      </c>
      <c r="K193">
        <v>1</v>
      </c>
      <c r="L193" t="s">
        <v>17</v>
      </c>
      <c r="M193" t="s">
        <v>18</v>
      </c>
      <c r="N193">
        <f t="shared" si="39"/>
        <v>1</v>
      </c>
      <c r="O193">
        <f t="shared" si="40"/>
        <v>1</v>
      </c>
      <c r="P193">
        <f t="shared" si="41"/>
        <v>0</v>
      </c>
      <c r="Q193">
        <f t="shared" si="42"/>
        <v>1</v>
      </c>
      <c r="R193">
        <f t="shared" si="43"/>
        <v>0</v>
      </c>
      <c r="S193" s="9">
        <f t="shared" si="44"/>
        <v>8.4799066066302213</v>
      </c>
      <c r="T193" s="9">
        <f t="shared" si="45"/>
        <v>6.8276292345028518</v>
      </c>
      <c r="U193" s="9">
        <f t="shared" si="46"/>
        <v>4.7874917427820458</v>
      </c>
      <c r="V193" s="9">
        <f t="shared" si="47"/>
        <v>5.1929568508902104</v>
      </c>
      <c r="W193">
        <f t="shared" si="48"/>
        <v>2</v>
      </c>
      <c r="X193">
        <f t="shared" si="49"/>
        <v>1</v>
      </c>
      <c r="Y193">
        <f t="shared" si="50"/>
        <v>1.7046114224701889</v>
      </c>
      <c r="Z193">
        <f t="shared" si="51"/>
        <v>5.4992483676385806</v>
      </c>
      <c r="AA193">
        <f t="shared" si="52"/>
        <v>0.84613605398137182</v>
      </c>
      <c r="AB193">
        <f t="shared" si="53"/>
        <v>-0.16707511199716324</v>
      </c>
      <c r="AC193">
        <f t="shared" si="54"/>
        <v>0</v>
      </c>
      <c r="AD193">
        <f t="shared" si="55"/>
        <v>-2</v>
      </c>
      <c r="AE193">
        <f t="shared" si="56"/>
        <v>1</v>
      </c>
    </row>
    <row r="194" spans="1:31">
      <c r="A194" t="s">
        <v>402</v>
      </c>
      <c r="B194" t="s">
        <v>14</v>
      </c>
      <c r="C194" t="s">
        <v>20</v>
      </c>
      <c r="D194">
        <v>0</v>
      </c>
      <c r="E194" t="s">
        <v>16</v>
      </c>
      <c r="F194" t="s">
        <v>15</v>
      </c>
      <c r="G194">
        <v>4310</v>
      </c>
      <c r="H194">
        <v>0</v>
      </c>
      <c r="I194">
        <v>130</v>
      </c>
      <c r="J194">
        <v>360</v>
      </c>
      <c r="L194" t="s">
        <v>31</v>
      </c>
      <c r="M194" t="s">
        <v>18</v>
      </c>
      <c r="N194">
        <f t="shared" si="39"/>
        <v>1</v>
      </c>
      <c r="O194">
        <f t="shared" si="40"/>
        <v>1</v>
      </c>
      <c r="P194">
        <f t="shared" si="41"/>
        <v>0</v>
      </c>
      <c r="Q194">
        <f t="shared" si="42"/>
        <v>1</v>
      </c>
      <c r="R194">
        <f t="shared" si="43"/>
        <v>0</v>
      </c>
      <c r="S194" s="9">
        <f t="shared" si="44"/>
        <v>8.3686931830977933</v>
      </c>
      <c r="T194" s="9">
        <f t="shared" si="45"/>
        <v>1</v>
      </c>
      <c r="U194" s="9">
        <f t="shared" si="46"/>
        <v>4.8675344504555822</v>
      </c>
      <c r="V194" s="9">
        <f t="shared" si="47"/>
        <v>5.8861040314501558</v>
      </c>
      <c r="W194">
        <f t="shared" si="48"/>
        <v>1</v>
      </c>
      <c r="X194">
        <f t="shared" si="49"/>
        <v>0</v>
      </c>
      <c r="Y194">
        <f t="shared" si="50"/>
        <v>-0.50535631352346144</v>
      </c>
      <c r="Z194">
        <f t="shared" si="51"/>
        <v>0.60329057653481255</v>
      </c>
      <c r="AA194">
        <f t="shared" si="52"/>
        <v>0.37628274335566964</v>
      </c>
      <c r="AB194">
        <f t="shared" si="53"/>
        <v>-0.97741444117553433</v>
      </c>
      <c r="AC194">
        <f t="shared" si="54"/>
        <v>0</v>
      </c>
      <c r="AD194">
        <f t="shared" si="55"/>
        <v>-2</v>
      </c>
      <c r="AE194">
        <f t="shared" si="56"/>
        <v>1</v>
      </c>
    </row>
    <row r="195" spans="1:31">
      <c r="A195" t="s">
        <v>404</v>
      </c>
      <c r="B195" t="s">
        <v>14</v>
      </c>
      <c r="C195" t="s">
        <v>20</v>
      </c>
      <c r="D195">
        <v>2</v>
      </c>
      <c r="E195" t="s">
        <v>16</v>
      </c>
      <c r="F195" t="s">
        <v>15</v>
      </c>
      <c r="G195">
        <v>5391</v>
      </c>
      <c r="H195">
        <v>0</v>
      </c>
      <c r="I195">
        <v>130</v>
      </c>
      <c r="J195">
        <v>360</v>
      </c>
      <c r="K195">
        <v>1</v>
      </c>
      <c r="L195" t="s">
        <v>17</v>
      </c>
      <c r="M195" t="s">
        <v>18</v>
      </c>
      <c r="N195">
        <f t="shared" ref="N195:N258" si="57">IF(C195="Yes",1,0)</f>
        <v>1</v>
      </c>
      <c r="O195">
        <f t="shared" ref="O195:O258" si="58">IF(B195="Male",1,0)</f>
        <v>1</v>
      </c>
      <c r="P195">
        <f t="shared" ref="P195:P258" si="59">D195</f>
        <v>2</v>
      </c>
      <c r="Q195">
        <f t="shared" ref="Q195:Q258" si="60">IF(E195="Graduate",1,0)</f>
        <v>1</v>
      </c>
      <c r="R195">
        <f t="shared" ref="R195:R258" si="61">IF(F195="Yes",1,0)</f>
        <v>0</v>
      </c>
      <c r="S195" s="9">
        <f t="shared" ref="S195:S258" si="62">LN(G195)</f>
        <v>8.5924861754516684</v>
      </c>
      <c r="T195" s="9">
        <f t="shared" ref="T195:T258" si="63">IF(H195=0,1,LN(H195))</f>
        <v>1</v>
      </c>
      <c r="U195" s="9">
        <f t="shared" ref="U195:U258" si="64">LN(I195)</f>
        <v>4.8675344504555822</v>
      </c>
      <c r="V195" s="9">
        <f t="shared" ref="V195:V258" si="65">LN(J195)</f>
        <v>5.8861040314501558</v>
      </c>
      <c r="W195">
        <f t="shared" ref="W195:W258" si="66">IF(L195="Rural",0,IF(L195="Semiurban",1,IF(L195="Urban",2)))</f>
        <v>2</v>
      </c>
      <c r="X195">
        <f t="shared" ref="X195:X258" si="67">K195</f>
        <v>1</v>
      </c>
      <c r="Y195">
        <f t="shared" ref="Y195:Y258" si="68">SUMPRODUCT($AJ$8:$AT$8,N195:X195)+$AU$8</f>
        <v>1.8643142081481501</v>
      </c>
      <c r="Z195">
        <f t="shared" ref="Z195:Z258" si="69">EXP(Y195)</f>
        <v>6.4515099755646625</v>
      </c>
      <c r="AA195">
        <f t="shared" ref="AA195:AA258" si="70">Z195/(Z195+1)</f>
        <v>0.86579901210905619</v>
      </c>
      <c r="AB195">
        <f t="shared" ref="AB195:AB258" si="71">AE195*LN(AA195)+LN(1-AA195)*(1-AE195)</f>
        <v>-0.14410248499008893</v>
      </c>
      <c r="AC195">
        <f t="shared" ref="AC195:AC258" si="72">IF(AA195&gt;$AG$7,1,0)</f>
        <v>0</v>
      </c>
      <c r="AD195">
        <f t="shared" ref="AD195:AD258" si="73">IF(AND(AC195=1,AE195=1),1,IF(AND(AC195=1,AE195=0),-1,IF(AND(AC195=0,AE195=0),2,IF(AND(AC195=0,AE195=1),-2,"error"))))</f>
        <v>-2</v>
      </c>
      <c r="AE195">
        <f t="shared" ref="AE195:AE258" si="74">IF(M195="Y",1,0)</f>
        <v>1</v>
      </c>
    </row>
    <row r="196" spans="1:31">
      <c r="A196" t="s">
        <v>405</v>
      </c>
      <c r="B196" t="s">
        <v>14</v>
      </c>
      <c r="C196" t="s">
        <v>20</v>
      </c>
      <c r="D196">
        <v>0</v>
      </c>
      <c r="E196" t="s">
        <v>16</v>
      </c>
      <c r="G196">
        <v>3333</v>
      </c>
      <c r="H196">
        <v>2500</v>
      </c>
      <c r="I196">
        <v>128</v>
      </c>
      <c r="J196">
        <v>360</v>
      </c>
      <c r="K196">
        <v>1</v>
      </c>
      <c r="L196" t="s">
        <v>31</v>
      </c>
      <c r="M196" t="s">
        <v>18</v>
      </c>
      <c r="N196">
        <f t="shared" si="57"/>
        <v>1</v>
      </c>
      <c r="O196">
        <f t="shared" si="58"/>
        <v>1</v>
      </c>
      <c r="P196">
        <f t="shared" si="59"/>
        <v>0</v>
      </c>
      <c r="Q196">
        <f t="shared" si="60"/>
        <v>1</v>
      </c>
      <c r="R196">
        <f t="shared" si="61"/>
        <v>0</v>
      </c>
      <c r="S196" s="9">
        <f t="shared" si="62"/>
        <v>8.1116280783077404</v>
      </c>
      <c r="T196" s="9">
        <f t="shared" si="63"/>
        <v>7.8240460108562919</v>
      </c>
      <c r="U196" s="9">
        <f t="shared" si="64"/>
        <v>4.8520302639196169</v>
      </c>
      <c r="V196" s="9">
        <f t="shared" si="65"/>
        <v>5.8861040314501558</v>
      </c>
      <c r="W196">
        <f t="shared" si="66"/>
        <v>1</v>
      </c>
      <c r="X196">
        <f t="shared" si="67"/>
        <v>1</v>
      </c>
      <c r="Y196">
        <f t="shared" si="68"/>
        <v>1.6659220382876767</v>
      </c>
      <c r="Z196">
        <f t="shared" si="69"/>
        <v>5.2905490903836254</v>
      </c>
      <c r="AA196">
        <f t="shared" si="70"/>
        <v>0.84103136536543333</v>
      </c>
      <c r="AB196">
        <f t="shared" si="71"/>
        <v>-0.17312632438308059</v>
      </c>
      <c r="AC196">
        <f t="shared" si="72"/>
        <v>0</v>
      </c>
      <c r="AD196">
        <f t="shared" si="73"/>
        <v>-2</v>
      </c>
      <c r="AE196">
        <f t="shared" si="74"/>
        <v>1</v>
      </c>
    </row>
    <row r="197" spans="1:31">
      <c r="A197" t="s">
        <v>406</v>
      </c>
      <c r="B197" t="s">
        <v>14</v>
      </c>
      <c r="C197" t="s">
        <v>15</v>
      </c>
      <c r="D197">
        <v>0</v>
      </c>
      <c r="E197" t="s">
        <v>16</v>
      </c>
      <c r="F197" t="s">
        <v>15</v>
      </c>
      <c r="G197">
        <v>5941</v>
      </c>
      <c r="H197">
        <v>4232</v>
      </c>
      <c r="I197">
        <v>296</v>
      </c>
      <c r="J197">
        <v>360</v>
      </c>
      <c r="K197">
        <v>1</v>
      </c>
      <c r="L197" t="s">
        <v>31</v>
      </c>
      <c r="M197" t="s">
        <v>18</v>
      </c>
      <c r="N197">
        <f t="shared" si="57"/>
        <v>0</v>
      </c>
      <c r="O197">
        <f t="shared" si="58"/>
        <v>1</v>
      </c>
      <c r="P197">
        <f t="shared" si="59"/>
        <v>0</v>
      </c>
      <c r="Q197">
        <f t="shared" si="60"/>
        <v>1</v>
      </c>
      <c r="R197">
        <f t="shared" si="61"/>
        <v>0</v>
      </c>
      <c r="S197" s="9">
        <f t="shared" si="62"/>
        <v>8.6896327483557414</v>
      </c>
      <c r="T197" s="9">
        <f t="shared" si="63"/>
        <v>8.3504299735381355</v>
      </c>
      <c r="U197" s="9">
        <f t="shared" si="64"/>
        <v>5.6903594543240601</v>
      </c>
      <c r="V197" s="9">
        <f t="shared" si="65"/>
        <v>5.8861040314501558</v>
      </c>
      <c r="W197">
        <f t="shared" si="66"/>
        <v>1</v>
      </c>
      <c r="X197">
        <f t="shared" si="67"/>
        <v>1</v>
      </c>
      <c r="Y197">
        <f t="shared" si="68"/>
        <v>0.89918900782152511</v>
      </c>
      <c r="Z197">
        <f t="shared" si="69"/>
        <v>2.4576092009037431</v>
      </c>
      <c r="AA197">
        <f t="shared" si="70"/>
        <v>0.7107828149755554</v>
      </c>
      <c r="AB197">
        <f t="shared" si="71"/>
        <v>-0.3413883600119802</v>
      </c>
      <c r="AC197">
        <f t="shared" si="72"/>
        <v>0</v>
      </c>
      <c r="AD197">
        <f t="shared" si="73"/>
        <v>-2</v>
      </c>
      <c r="AE197">
        <f t="shared" si="74"/>
        <v>1</v>
      </c>
    </row>
    <row r="198" spans="1:31">
      <c r="A198" t="s">
        <v>408</v>
      </c>
      <c r="B198" t="s">
        <v>14</v>
      </c>
      <c r="C198" t="s">
        <v>15</v>
      </c>
      <c r="D198">
        <v>0</v>
      </c>
      <c r="E198" t="s">
        <v>16</v>
      </c>
      <c r="F198" t="s">
        <v>20</v>
      </c>
      <c r="G198">
        <v>7167</v>
      </c>
      <c r="H198">
        <v>0</v>
      </c>
      <c r="I198">
        <v>128</v>
      </c>
      <c r="J198">
        <v>360</v>
      </c>
      <c r="K198">
        <v>1</v>
      </c>
      <c r="L198" t="s">
        <v>17</v>
      </c>
      <c r="M198" t="s">
        <v>18</v>
      </c>
      <c r="N198">
        <f t="shared" si="57"/>
        <v>0</v>
      </c>
      <c r="O198">
        <f t="shared" si="58"/>
        <v>1</v>
      </c>
      <c r="P198">
        <f t="shared" si="59"/>
        <v>0</v>
      </c>
      <c r="Q198">
        <f t="shared" si="60"/>
        <v>1</v>
      </c>
      <c r="R198">
        <f t="shared" si="61"/>
        <v>1</v>
      </c>
      <c r="S198" s="9">
        <f t="shared" si="62"/>
        <v>8.877242435993919</v>
      </c>
      <c r="T198" s="9">
        <f t="shared" si="63"/>
        <v>1</v>
      </c>
      <c r="U198" s="9">
        <f t="shared" si="64"/>
        <v>4.8520302639196169</v>
      </c>
      <c r="V198" s="9">
        <f t="shared" si="65"/>
        <v>5.8861040314501558</v>
      </c>
      <c r="W198">
        <f t="shared" si="66"/>
        <v>2</v>
      </c>
      <c r="X198">
        <f t="shared" si="67"/>
        <v>1</v>
      </c>
      <c r="Y198">
        <f t="shared" si="68"/>
        <v>0.90218291175520504</v>
      </c>
      <c r="Z198">
        <f t="shared" si="69"/>
        <v>2.4649780720997923</v>
      </c>
      <c r="AA198">
        <f t="shared" si="70"/>
        <v>0.71139788501056933</v>
      </c>
      <c r="AB198">
        <f t="shared" si="71"/>
        <v>-0.34052339246830882</v>
      </c>
      <c r="AC198">
        <f t="shared" si="72"/>
        <v>0</v>
      </c>
      <c r="AD198">
        <f t="shared" si="73"/>
        <v>-2</v>
      </c>
      <c r="AE198">
        <f t="shared" si="74"/>
        <v>1</v>
      </c>
    </row>
    <row r="199" spans="1:31">
      <c r="A199" t="s">
        <v>410</v>
      </c>
      <c r="B199" t="s">
        <v>14</v>
      </c>
      <c r="C199" t="s">
        <v>15</v>
      </c>
      <c r="D199">
        <v>1</v>
      </c>
      <c r="E199" t="s">
        <v>16</v>
      </c>
      <c r="G199">
        <v>3667</v>
      </c>
      <c r="H199">
        <v>0</v>
      </c>
      <c r="I199">
        <v>113</v>
      </c>
      <c r="J199">
        <v>180</v>
      </c>
      <c r="K199">
        <v>1</v>
      </c>
      <c r="L199" t="s">
        <v>17</v>
      </c>
      <c r="M199" t="s">
        <v>18</v>
      </c>
      <c r="N199">
        <f t="shared" si="57"/>
        <v>0</v>
      </c>
      <c r="O199">
        <f t="shared" si="58"/>
        <v>1</v>
      </c>
      <c r="P199">
        <f t="shared" si="59"/>
        <v>1</v>
      </c>
      <c r="Q199">
        <f t="shared" si="60"/>
        <v>1</v>
      </c>
      <c r="R199">
        <f t="shared" si="61"/>
        <v>0</v>
      </c>
      <c r="S199" s="9">
        <f t="shared" si="62"/>
        <v>8.2071291680713259</v>
      </c>
      <c r="T199" s="9">
        <f t="shared" si="63"/>
        <v>1</v>
      </c>
      <c r="U199" s="9">
        <f t="shared" si="64"/>
        <v>4.7273878187123408</v>
      </c>
      <c r="V199" s="9">
        <f t="shared" si="65"/>
        <v>5.1929568508902104</v>
      </c>
      <c r="W199">
        <f t="shared" si="66"/>
        <v>2</v>
      </c>
      <c r="X199">
        <f t="shared" si="67"/>
        <v>1</v>
      </c>
      <c r="Y199">
        <f t="shared" si="68"/>
        <v>1.3305420021582681</v>
      </c>
      <c r="Z199">
        <f t="shared" si="69"/>
        <v>3.7830932767173375</v>
      </c>
      <c r="AA199">
        <f t="shared" si="70"/>
        <v>0.79093027416636419</v>
      </c>
      <c r="AB199">
        <f t="shared" si="71"/>
        <v>-0.2345454640677658</v>
      </c>
      <c r="AC199">
        <f t="shared" si="72"/>
        <v>0</v>
      </c>
      <c r="AD199">
        <f t="shared" si="73"/>
        <v>-2</v>
      </c>
      <c r="AE199">
        <f t="shared" si="74"/>
        <v>1</v>
      </c>
    </row>
    <row r="200" spans="1:31">
      <c r="A200" t="s">
        <v>413</v>
      </c>
      <c r="B200" t="s">
        <v>14</v>
      </c>
      <c r="C200" t="s">
        <v>20</v>
      </c>
      <c r="D200">
        <v>0</v>
      </c>
      <c r="E200" t="s">
        <v>16</v>
      </c>
      <c r="F200" t="s">
        <v>15</v>
      </c>
      <c r="G200">
        <v>2333</v>
      </c>
      <c r="H200">
        <v>2417</v>
      </c>
      <c r="I200">
        <v>136</v>
      </c>
      <c r="J200">
        <v>360</v>
      </c>
      <c r="K200">
        <v>1</v>
      </c>
      <c r="L200" t="s">
        <v>17</v>
      </c>
      <c r="M200" t="s">
        <v>18</v>
      </c>
      <c r="N200">
        <f t="shared" si="57"/>
        <v>1</v>
      </c>
      <c r="O200">
        <f t="shared" si="58"/>
        <v>1</v>
      </c>
      <c r="P200">
        <f t="shared" si="59"/>
        <v>0</v>
      </c>
      <c r="Q200">
        <f t="shared" si="60"/>
        <v>1</v>
      </c>
      <c r="R200">
        <f t="shared" si="61"/>
        <v>0</v>
      </c>
      <c r="S200" s="9">
        <f t="shared" si="62"/>
        <v>7.75491027202143</v>
      </c>
      <c r="T200" s="9">
        <f t="shared" si="63"/>
        <v>7.7902823807034833</v>
      </c>
      <c r="U200" s="9">
        <f t="shared" si="64"/>
        <v>4.9126548857360524</v>
      </c>
      <c r="V200" s="9">
        <f t="shared" si="65"/>
        <v>5.8861040314501558</v>
      </c>
      <c r="W200">
        <f t="shared" si="66"/>
        <v>2</v>
      </c>
      <c r="X200">
        <f t="shared" si="67"/>
        <v>1</v>
      </c>
      <c r="Y200">
        <f t="shared" si="68"/>
        <v>1.8115606697147175</v>
      </c>
      <c r="Z200">
        <f t="shared" si="69"/>
        <v>6.1199912679319839</v>
      </c>
      <c r="AA200">
        <f t="shared" si="70"/>
        <v>0.85955038954837759</v>
      </c>
      <c r="AB200">
        <f t="shared" si="71"/>
        <v>-0.15134582929436774</v>
      </c>
      <c r="AC200">
        <f t="shared" si="72"/>
        <v>0</v>
      </c>
      <c r="AD200">
        <f t="shared" si="73"/>
        <v>-2</v>
      </c>
      <c r="AE200">
        <f t="shared" si="74"/>
        <v>1</v>
      </c>
    </row>
    <row r="201" spans="1:31">
      <c r="A201" t="s">
        <v>414</v>
      </c>
      <c r="B201" t="s">
        <v>14</v>
      </c>
      <c r="C201" t="s">
        <v>20</v>
      </c>
      <c r="D201">
        <v>0</v>
      </c>
      <c r="E201" t="s">
        <v>16</v>
      </c>
      <c r="F201" t="s">
        <v>15</v>
      </c>
      <c r="G201">
        <v>5488</v>
      </c>
      <c r="H201">
        <v>0</v>
      </c>
      <c r="I201">
        <v>125</v>
      </c>
      <c r="J201">
        <v>360</v>
      </c>
      <c r="K201">
        <v>1</v>
      </c>
      <c r="L201" t="s">
        <v>21</v>
      </c>
      <c r="M201" t="s">
        <v>18</v>
      </c>
      <c r="N201">
        <f t="shared" si="57"/>
        <v>1</v>
      </c>
      <c r="O201">
        <f t="shared" si="58"/>
        <v>1</v>
      </c>
      <c r="P201">
        <f t="shared" si="59"/>
        <v>0</v>
      </c>
      <c r="Q201">
        <f t="shared" si="60"/>
        <v>1</v>
      </c>
      <c r="R201">
        <f t="shared" si="61"/>
        <v>0</v>
      </c>
      <c r="S201" s="9">
        <f t="shared" si="62"/>
        <v>8.610319169405722</v>
      </c>
      <c r="T201" s="9">
        <f t="shared" si="63"/>
        <v>1</v>
      </c>
      <c r="U201" s="9">
        <f t="shared" si="64"/>
        <v>4.8283137373023015</v>
      </c>
      <c r="V201" s="9">
        <f t="shared" si="65"/>
        <v>5.8861040314501558</v>
      </c>
      <c r="W201">
        <f t="shared" si="66"/>
        <v>0</v>
      </c>
      <c r="X201">
        <f t="shared" si="67"/>
        <v>1</v>
      </c>
      <c r="Y201">
        <f t="shared" si="68"/>
        <v>1.6386629668287154</v>
      </c>
      <c r="Z201">
        <f t="shared" si="69"/>
        <v>5.1482814853795427</v>
      </c>
      <c r="AA201">
        <f t="shared" si="70"/>
        <v>0.83735292497944758</v>
      </c>
      <c r="AB201">
        <f t="shared" si="71"/>
        <v>-0.17750964266934086</v>
      </c>
      <c r="AC201">
        <f t="shared" si="72"/>
        <v>0</v>
      </c>
      <c r="AD201">
        <f t="shared" si="73"/>
        <v>-2</v>
      </c>
      <c r="AE201">
        <f t="shared" si="74"/>
        <v>1</v>
      </c>
    </row>
    <row r="202" spans="1:31">
      <c r="A202" t="s">
        <v>417</v>
      </c>
      <c r="B202" t="s">
        <v>14</v>
      </c>
      <c r="C202" t="s">
        <v>20</v>
      </c>
      <c r="D202">
        <v>0</v>
      </c>
      <c r="E202" t="s">
        <v>16</v>
      </c>
      <c r="F202" t="s">
        <v>15</v>
      </c>
      <c r="G202">
        <v>2583</v>
      </c>
      <c r="H202">
        <v>2115</v>
      </c>
      <c r="I202">
        <v>120</v>
      </c>
      <c r="J202">
        <v>360</v>
      </c>
      <c r="L202" t="s">
        <v>17</v>
      </c>
      <c r="M202" t="s">
        <v>18</v>
      </c>
      <c r="N202">
        <f t="shared" si="57"/>
        <v>1</v>
      </c>
      <c r="O202">
        <f t="shared" si="58"/>
        <v>1</v>
      </c>
      <c r="P202">
        <f t="shared" si="59"/>
        <v>0</v>
      </c>
      <c r="Q202">
        <f t="shared" si="60"/>
        <v>1</v>
      </c>
      <c r="R202">
        <f t="shared" si="61"/>
        <v>0</v>
      </c>
      <c r="S202" s="9">
        <f t="shared" si="62"/>
        <v>7.8567067930958405</v>
      </c>
      <c r="T202" s="9">
        <f t="shared" si="63"/>
        <v>7.6568100914803781</v>
      </c>
      <c r="U202" s="9">
        <f t="shared" si="64"/>
        <v>4.7874917427820458</v>
      </c>
      <c r="V202" s="9">
        <f t="shared" si="65"/>
        <v>5.8861040314501558</v>
      </c>
      <c r="W202">
        <f t="shared" si="66"/>
        <v>2</v>
      </c>
      <c r="X202">
        <f t="shared" si="67"/>
        <v>0</v>
      </c>
      <c r="Y202">
        <f t="shared" si="68"/>
        <v>-0.46811025915977822</v>
      </c>
      <c r="Z202">
        <f t="shared" si="69"/>
        <v>0.62618447727679727</v>
      </c>
      <c r="AA202">
        <f t="shared" si="70"/>
        <v>0.3850636173365789</v>
      </c>
      <c r="AB202">
        <f t="shared" si="71"/>
        <v>-0.95434671850968078</v>
      </c>
      <c r="AC202">
        <f t="shared" si="72"/>
        <v>0</v>
      </c>
      <c r="AD202">
        <f t="shared" si="73"/>
        <v>-2</v>
      </c>
      <c r="AE202">
        <f t="shared" si="74"/>
        <v>1</v>
      </c>
    </row>
    <row r="203" spans="1:31">
      <c r="A203" t="s">
        <v>418</v>
      </c>
      <c r="B203" t="s">
        <v>14</v>
      </c>
      <c r="C203" t="s">
        <v>20</v>
      </c>
      <c r="D203">
        <v>2</v>
      </c>
      <c r="E203" t="s">
        <v>25</v>
      </c>
      <c r="F203" t="s">
        <v>15</v>
      </c>
      <c r="G203">
        <v>1993</v>
      </c>
      <c r="H203">
        <v>1625</v>
      </c>
      <c r="I203">
        <v>113</v>
      </c>
      <c r="J203">
        <v>180</v>
      </c>
      <c r="K203">
        <v>1</v>
      </c>
      <c r="L203" t="s">
        <v>31</v>
      </c>
      <c r="M203" t="s">
        <v>18</v>
      </c>
      <c r="N203">
        <f t="shared" si="57"/>
        <v>1</v>
      </c>
      <c r="O203">
        <f t="shared" si="58"/>
        <v>1</v>
      </c>
      <c r="P203">
        <f t="shared" si="59"/>
        <v>2</v>
      </c>
      <c r="Q203">
        <f t="shared" si="60"/>
        <v>0</v>
      </c>
      <c r="R203">
        <f t="shared" si="61"/>
        <v>0</v>
      </c>
      <c r="S203" s="9">
        <f t="shared" si="62"/>
        <v>7.5973963202127948</v>
      </c>
      <c r="T203" s="9">
        <f t="shared" si="63"/>
        <v>7.3932630947638378</v>
      </c>
      <c r="U203" s="9">
        <f t="shared" si="64"/>
        <v>4.7273878187123408</v>
      </c>
      <c r="V203" s="9">
        <f t="shared" si="65"/>
        <v>5.1929568508902104</v>
      </c>
      <c r="W203">
        <f t="shared" si="66"/>
        <v>1</v>
      </c>
      <c r="X203">
        <f t="shared" si="67"/>
        <v>1</v>
      </c>
      <c r="Y203">
        <f t="shared" si="68"/>
        <v>1.2443915339894329</v>
      </c>
      <c r="Z203">
        <f t="shared" si="69"/>
        <v>3.4708222793180044</v>
      </c>
      <c r="AA203">
        <f t="shared" si="70"/>
        <v>0.77632749916587074</v>
      </c>
      <c r="AB203">
        <f t="shared" si="71"/>
        <v>-0.25318081282307792</v>
      </c>
      <c r="AC203">
        <f t="shared" si="72"/>
        <v>0</v>
      </c>
      <c r="AD203">
        <f t="shared" si="73"/>
        <v>-2</v>
      </c>
      <c r="AE203">
        <f t="shared" si="74"/>
        <v>1</v>
      </c>
    </row>
    <row r="204" spans="1:31">
      <c r="A204" t="s">
        <v>419</v>
      </c>
      <c r="B204" t="s">
        <v>14</v>
      </c>
      <c r="C204" t="s">
        <v>20</v>
      </c>
      <c r="D204">
        <v>2</v>
      </c>
      <c r="E204" t="s">
        <v>16</v>
      </c>
      <c r="F204" t="s">
        <v>15</v>
      </c>
      <c r="G204">
        <v>3100</v>
      </c>
      <c r="H204">
        <v>1400</v>
      </c>
      <c r="I204">
        <v>113</v>
      </c>
      <c r="J204">
        <v>360</v>
      </c>
      <c r="K204">
        <v>1</v>
      </c>
      <c r="L204" t="s">
        <v>17</v>
      </c>
      <c r="M204" t="s">
        <v>18</v>
      </c>
      <c r="N204">
        <f t="shared" si="57"/>
        <v>1</v>
      </c>
      <c r="O204">
        <f t="shared" si="58"/>
        <v>1</v>
      </c>
      <c r="P204">
        <f t="shared" si="59"/>
        <v>2</v>
      </c>
      <c r="Q204">
        <f t="shared" si="60"/>
        <v>1</v>
      </c>
      <c r="R204">
        <f t="shared" si="61"/>
        <v>0</v>
      </c>
      <c r="S204" s="9">
        <f t="shared" si="62"/>
        <v>8.0391573904732372</v>
      </c>
      <c r="T204" s="9">
        <f t="shared" si="63"/>
        <v>7.2442275156033498</v>
      </c>
      <c r="U204" s="9">
        <f t="shared" si="64"/>
        <v>4.7273878187123408</v>
      </c>
      <c r="V204" s="9">
        <f t="shared" si="65"/>
        <v>5.8861040314501558</v>
      </c>
      <c r="W204">
        <f t="shared" si="66"/>
        <v>2</v>
      </c>
      <c r="X204">
        <f t="shared" si="67"/>
        <v>1</v>
      </c>
      <c r="Y204">
        <f t="shared" si="68"/>
        <v>1.8510133095379793</v>
      </c>
      <c r="Z204">
        <f t="shared" si="69"/>
        <v>6.3662672546063712</v>
      </c>
      <c r="AA204">
        <f t="shared" si="70"/>
        <v>0.86424603324368021</v>
      </c>
      <c r="AB204">
        <f t="shared" si="71"/>
        <v>-0.14589779001600994</v>
      </c>
      <c r="AC204">
        <f t="shared" si="72"/>
        <v>0</v>
      </c>
      <c r="AD204">
        <f t="shared" si="73"/>
        <v>-2</v>
      </c>
      <c r="AE204">
        <f t="shared" si="74"/>
        <v>1</v>
      </c>
    </row>
    <row r="205" spans="1:31">
      <c r="A205" t="s">
        <v>420</v>
      </c>
      <c r="B205" t="s">
        <v>14</v>
      </c>
      <c r="C205" t="s">
        <v>20</v>
      </c>
      <c r="D205">
        <v>2</v>
      </c>
      <c r="E205" t="s">
        <v>16</v>
      </c>
      <c r="F205" t="s">
        <v>15</v>
      </c>
      <c r="G205">
        <v>3276</v>
      </c>
      <c r="H205">
        <v>484</v>
      </c>
      <c r="I205">
        <v>135</v>
      </c>
      <c r="J205">
        <v>360</v>
      </c>
      <c r="L205" t="s">
        <v>31</v>
      </c>
      <c r="M205" t="s">
        <v>18</v>
      </c>
      <c r="N205">
        <f t="shared" si="57"/>
        <v>1</v>
      </c>
      <c r="O205">
        <f t="shared" si="58"/>
        <v>1</v>
      </c>
      <c r="P205">
        <f t="shared" si="59"/>
        <v>2</v>
      </c>
      <c r="Q205">
        <f t="shared" si="60"/>
        <v>1</v>
      </c>
      <c r="R205">
        <f t="shared" si="61"/>
        <v>0</v>
      </c>
      <c r="S205" s="9">
        <f t="shared" si="62"/>
        <v>8.0943784449729606</v>
      </c>
      <c r="T205" s="9">
        <f t="shared" si="63"/>
        <v>6.1820849067166321</v>
      </c>
      <c r="U205" s="9">
        <f t="shared" si="64"/>
        <v>4.9052747784384296</v>
      </c>
      <c r="V205" s="9">
        <f t="shared" si="65"/>
        <v>5.8861040314501558</v>
      </c>
      <c r="W205">
        <f t="shared" si="66"/>
        <v>1</v>
      </c>
      <c r="X205">
        <f t="shared" si="67"/>
        <v>0</v>
      </c>
      <c r="Y205">
        <f t="shared" si="68"/>
        <v>-0.47896041385480392</v>
      </c>
      <c r="Z205">
        <f t="shared" si="69"/>
        <v>0.61942700493482084</v>
      </c>
      <c r="AA205">
        <f t="shared" si="70"/>
        <v>0.38249763839139617</v>
      </c>
      <c r="AB205">
        <f t="shared" si="71"/>
        <v>-0.96103279987474732</v>
      </c>
      <c r="AC205">
        <f t="shared" si="72"/>
        <v>0</v>
      </c>
      <c r="AD205">
        <f t="shared" si="73"/>
        <v>-2</v>
      </c>
      <c r="AE205">
        <f t="shared" si="74"/>
        <v>1</v>
      </c>
    </row>
    <row r="206" spans="1:31">
      <c r="A206" t="s">
        <v>421</v>
      </c>
      <c r="B206" t="s">
        <v>42</v>
      </c>
      <c r="C206" t="s">
        <v>15</v>
      </c>
      <c r="D206">
        <v>0</v>
      </c>
      <c r="E206" t="s">
        <v>16</v>
      </c>
      <c r="F206" t="s">
        <v>15</v>
      </c>
      <c r="G206">
        <v>3180</v>
      </c>
      <c r="H206">
        <v>0</v>
      </c>
      <c r="I206">
        <v>71</v>
      </c>
      <c r="J206">
        <v>360</v>
      </c>
      <c r="K206">
        <v>0</v>
      </c>
      <c r="L206" t="s">
        <v>17</v>
      </c>
      <c r="M206" t="s">
        <v>22</v>
      </c>
      <c r="N206">
        <f t="shared" si="57"/>
        <v>0</v>
      </c>
      <c r="O206">
        <f t="shared" si="58"/>
        <v>0</v>
      </c>
      <c r="P206">
        <f t="shared" si="59"/>
        <v>0</v>
      </c>
      <c r="Q206">
        <f t="shared" si="60"/>
        <v>1</v>
      </c>
      <c r="R206">
        <f t="shared" si="61"/>
        <v>0</v>
      </c>
      <c r="S206" s="9">
        <f t="shared" si="62"/>
        <v>8.0646364757742219</v>
      </c>
      <c r="T206" s="9">
        <f t="shared" si="63"/>
        <v>1</v>
      </c>
      <c r="U206" s="9">
        <f t="shared" si="64"/>
        <v>4.2626798770413155</v>
      </c>
      <c r="V206" s="9">
        <f t="shared" si="65"/>
        <v>5.8861040314501558</v>
      </c>
      <c r="W206">
        <f t="shared" si="66"/>
        <v>2</v>
      </c>
      <c r="X206">
        <f t="shared" si="67"/>
        <v>0</v>
      </c>
      <c r="Y206">
        <f t="shared" si="68"/>
        <v>-0.51733471327980907</v>
      </c>
      <c r="Z206">
        <f t="shared" si="69"/>
        <v>0.59610722923254622</v>
      </c>
      <c r="AA206">
        <f t="shared" si="70"/>
        <v>0.37347567777082968</v>
      </c>
      <c r="AB206">
        <f t="shared" si="71"/>
        <v>-0.46756768300665419</v>
      </c>
      <c r="AC206">
        <f t="shared" si="72"/>
        <v>0</v>
      </c>
      <c r="AD206">
        <f t="shared" si="73"/>
        <v>2</v>
      </c>
      <c r="AE206">
        <f t="shared" si="74"/>
        <v>0</v>
      </c>
    </row>
    <row r="207" spans="1:31">
      <c r="A207" t="s">
        <v>424</v>
      </c>
      <c r="B207" t="s">
        <v>42</v>
      </c>
      <c r="C207" t="s">
        <v>15</v>
      </c>
      <c r="D207">
        <v>0</v>
      </c>
      <c r="E207" t="s">
        <v>16</v>
      </c>
      <c r="F207" t="s">
        <v>15</v>
      </c>
      <c r="G207">
        <v>1500</v>
      </c>
      <c r="H207">
        <v>1800</v>
      </c>
      <c r="I207">
        <v>103</v>
      </c>
      <c r="J207">
        <v>360</v>
      </c>
      <c r="K207">
        <v>0</v>
      </c>
      <c r="L207" t="s">
        <v>31</v>
      </c>
      <c r="M207" t="s">
        <v>22</v>
      </c>
      <c r="N207">
        <f t="shared" si="57"/>
        <v>0</v>
      </c>
      <c r="O207">
        <f t="shared" si="58"/>
        <v>0</v>
      </c>
      <c r="P207">
        <f t="shared" si="59"/>
        <v>0</v>
      </c>
      <c r="Q207">
        <f t="shared" si="60"/>
        <v>1</v>
      </c>
      <c r="R207">
        <f t="shared" si="61"/>
        <v>0</v>
      </c>
      <c r="S207" s="9">
        <f t="shared" si="62"/>
        <v>7.3132203870903014</v>
      </c>
      <c r="T207" s="9">
        <f t="shared" si="63"/>
        <v>7.4955419438842563</v>
      </c>
      <c r="U207" s="9">
        <f t="shared" si="64"/>
        <v>4.6347289882296359</v>
      </c>
      <c r="V207" s="9">
        <f t="shared" si="65"/>
        <v>5.8861040314501558</v>
      </c>
      <c r="W207">
        <f t="shared" si="66"/>
        <v>1</v>
      </c>
      <c r="X207">
        <f t="shared" si="67"/>
        <v>0</v>
      </c>
      <c r="Y207">
        <f t="shared" si="68"/>
        <v>-0.58128296093079157</v>
      </c>
      <c r="Z207">
        <f t="shared" si="69"/>
        <v>0.55918049943209414</v>
      </c>
      <c r="AA207">
        <f t="shared" si="70"/>
        <v>0.35863743783081331</v>
      </c>
      <c r="AB207">
        <f t="shared" si="71"/>
        <v>-0.4441603623552291</v>
      </c>
      <c r="AC207">
        <f t="shared" si="72"/>
        <v>0</v>
      </c>
      <c r="AD207">
        <f t="shared" si="73"/>
        <v>2</v>
      </c>
      <c r="AE207">
        <f t="shared" si="74"/>
        <v>0</v>
      </c>
    </row>
    <row r="208" spans="1:31">
      <c r="A208" t="s">
        <v>425</v>
      </c>
      <c r="B208" t="s">
        <v>14</v>
      </c>
      <c r="C208" t="s">
        <v>20</v>
      </c>
      <c r="D208">
        <v>2</v>
      </c>
      <c r="E208" t="s">
        <v>25</v>
      </c>
      <c r="F208" t="s">
        <v>15</v>
      </c>
      <c r="G208">
        <v>2889</v>
      </c>
      <c r="H208">
        <v>0</v>
      </c>
      <c r="I208">
        <v>45</v>
      </c>
      <c r="J208">
        <v>180</v>
      </c>
      <c r="K208">
        <v>0</v>
      </c>
      <c r="L208" t="s">
        <v>17</v>
      </c>
      <c r="M208" t="s">
        <v>22</v>
      </c>
      <c r="N208">
        <f t="shared" si="57"/>
        <v>1</v>
      </c>
      <c r="O208">
        <f t="shared" si="58"/>
        <v>1</v>
      </c>
      <c r="P208">
        <f t="shared" si="59"/>
        <v>2</v>
      </c>
      <c r="Q208">
        <f t="shared" si="60"/>
        <v>0</v>
      </c>
      <c r="R208">
        <f t="shared" si="61"/>
        <v>0</v>
      </c>
      <c r="S208" s="9">
        <f t="shared" si="62"/>
        <v>7.9686657004662349</v>
      </c>
      <c r="T208" s="9">
        <f t="shared" si="63"/>
        <v>1</v>
      </c>
      <c r="U208" s="9">
        <f t="shared" si="64"/>
        <v>3.8066624897703196</v>
      </c>
      <c r="V208" s="9">
        <f t="shared" si="65"/>
        <v>5.1929568508902104</v>
      </c>
      <c r="W208">
        <f t="shared" si="66"/>
        <v>2</v>
      </c>
      <c r="X208">
        <f t="shared" si="67"/>
        <v>0</v>
      </c>
      <c r="Y208">
        <f t="shared" si="68"/>
        <v>-0.85896965302825079</v>
      </c>
      <c r="Z208">
        <f t="shared" si="69"/>
        <v>0.42359831078257065</v>
      </c>
      <c r="AA208">
        <f t="shared" si="70"/>
        <v>0.29755465960739519</v>
      </c>
      <c r="AB208">
        <f t="shared" si="71"/>
        <v>-0.35318768807169243</v>
      </c>
      <c r="AC208">
        <f t="shared" si="72"/>
        <v>0</v>
      </c>
      <c r="AD208">
        <f t="shared" si="73"/>
        <v>2</v>
      </c>
      <c r="AE208">
        <f t="shared" si="74"/>
        <v>0</v>
      </c>
    </row>
    <row r="209" spans="1:31">
      <c r="A209" t="s">
        <v>429</v>
      </c>
      <c r="B209" t="s">
        <v>42</v>
      </c>
      <c r="C209" t="s">
        <v>15</v>
      </c>
      <c r="D209">
        <v>0</v>
      </c>
      <c r="E209" t="s">
        <v>16</v>
      </c>
      <c r="F209" t="s">
        <v>20</v>
      </c>
      <c r="G209">
        <v>7441</v>
      </c>
      <c r="H209">
        <v>0</v>
      </c>
      <c r="I209">
        <v>194</v>
      </c>
      <c r="J209">
        <v>360</v>
      </c>
      <c r="K209">
        <v>1</v>
      </c>
      <c r="L209" t="s">
        <v>21</v>
      </c>
      <c r="M209" t="s">
        <v>22</v>
      </c>
      <c r="N209">
        <f t="shared" si="57"/>
        <v>0</v>
      </c>
      <c r="O209">
        <f t="shared" si="58"/>
        <v>0</v>
      </c>
      <c r="P209">
        <f t="shared" si="59"/>
        <v>0</v>
      </c>
      <c r="Q209">
        <f t="shared" si="60"/>
        <v>1</v>
      </c>
      <c r="R209">
        <f t="shared" si="61"/>
        <v>1</v>
      </c>
      <c r="S209" s="9">
        <f t="shared" si="62"/>
        <v>8.9147605273972612</v>
      </c>
      <c r="T209" s="9">
        <f t="shared" si="63"/>
        <v>1</v>
      </c>
      <c r="U209" s="9">
        <f t="shared" si="64"/>
        <v>5.2678581590633282</v>
      </c>
      <c r="V209" s="9">
        <f t="shared" si="65"/>
        <v>5.8861040314501558</v>
      </c>
      <c r="W209">
        <f t="shared" si="66"/>
        <v>0</v>
      </c>
      <c r="X209">
        <f t="shared" si="67"/>
        <v>1</v>
      </c>
      <c r="Y209">
        <f t="shared" si="68"/>
        <v>1.174607256802771</v>
      </c>
      <c r="Z209">
        <f t="shared" si="69"/>
        <v>3.2368714349296943</v>
      </c>
      <c r="AA209">
        <f t="shared" si="70"/>
        <v>0.76397678915725842</v>
      </c>
      <c r="AB209">
        <f t="shared" si="71"/>
        <v>-1.4438251277641063</v>
      </c>
      <c r="AC209">
        <f t="shared" si="72"/>
        <v>0</v>
      </c>
      <c r="AD209">
        <f t="shared" si="73"/>
        <v>2</v>
      </c>
      <c r="AE209">
        <f t="shared" si="74"/>
        <v>0</v>
      </c>
    </row>
    <row r="210" spans="1:31">
      <c r="A210" t="s">
        <v>431</v>
      </c>
      <c r="B210" t="s">
        <v>14</v>
      </c>
      <c r="C210" t="s">
        <v>20</v>
      </c>
      <c r="D210">
        <v>0</v>
      </c>
      <c r="E210" t="s">
        <v>25</v>
      </c>
      <c r="F210" t="s">
        <v>15</v>
      </c>
      <c r="G210">
        <v>2167</v>
      </c>
      <c r="H210">
        <v>2400</v>
      </c>
      <c r="I210">
        <v>115</v>
      </c>
      <c r="J210">
        <v>360</v>
      </c>
      <c r="K210">
        <v>1</v>
      </c>
      <c r="L210" t="s">
        <v>17</v>
      </c>
      <c r="M210" t="s">
        <v>18</v>
      </c>
      <c r="N210">
        <f t="shared" si="57"/>
        <v>1</v>
      </c>
      <c r="O210">
        <f t="shared" si="58"/>
        <v>1</v>
      </c>
      <c r="P210">
        <f t="shared" si="59"/>
        <v>0</v>
      </c>
      <c r="Q210">
        <f t="shared" si="60"/>
        <v>0</v>
      </c>
      <c r="R210">
        <f t="shared" si="61"/>
        <v>0</v>
      </c>
      <c r="S210" s="9">
        <f t="shared" si="62"/>
        <v>7.6810990015363592</v>
      </c>
      <c r="T210" s="9">
        <f t="shared" si="63"/>
        <v>7.7832240163360371</v>
      </c>
      <c r="U210" s="9">
        <f t="shared" si="64"/>
        <v>4.7449321283632502</v>
      </c>
      <c r="V210" s="9">
        <f t="shared" si="65"/>
        <v>5.8861040314501558</v>
      </c>
      <c r="W210">
        <f t="shared" si="66"/>
        <v>2</v>
      </c>
      <c r="X210">
        <f t="shared" si="67"/>
        <v>1</v>
      </c>
      <c r="Y210">
        <f t="shared" si="68"/>
        <v>1.1823115265634971</v>
      </c>
      <c r="Z210">
        <f t="shared" si="69"/>
        <v>3.261905476323113</v>
      </c>
      <c r="AA210">
        <f t="shared" si="70"/>
        <v>0.76536316782353109</v>
      </c>
      <c r="AB210">
        <f t="shared" si="71"/>
        <v>-0.26740482862276233</v>
      </c>
      <c r="AC210">
        <f t="shared" si="72"/>
        <v>0</v>
      </c>
      <c r="AD210">
        <f t="shared" si="73"/>
        <v>-2</v>
      </c>
      <c r="AE210">
        <f t="shared" si="74"/>
        <v>1</v>
      </c>
    </row>
    <row r="211" spans="1:31">
      <c r="A211" t="s">
        <v>432</v>
      </c>
      <c r="B211" t="s">
        <v>42</v>
      </c>
      <c r="C211" t="s">
        <v>15</v>
      </c>
      <c r="D211">
        <v>0</v>
      </c>
      <c r="E211" t="s">
        <v>25</v>
      </c>
      <c r="F211" t="s">
        <v>15</v>
      </c>
      <c r="G211">
        <v>2213</v>
      </c>
      <c r="H211">
        <v>0</v>
      </c>
      <c r="I211">
        <v>66</v>
      </c>
      <c r="J211">
        <v>360</v>
      </c>
      <c r="K211">
        <v>1</v>
      </c>
      <c r="L211" t="s">
        <v>21</v>
      </c>
      <c r="M211" t="s">
        <v>18</v>
      </c>
      <c r="N211">
        <f t="shared" si="57"/>
        <v>0</v>
      </c>
      <c r="O211">
        <f t="shared" si="58"/>
        <v>0</v>
      </c>
      <c r="P211">
        <f t="shared" si="59"/>
        <v>0</v>
      </c>
      <c r="Q211">
        <f t="shared" si="60"/>
        <v>0</v>
      </c>
      <c r="R211">
        <f t="shared" si="61"/>
        <v>0</v>
      </c>
      <c r="S211" s="9">
        <f t="shared" si="62"/>
        <v>7.7021043400510498</v>
      </c>
      <c r="T211" s="9">
        <f t="shared" si="63"/>
        <v>1</v>
      </c>
      <c r="U211" s="9">
        <f t="shared" si="64"/>
        <v>4.1896547420264252</v>
      </c>
      <c r="V211" s="9">
        <f t="shared" si="65"/>
        <v>5.8861040314501558</v>
      </c>
      <c r="W211">
        <f t="shared" si="66"/>
        <v>0</v>
      </c>
      <c r="X211">
        <f t="shared" si="67"/>
        <v>1</v>
      </c>
      <c r="Y211">
        <f t="shared" si="68"/>
        <v>1.0360449463361228</v>
      </c>
      <c r="Z211">
        <f t="shared" si="69"/>
        <v>2.8180494080315803</v>
      </c>
      <c r="AA211">
        <f t="shared" si="70"/>
        <v>0.73808615522459764</v>
      </c>
      <c r="AB211">
        <f t="shared" si="71"/>
        <v>-0.30369471969867801</v>
      </c>
      <c r="AC211">
        <f t="shared" si="72"/>
        <v>0</v>
      </c>
      <c r="AD211">
        <f t="shared" si="73"/>
        <v>-2</v>
      </c>
      <c r="AE211">
        <f t="shared" si="74"/>
        <v>1</v>
      </c>
    </row>
    <row r="212" spans="1:31">
      <c r="A212" t="s">
        <v>434</v>
      </c>
      <c r="B212" t="s">
        <v>14</v>
      </c>
      <c r="C212" t="s">
        <v>20</v>
      </c>
      <c r="D212">
        <v>3</v>
      </c>
      <c r="E212" t="s">
        <v>16</v>
      </c>
      <c r="F212" t="s">
        <v>15</v>
      </c>
      <c r="G212">
        <v>81000</v>
      </c>
      <c r="H212">
        <v>0</v>
      </c>
      <c r="I212">
        <v>360</v>
      </c>
      <c r="J212">
        <v>360</v>
      </c>
      <c r="K212">
        <v>0</v>
      </c>
      <c r="L212" t="s">
        <v>21</v>
      </c>
      <c r="M212" t="s">
        <v>22</v>
      </c>
      <c r="N212">
        <f t="shared" si="57"/>
        <v>1</v>
      </c>
      <c r="O212">
        <f t="shared" si="58"/>
        <v>1</v>
      </c>
      <c r="P212">
        <f t="shared" si="59"/>
        <v>3</v>
      </c>
      <c r="Q212">
        <f t="shared" si="60"/>
        <v>1</v>
      </c>
      <c r="R212">
        <f t="shared" si="61"/>
        <v>0</v>
      </c>
      <c r="S212" s="9">
        <f t="shared" si="62"/>
        <v>11.302204433654575</v>
      </c>
      <c r="T212" s="9">
        <f t="shared" si="63"/>
        <v>1</v>
      </c>
      <c r="U212" s="9">
        <f t="shared" si="64"/>
        <v>5.8861040314501558</v>
      </c>
      <c r="V212" s="9">
        <f t="shared" si="65"/>
        <v>5.8861040314501558</v>
      </c>
      <c r="W212">
        <f t="shared" si="66"/>
        <v>0</v>
      </c>
      <c r="X212">
        <f t="shared" si="67"/>
        <v>0</v>
      </c>
      <c r="Y212">
        <f t="shared" si="68"/>
        <v>-1.1155222066280879</v>
      </c>
      <c r="Z212">
        <f t="shared" si="69"/>
        <v>0.32774408407092342</v>
      </c>
      <c r="AA212">
        <f t="shared" si="70"/>
        <v>0.24684281255921342</v>
      </c>
      <c r="AB212">
        <f t="shared" si="71"/>
        <v>-0.28348132470579346</v>
      </c>
      <c r="AC212">
        <f t="shared" si="72"/>
        <v>0</v>
      </c>
      <c r="AD212">
        <f t="shared" si="73"/>
        <v>2</v>
      </c>
      <c r="AE212">
        <f t="shared" si="74"/>
        <v>0</v>
      </c>
    </row>
    <row r="213" spans="1:31">
      <c r="A213" t="s">
        <v>436</v>
      </c>
      <c r="B213" t="s">
        <v>14</v>
      </c>
      <c r="C213" t="s">
        <v>20</v>
      </c>
      <c r="D213">
        <v>0</v>
      </c>
      <c r="E213" t="s">
        <v>16</v>
      </c>
      <c r="G213">
        <v>6256</v>
      </c>
      <c r="H213">
        <v>0</v>
      </c>
      <c r="I213">
        <v>160</v>
      </c>
      <c r="J213">
        <v>360</v>
      </c>
      <c r="L213" t="s">
        <v>17</v>
      </c>
      <c r="M213" t="s">
        <v>18</v>
      </c>
      <c r="N213">
        <f t="shared" si="57"/>
        <v>1</v>
      </c>
      <c r="O213">
        <f t="shared" si="58"/>
        <v>1</v>
      </c>
      <c r="P213">
        <f t="shared" si="59"/>
        <v>0</v>
      </c>
      <c r="Q213">
        <f t="shared" si="60"/>
        <v>1</v>
      </c>
      <c r="R213">
        <f t="shared" si="61"/>
        <v>0</v>
      </c>
      <c r="S213" s="9">
        <f t="shared" si="62"/>
        <v>8.7412962822251465</v>
      </c>
      <c r="T213" s="9">
        <f t="shared" si="63"/>
        <v>1</v>
      </c>
      <c r="U213" s="9">
        <f t="shared" si="64"/>
        <v>5.0751738152338266</v>
      </c>
      <c r="V213" s="9">
        <f t="shared" si="65"/>
        <v>5.8861040314501558</v>
      </c>
      <c r="W213">
        <f t="shared" si="66"/>
        <v>2</v>
      </c>
      <c r="X213">
        <f t="shared" si="67"/>
        <v>0</v>
      </c>
      <c r="Y213">
        <f t="shared" si="68"/>
        <v>-0.52174709115952578</v>
      </c>
      <c r="Z213">
        <f t="shared" si="69"/>
        <v>0.59348277318422527</v>
      </c>
      <c r="AA213">
        <f t="shared" si="70"/>
        <v>0.37244379617501622</v>
      </c>
      <c r="AB213">
        <f t="shared" si="71"/>
        <v>-0.98766913529810463</v>
      </c>
      <c r="AC213">
        <f t="shared" si="72"/>
        <v>0</v>
      </c>
      <c r="AD213">
        <f t="shared" si="73"/>
        <v>-2</v>
      </c>
      <c r="AE213">
        <f t="shared" si="74"/>
        <v>1</v>
      </c>
    </row>
    <row r="214" spans="1:31">
      <c r="A214" t="s">
        <v>437</v>
      </c>
      <c r="B214" t="s">
        <v>14</v>
      </c>
      <c r="C214" t="s">
        <v>20</v>
      </c>
      <c r="D214">
        <v>0</v>
      </c>
      <c r="E214" t="s">
        <v>25</v>
      </c>
      <c r="F214" t="s">
        <v>15</v>
      </c>
      <c r="G214">
        <v>6096</v>
      </c>
      <c r="H214">
        <v>0</v>
      </c>
      <c r="I214">
        <v>218</v>
      </c>
      <c r="J214">
        <v>360</v>
      </c>
      <c r="K214">
        <v>0</v>
      </c>
      <c r="L214" t="s">
        <v>21</v>
      </c>
      <c r="M214" t="s">
        <v>22</v>
      </c>
      <c r="N214">
        <f t="shared" si="57"/>
        <v>1</v>
      </c>
      <c r="O214">
        <f t="shared" si="58"/>
        <v>1</v>
      </c>
      <c r="P214">
        <f t="shared" si="59"/>
        <v>0</v>
      </c>
      <c r="Q214">
        <f t="shared" si="60"/>
        <v>0</v>
      </c>
      <c r="R214">
        <f t="shared" si="61"/>
        <v>0</v>
      </c>
      <c r="S214" s="9">
        <f t="shared" si="62"/>
        <v>8.7153880973664819</v>
      </c>
      <c r="T214" s="9">
        <f t="shared" si="63"/>
        <v>1</v>
      </c>
      <c r="U214" s="9">
        <f t="shared" si="64"/>
        <v>5.3844950627890888</v>
      </c>
      <c r="V214" s="9">
        <f t="shared" si="65"/>
        <v>5.8861040314501558</v>
      </c>
      <c r="W214">
        <f t="shared" si="66"/>
        <v>0</v>
      </c>
      <c r="X214">
        <f t="shared" si="67"/>
        <v>0</v>
      </c>
      <c r="Y214">
        <f t="shared" si="68"/>
        <v>-1.3183129995015648</v>
      </c>
      <c r="Z214">
        <f t="shared" si="69"/>
        <v>0.26758633969688495</v>
      </c>
      <c r="AA214">
        <f t="shared" si="70"/>
        <v>0.21109910332488457</v>
      </c>
      <c r="AB214">
        <f t="shared" si="71"/>
        <v>-0.23711457226731972</v>
      </c>
      <c r="AC214">
        <f t="shared" si="72"/>
        <v>0</v>
      </c>
      <c r="AD214">
        <f t="shared" si="73"/>
        <v>2</v>
      </c>
      <c r="AE214">
        <f t="shared" si="74"/>
        <v>0</v>
      </c>
    </row>
    <row r="215" spans="1:31">
      <c r="A215" t="s">
        <v>438</v>
      </c>
      <c r="B215" t="s">
        <v>14</v>
      </c>
      <c r="C215" t="s">
        <v>20</v>
      </c>
      <c r="D215">
        <v>0</v>
      </c>
      <c r="E215" t="s">
        <v>25</v>
      </c>
      <c r="F215" t="s">
        <v>15</v>
      </c>
      <c r="G215">
        <v>2253</v>
      </c>
      <c r="H215">
        <v>2033</v>
      </c>
      <c r="I215">
        <v>110</v>
      </c>
      <c r="J215">
        <v>360</v>
      </c>
      <c r="K215">
        <v>1</v>
      </c>
      <c r="L215" t="s">
        <v>21</v>
      </c>
      <c r="M215" t="s">
        <v>18</v>
      </c>
      <c r="N215">
        <f t="shared" si="57"/>
        <v>1</v>
      </c>
      <c r="O215">
        <f t="shared" si="58"/>
        <v>1</v>
      </c>
      <c r="P215">
        <f t="shared" si="59"/>
        <v>0</v>
      </c>
      <c r="Q215">
        <f t="shared" si="60"/>
        <v>0</v>
      </c>
      <c r="R215">
        <f t="shared" si="61"/>
        <v>0</v>
      </c>
      <c r="S215" s="9">
        <f t="shared" si="62"/>
        <v>7.7200179404322444</v>
      </c>
      <c r="T215" s="9">
        <f t="shared" si="63"/>
        <v>7.6172678136283469</v>
      </c>
      <c r="U215" s="9">
        <f t="shared" si="64"/>
        <v>4.7004803657924166</v>
      </c>
      <c r="V215" s="9">
        <f t="shared" si="65"/>
        <v>5.8861040314501558</v>
      </c>
      <c r="W215">
        <f t="shared" si="66"/>
        <v>0</v>
      </c>
      <c r="X215">
        <f t="shared" si="67"/>
        <v>1</v>
      </c>
      <c r="Y215">
        <f t="shared" si="68"/>
        <v>1.0381833500635724</v>
      </c>
      <c r="Z215">
        <f t="shared" si="69"/>
        <v>2.824081983131594</v>
      </c>
      <c r="AA215">
        <f t="shared" si="70"/>
        <v>0.73849933018928482</v>
      </c>
      <c r="AB215">
        <f t="shared" si="71"/>
        <v>-0.3031350839992184</v>
      </c>
      <c r="AC215">
        <f t="shared" si="72"/>
        <v>0</v>
      </c>
      <c r="AD215">
        <f t="shared" si="73"/>
        <v>-2</v>
      </c>
      <c r="AE215">
        <f t="shared" si="74"/>
        <v>1</v>
      </c>
    </row>
    <row r="216" spans="1:31">
      <c r="A216" t="s">
        <v>439</v>
      </c>
      <c r="B216" t="s">
        <v>42</v>
      </c>
      <c r="C216" t="s">
        <v>20</v>
      </c>
      <c r="D216">
        <v>0</v>
      </c>
      <c r="E216" t="s">
        <v>25</v>
      </c>
      <c r="F216" t="s">
        <v>15</v>
      </c>
      <c r="G216">
        <v>2149</v>
      </c>
      <c r="H216">
        <v>3237</v>
      </c>
      <c r="I216">
        <v>178</v>
      </c>
      <c r="J216">
        <v>360</v>
      </c>
      <c r="K216">
        <v>0</v>
      </c>
      <c r="L216" t="s">
        <v>31</v>
      </c>
      <c r="M216" t="s">
        <v>22</v>
      </c>
      <c r="N216">
        <f t="shared" si="57"/>
        <v>1</v>
      </c>
      <c r="O216">
        <f t="shared" si="58"/>
        <v>0</v>
      </c>
      <c r="P216">
        <f t="shared" si="59"/>
        <v>0</v>
      </c>
      <c r="Q216">
        <f t="shared" si="60"/>
        <v>0</v>
      </c>
      <c r="R216">
        <f t="shared" si="61"/>
        <v>0</v>
      </c>
      <c r="S216" s="9">
        <f t="shared" si="62"/>
        <v>7.6727578966425103</v>
      </c>
      <c r="T216" s="9">
        <f t="shared" si="63"/>
        <v>8.0824022539262437</v>
      </c>
      <c r="U216" s="9">
        <f t="shared" si="64"/>
        <v>5.181783550292085</v>
      </c>
      <c r="V216" s="9">
        <f t="shared" si="65"/>
        <v>5.8861040314501558</v>
      </c>
      <c r="W216">
        <f t="shared" si="66"/>
        <v>1</v>
      </c>
      <c r="X216">
        <f t="shared" si="67"/>
        <v>0</v>
      </c>
      <c r="Y216">
        <f t="shared" si="68"/>
        <v>-0.73719155524647151</v>
      </c>
      <c r="Z216">
        <f t="shared" si="69"/>
        <v>0.47845574694166249</v>
      </c>
      <c r="AA216">
        <f t="shared" si="70"/>
        <v>0.32361857832498353</v>
      </c>
      <c r="AB216">
        <f t="shared" si="71"/>
        <v>-0.39099812881183477</v>
      </c>
      <c r="AC216">
        <f t="shared" si="72"/>
        <v>0</v>
      </c>
      <c r="AD216">
        <f t="shared" si="73"/>
        <v>2</v>
      </c>
      <c r="AE216">
        <f t="shared" si="74"/>
        <v>0</v>
      </c>
    </row>
    <row r="217" spans="1:31">
      <c r="A217" t="s">
        <v>440</v>
      </c>
      <c r="B217" t="s">
        <v>42</v>
      </c>
      <c r="C217" t="s">
        <v>15</v>
      </c>
      <c r="D217">
        <v>0</v>
      </c>
      <c r="E217" t="s">
        <v>16</v>
      </c>
      <c r="F217" t="s">
        <v>15</v>
      </c>
      <c r="G217">
        <v>2995</v>
      </c>
      <c r="H217">
        <v>0</v>
      </c>
      <c r="I217">
        <v>60</v>
      </c>
      <c r="J217">
        <v>360</v>
      </c>
      <c r="K217">
        <v>1</v>
      </c>
      <c r="L217" t="s">
        <v>17</v>
      </c>
      <c r="M217" t="s">
        <v>18</v>
      </c>
      <c r="N217">
        <f t="shared" si="57"/>
        <v>0</v>
      </c>
      <c r="O217">
        <f t="shared" si="58"/>
        <v>0</v>
      </c>
      <c r="P217">
        <f t="shared" si="59"/>
        <v>0</v>
      </c>
      <c r="Q217">
        <f t="shared" si="60"/>
        <v>1</v>
      </c>
      <c r="R217">
        <f t="shared" si="61"/>
        <v>0</v>
      </c>
      <c r="S217" s="9">
        <f t="shared" si="62"/>
        <v>8.0046995105495498</v>
      </c>
      <c r="T217" s="9">
        <f t="shared" si="63"/>
        <v>1</v>
      </c>
      <c r="U217" s="9">
        <f t="shared" si="64"/>
        <v>4.0943445622221004</v>
      </c>
      <c r="V217" s="9">
        <f t="shared" si="65"/>
        <v>5.8861040314501558</v>
      </c>
      <c r="W217">
        <f t="shared" si="66"/>
        <v>2</v>
      </c>
      <c r="X217">
        <f t="shared" si="67"/>
        <v>1</v>
      </c>
      <c r="Y217">
        <f t="shared" si="68"/>
        <v>1.7661180824427629</v>
      </c>
      <c r="Z217">
        <f t="shared" si="69"/>
        <v>5.8481073702380852</v>
      </c>
      <c r="AA217">
        <f t="shared" si="70"/>
        <v>0.853974252164035</v>
      </c>
      <c r="AB217">
        <f t="shared" si="71"/>
        <v>-0.15785423533890378</v>
      </c>
      <c r="AC217">
        <f t="shared" si="72"/>
        <v>0</v>
      </c>
      <c r="AD217">
        <f t="shared" si="73"/>
        <v>-2</v>
      </c>
      <c r="AE217">
        <f t="shared" si="74"/>
        <v>1</v>
      </c>
    </row>
    <row r="218" spans="1:31">
      <c r="A218" t="s">
        <v>442</v>
      </c>
      <c r="B218" t="s">
        <v>14</v>
      </c>
      <c r="C218" t="s">
        <v>20</v>
      </c>
      <c r="D218">
        <v>2</v>
      </c>
      <c r="E218" t="s">
        <v>16</v>
      </c>
      <c r="F218" t="s">
        <v>20</v>
      </c>
      <c r="G218">
        <v>1600</v>
      </c>
      <c r="H218">
        <v>20000</v>
      </c>
      <c r="I218">
        <v>239</v>
      </c>
      <c r="J218">
        <v>360</v>
      </c>
      <c r="K218">
        <v>1</v>
      </c>
      <c r="L218" t="s">
        <v>17</v>
      </c>
      <c r="M218" t="s">
        <v>22</v>
      </c>
      <c r="N218">
        <f t="shared" si="57"/>
        <v>1</v>
      </c>
      <c r="O218">
        <f t="shared" si="58"/>
        <v>1</v>
      </c>
      <c r="P218">
        <f t="shared" si="59"/>
        <v>2</v>
      </c>
      <c r="Q218">
        <f t="shared" si="60"/>
        <v>1</v>
      </c>
      <c r="R218">
        <f t="shared" si="61"/>
        <v>1</v>
      </c>
      <c r="S218" s="9">
        <f t="shared" si="62"/>
        <v>7.3777589082278725</v>
      </c>
      <c r="T218" s="9">
        <f t="shared" si="63"/>
        <v>9.9034875525361272</v>
      </c>
      <c r="U218" s="9">
        <f t="shared" si="64"/>
        <v>5.476463551931511</v>
      </c>
      <c r="V218" s="9">
        <f t="shared" si="65"/>
        <v>5.8861040314501558</v>
      </c>
      <c r="W218">
        <f t="shared" si="66"/>
        <v>2</v>
      </c>
      <c r="X218">
        <f t="shared" si="67"/>
        <v>1</v>
      </c>
      <c r="Y218">
        <f t="shared" si="68"/>
        <v>1.6933598564598236</v>
      </c>
      <c r="Z218">
        <f t="shared" si="69"/>
        <v>5.4377200059454971</v>
      </c>
      <c r="AA218">
        <f t="shared" si="70"/>
        <v>0.84466550283695796</v>
      </c>
      <c r="AB218">
        <f t="shared" si="71"/>
        <v>-1.8621744410867334</v>
      </c>
      <c r="AC218">
        <f t="shared" si="72"/>
        <v>0</v>
      </c>
      <c r="AD218">
        <f t="shared" si="73"/>
        <v>2</v>
      </c>
      <c r="AE218">
        <f t="shared" si="74"/>
        <v>0</v>
      </c>
    </row>
    <row r="219" spans="1:31">
      <c r="A219" t="s">
        <v>443</v>
      </c>
      <c r="B219" t="s">
        <v>14</v>
      </c>
      <c r="C219" t="s">
        <v>20</v>
      </c>
      <c r="D219">
        <v>0</v>
      </c>
      <c r="E219" t="s">
        <v>16</v>
      </c>
      <c r="F219" t="s">
        <v>15</v>
      </c>
      <c r="G219">
        <v>1025</v>
      </c>
      <c r="H219">
        <v>2773</v>
      </c>
      <c r="I219">
        <v>112</v>
      </c>
      <c r="J219">
        <v>360</v>
      </c>
      <c r="K219">
        <v>1</v>
      </c>
      <c r="L219" t="s">
        <v>21</v>
      </c>
      <c r="M219" t="s">
        <v>18</v>
      </c>
      <c r="N219">
        <f t="shared" si="57"/>
        <v>1</v>
      </c>
      <c r="O219">
        <f t="shared" si="58"/>
        <v>1</v>
      </c>
      <c r="P219">
        <f t="shared" si="59"/>
        <v>0</v>
      </c>
      <c r="Q219">
        <f t="shared" si="60"/>
        <v>1</v>
      </c>
      <c r="R219">
        <f t="shared" si="61"/>
        <v>0</v>
      </c>
      <c r="S219" s="9">
        <f t="shared" si="62"/>
        <v>6.932447891572509</v>
      </c>
      <c r="T219" s="9">
        <f t="shared" si="63"/>
        <v>7.9276850456157781</v>
      </c>
      <c r="U219" s="9">
        <f t="shared" si="64"/>
        <v>4.7184988712950942</v>
      </c>
      <c r="V219" s="9">
        <f t="shared" si="65"/>
        <v>5.8861040314501558</v>
      </c>
      <c r="W219">
        <f t="shared" si="66"/>
        <v>0</v>
      </c>
      <c r="X219">
        <f t="shared" si="67"/>
        <v>1</v>
      </c>
      <c r="Y219">
        <f t="shared" si="68"/>
        <v>1.850488770385978</v>
      </c>
      <c r="Z219">
        <f t="shared" si="69"/>
        <v>6.3629287738377087</v>
      </c>
      <c r="AA219">
        <f t="shared" si="70"/>
        <v>0.86418448001924919</v>
      </c>
      <c r="AB219">
        <f t="shared" si="71"/>
        <v>-0.14596901442912313</v>
      </c>
      <c r="AC219">
        <f t="shared" si="72"/>
        <v>0</v>
      </c>
      <c r="AD219">
        <f t="shared" si="73"/>
        <v>-2</v>
      </c>
      <c r="AE219">
        <f t="shared" si="74"/>
        <v>1</v>
      </c>
    </row>
    <row r="220" spans="1:31">
      <c r="A220" t="s">
        <v>444</v>
      </c>
      <c r="B220" t="s">
        <v>14</v>
      </c>
      <c r="C220" t="s">
        <v>20</v>
      </c>
      <c r="D220">
        <v>0</v>
      </c>
      <c r="E220" t="s">
        <v>16</v>
      </c>
      <c r="F220" t="s">
        <v>15</v>
      </c>
      <c r="G220">
        <v>3246</v>
      </c>
      <c r="H220">
        <v>1417</v>
      </c>
      <c r="I220">
        <v>138</v>
      </c>
      <c r="J220">
        <v>360</v>
      </c>
      <c r="K220">
        <v>1</v>
      </c>
      <c r="L220" t="s">
        <v>31</v>
      </c>
      <c r="M220" t="s">
        <v>18</v>
      </c>
      <c r="N220">
        <f t="shared" si="57"/>
        <v>1</v>
      </c>
      <c r="O220">
        <f t="shared" si="58"/>
        <v>1</v>
      </c>
      <c r="P220">
        <f t="shared" si="59"/>
        <v>0</v>
      </c>
      <c r="Q220">
        <f t="shared" si="60"/>
        <v>1</v>
      </c>
      <c r="R220">
        <f t="shared" si="61"/>
        <v>0</v>
      </c>
      <c r="S220" s="9">
        <f t="shared" si="62"/>
        <v>8.0851787480745365</v>
      </c>
      <c r="T220" s="9">
        <f t="shared" si="63"/>
        <v>7.2562972396906806</v>
      </c>
      <c r="U220" s="9">
        <f t="shared" si="64"/>
        <v>4.9272536851572051</v>
      </c>
      <c r="V220" s="9">
        <f t="shared" si="65"/>
        <v>5.8861040314501558</v>
      </c>
      <c r="W220">
        <f t="shared" si="66"/>
        <v>1</v>
      </c>
      <c r="X220">
        <f t="shared" si="67"/>
        <v>1</v>
      </c>
      <c r="Y220">
        <f t="shared" si="68"/>
        <v>1.6814945940607497</v>
      </c>
      <c r="Z220">
        <f t="shared" si="69"/>
        <v>5.3735812950158257</v>
      </c>
      <c r="AA220">
        <f t="shared" si="70"/>
        <v>0.84310233858913741</v>
      </c>
      <c r="AB220">
        <f t="shared" si="71"/>
        <v>-0.17066693025930232</v>
      </c>
      <c r="AC220">
        <f t="shared" si="72"/>
        <v>0</v>
      </c>
      <c r="AD220">
        <f t="shared" si="73"/>
        <v>-2</v>
      </c>
      <c r="AE220">
        <f t="shared" si="74"/>
        <v>1</v>
      </c>
    </row>
    <row r="221" spans="1:31">
      <c r="A221" t="s">
        <v>446</v>
      </c>
      <c r="B221" t="s">
        <v>42</v>
      </c>
      <c r="C221" t="s">
        <v>15</v>
      </c>
      <c r="D221">
        <v>0</v>
      </c>
      <c r="E221" t="s">
        <v>25</v>
      </c>
      <c r="F221" t="s">
        <v>15</v>
      </c>
      <c r="G221">
        <v>2720</v>
      </c>
      <c r="H221">
        <v>0</v>
      </c>
      <c r="I221">
        <v>80</v>
      </c>
      <c r="J221">
        <v>342</v>
      </c>
      <c r="K221">
        <v>0</v>
      </c>
      <c r="L221" t="s">
        <v>17</v>
      </c>
      <c r="M221" t="s">
        <v>22</v>
      </c>
      <c r="N221">
        <f t="shared" si="57"/>
        <v>0</v>
      </c>
      <c r="O221">
        <f t="shared" si="58"/>
        <v>0</v>
      </c>
      <c r="P221">
        <f t="shared" si="59"/>
        <v>0</v>
      </c>
      <c r="Q221">
        <f t="shared" si="60"/>
        <v>0</v>
      </c>
      <c r="R221">
        <f t="shared" si="61"/>
        <v>0</v>
      </c>
      <c r="S221" s="9">
        <f t="shared" si="62"/>
        <v>7.9083871592900428</v>
      </c>
      <c r="T221" s="9">
        <f t="shared" si="63"/>
        <v>1</v>
      </c>
      <c r="U221" s="9">
        <f t="shared" si="64"/>
        <v>4.3820266346738812</v>
      </c>
      <c r="V221" s="9">
        <f t="shared" si="65"/>
        <v>5.8348107370626048</v>
      </c>
      <c r="W221">
        <f t="shared" si="66"/>
        <v>2</v>
      </c>
      <c r="X221">
        <f t="shared" si="67"/>
        <v>0</v>
      </c>
      <c r="Y221">
        <f t="shared" si="68"/>
        <v>-1.1369653737725458</v>
      </c>
      <c r="Z221">
        <f t="shared" si="69"/>
        <v>0.32079102709837809</v>
      </c>
      <c r="AA221">
        <f t="shared" si="70"/>
        <v>0.24287795761538303</v>
      </c>
      <c r="AB221">
        <f t="shared" si="71"/>
        <v>-0.27823082006525535</v>
      </c>
      <c r="AC221">
        <f t="shared" si="72"/>
        <v>0</v>
      </c>
      <c r="AD221">
        <f t="shared" si="73"/>
        <v>2</v>
      </c>
      <c r="AE221">
        <f t="shared" si="74"/>
        <v>0</v>
      </c>
    </row>
    <row r="222" spans="1:31">
      <c r="A222" t="s">
        <v>447</v>
      </c>
      <c r="B222" t="s">
        <v>14</v>
      </c>
      <c r="C222" t="s">
        <v>20</v>
      </c>
      <c r="D222">
        <v>0</v>
      </c>
      <c r="E222" t="s">
        <v>16</v>
      </c>
      <c r="F222" t="s">
        <v>15</v>
      </c>
      <c r="G222">
        <v>1820</v>
      </c>
      <c r="H222">
        <v>1719</v>
      </c>
      <c r="I222">
        <v>100</v>
      </c>
      <c r="J222">
        <v>360</v>
      </c>
      <c r="K222">
        <v>1</v>
      </c>
      <c r="L222" t="s">
        <v>17</v>
      </c>
      <c r="M222" t="s">
        <v>18</v>
      </c>
      <c r="N222">
        <f t="shared" si="57"/>
        <v>1</v>
      </c>
      <c r="O222">
        <f t="shared" si="58"/>
        <v>1</v>
      </c>
      <c r="P222">
        <f t="shared" si="59"/>
        <v>0</v>
      </c>
      <c r="Q222">
        <f t="shared" si="60"/>
        <v>1</v>
      </c>
      <c r="R222">
        <f t="shared" si="61"/>
        <v>0</v>
      </c>
      <c r="S222" s="9">
        <f t="shared" si="62"/>
        <v>7.506591780070841</v>
      </c>
      <c r="T222" s="9">
        <f t="shared" si="63"/>
        <v>7.449498005382849</v>
      </c>
      <c r="U222" s="9">
        <f t="shared" si="64"/>
        <v>4.6051701859880918</v>
      </c>
      <c r="V222" s="9">
        <f t="shared" si="65"/>
        <v>5.8861040314501558</v>
      </c>
      <c r="W222">
        <f t="shared" si="66"/>
        <v>2</v>
      </c>
      <c r="X222">
        <f t="shared" si="67"/>
        <v>1</v>
      </c>
      <c r="Y222">
        <f t="shared" si="68"/>
        <v>1.8825605553492171</v>
      </c>
      <c r="Z222">
        <f t="shared" si="69"/>
        <v>6.5703069763135744</v>
      </c>
      <c r="AA222">
        <f t="shared" si="70"/>
        <v>0.86790496037626219</v>
      </c>
      <c r="AB222">
        <f t="shared" si="71"/>
        <v>-0.14167306297062093</v>
      </c>
      <c r="AC222">
        <f t="shared" si="72"/>
        <v>0</v>
      </c>
      <c r="AD222">
        <f t="shared" si="73"/>
        <v>-2</v>
      </c>
      <c r="AE222">
        <f t="shared" si="74"/>
        <v>1</v>
      </c>
    </row>
    <row r="223" spans="1:31">
      <c r="A223" t="s">
        <v>448</v>
      </c>
      <c r="B223" t="s">
        <v>14</v>
      </c>
      <c r="C223" t="s">
        <v>20</v>
      </c>
      <c r="D223">
        <v>1</v>
      </c>
      <c r="E223" t="s">
        <v>16</v>
      </c>
      <c r="F223" t="s">
        <v>15</v>
      </c>
      <c r="G223">
        <v>7250</v>
      </c>
      <c r="H223">
        <v>1667</v>
      </c>
      <c r="I223">
        <v>110</v>
      </c>
      <c r="J223">
        <v>342</v>
      </c>
      <c r="K223">
        <v>0</v>
      </c>
      <c r="L223" t="s">
        <v>17</v>
      </c>
      <c r="M223" t="s">
        <v>22</v>
      </c>
      <c r="N223">
        <f t="shared" si="57"/>
        <v>1</v>
      </c>
      <c r="O223">
        <f t="shared" si="58"/>
        <v>1</v>
      </c>
      <c r="P223">
        <f t="shared" si="59"/>
        <v>1</v>
      </c>
      <c r="Q223">
        <f t="shared" si="60"/>
        <v>1</v>
      </c>
      <c r="R223">
        <f t="shared" si="61"/>
        <v>0</v>
      </c>
      <c r="S223" s="9">
        <f t="shared" si="62"/>
        <v>8.8887567478487206</v>
      </c>
      <c r="T223" s="9">
        <f t="shared" si="63"/>
        <v>7.4187808827507942</v>
      </c>
      <c r="U223" s="9">
        <f t="shared" si="64"/>
        <v>4.7004803657924166</v>
      </c>
      <c r="V223" s="9">
        <f t="shared" si="65"/>
        <v>5.8348107370626048</v>
      </c>
      <c r="W223">
        <f t="shared" si="66"/>
        <v>2</v>
      </c>
      <c r="X223">
        <f t="shared" si="67"/>
        <v>0</v>
      </c>
      <c r="Y223">
        <f t="shared" si="68"/>
        <v>-0.63841619399290928</v>
      </c>
      <c r="Z223">
        <f t="shared" si="69"/>
        <v>0.52812821464211612</v>
      </c>
      <c r="AA223">
        <f t="shared" si="70"/>
        <v>0.34560464860326029</v>
      </c>
      <c r="AB223">
        <f t="shared" si="71"/>
        <v>-0.4240435973301695</v>
      </c>
      <c r="AC223">
        <f t="shared" si="72"/>
        <v>0</v>
      </c>
      <c r="AD223">
        <f t="shared" si="73"/>
        <v>2</v>
      </c>
      <c r="AE223">
        <f t="shared" si="74"/>
        <v>0</v>
      </c>
    </row>
    <row r="224" spans="1:31">
      <c r="A224" t="s">
        <v>450</v>
      </c>
      <c r="B224" t="s">
        <v>14</v>
      </c>
      <c r="C224" t="s">
        <v>20</v>
      </c>
      <c r="D224">
        <v>0</v>
      </c>
      <c r="E224" t="s">
        <v>16</v>
      </c>
      <c r="F224" t="s">
        <v>15</v>
      </c>
      <c r="G224">
        <v>2666</v>
      </c>
      <c r="H224">
        <v>4300</v>
      </c>
      <c r="I224">
        <v>121</v>
      </c>
      <c r="J224">
        <v>360</v>
      </c>
      <c r="K224">
        <v>1</v>
      </c>
      <c r="L224" t="s">
        <v>21</v>
      </c>
      <c r="M224" t="s">
        <v>18</v>
      </c>
      <c r="N224">
        <f t="shared" si="57"/>
        <v>1</v>
      </c>
      <c r="O224">
        <f t="shared" si="58"/>
        <v>1</v>
      </c>
      <c r="P224">
        <f t="shared" si="59"/>
        <v>0</v>
      </c>
      <c r="Q224">
        <f t="shared" si="60"/>
        <v>1</v>
      </c>
      <c r="R224">
        <f t="shared" si="61"/>
        <v>0</v>
      </c>
      <c r="S224" s="9">
        <f t="shared" si="62"/>
        <v>7.8883345007386536</v>
      </c>
      <c r="T224" s="9">
        <f t="shared" si="63"/>
        <v>8.3663703016816537</v>
      </c>
      <c r="U224" s="9">
        <f t="shared" si="64"/>
        <v>4.7957905455967413</v>
      </c>
      <c r="V224" s="9">
        <f t="shared" si="65"/>
        <v>5.8861040314501558</v>
      </c>
      <c r="W224">
        <f t="shared" si="66"/>
        <v>0</v>
      </c>
      <c r="X224">
        <f t="shared" si="67"/>
        <v>1</v>
      </c>
      <c r="Y224">
        <f t="shared" si="68"/>
        <v>1.6333610476526053</v>
      </c>
      <c r="Z224">
        <f t="shared" si="69"/>
        <v>5.1210579453246252</v>
      </c>
      <c r="AA224">
        <f t="shared" si="70"/>
        <v>0.83662954853028015</v>
      </c>
      <c r="AB224">
        <f t="shared" si="71"/>
        <v>-0.1783739008149802</v>
      </c>
      <c r="AC224">
        <f t="shared" si="72"/>
        <v>0</v>
      </c>
      <c r="AD224">
        <f t="shared" si="73"/>
        <v>-2</v>
      </c>
      <c r="AE224">
        <f t="shared" si="74"/>
        <v>1</v>
      </c>
    </row>
    <row r="225" spans="1:31">
      <c r="A225" t="s">
        <v>451</v>
      </c>
      <c r="B225" t="s">
        <v>42</v>
      </c>
      <c r="C225" t="s">
        <v>15</v>
      </c>
      <c r="D225">
        <v>1</v>
      </c>
      <c r="E225" t="s">
        <v>25</v>
      </c>
      <c r="F225" t="s">
        <v>15</v>
      </c>
      <c r="G225">
        <v>4606</v>
      </c>
      <c r="H225">
        <v>0</v>
      </c>
      <c r="I225">
        <v>81</v>
      </c>
      <c r="J225">
        <v>360</v>
      </c>
      <c r="K225">
        <v>1</v>
      </c>
      <c r="L225" t="s">
        <v>21</v>
      </c>
      <c r="M225" t="s">
        <v>22</v>
      </c>
      <c r="N225">
        <f t="shared" si="57"/>
        <v>0</v>
      </c>
      <c r="O225">
        <f t="shared" si="58"/>
        <v>0</v>
      </c>
      <c r="P225">
        <f t="shared" si="59"/>
        <v>1</v>
      </c>
      <c r="Q225">
        <f t="shared" si="60"/>
        <v>0</v>
      </c>
      <c r="R225">
        <f t="shared" si="61"/>
        <v>0</v>
      </c>
      <c r="S225" s="9">
        <f t="shared" si="62"/>
        <v>8.4351150803806298</v>
      </c>
      <c r="T225" s="9">
        <f t="shared" si="63"/>
        <v>1</v>
      </c>
      <c r="U225" s="9">
        <f t="shared" si="64"/>
        <v>4.3944491546724391</v>
      </c>
      <c r="V225" s="9">
        <f t="shared" si="65"/>
        <v>5.8861040314501558</v>
      </c>
      <c r="W225">
        <f t="shared" si="66"/>
        <v>0</v>
      </c>
      <c r="X225">
        <f t="shared" si="67"/>
        <v>1</v>
      </c>
      <c r="Y225">
        <f t="shared" si="68"/>
        <v>0.9131454978834076</v>
      </c>
      <c r="Z225">
        <f t="shared" si="69"/>
        <v>2.4921492676901322</v>
      </c>
      <c r="AA225">
        <f t="shared" si="70"/>
        <v>0.71364339741942195</v>
      </c>
      <c r="AB225">
        <f t="shared" si="71"/>
        <v>-1.2505173826795191</v>
      </c>
      <c r="AC225">
        <f t="shared" si="72"/>
        <v>0</v>
      </c>
      <c r="AD225">
        <f t="shared" si="73"/>
        <v>2</v>
      </c>
      <c r="AE225">
        <f t="shared" si="74"/>
        <v>0</v>
      </c>
    </row>
    <row r="226" spans="1:31">
      <c r="A226" t="s">
        <v>452</v>
      </c>
      <c r="B226" t="s">
        <v>14</v>
      </c>
      <c r="C226" t="s">
        <v>20</v>
      </c>
      <c r="D226">
        <v>2</v>
      </c>
      <c r="E226" t="s">
        <v>16</v>
      </c>
      <c r="F226" t="s">
        <v>15</v>
      </c>
      <c r="G226">
        <v>5935</v>
      </c>
      <c r="H226">
        <v>0</v>
      </c>
      <c r="I226">
        <v>133</v>
      </c>
      <c r="J226">
        <v>360</v>
      </c>
      <c r="K226">
        <v>1</v>
      </c>
      <c r="L226" t="s">
        <v>31</v>
      </c>
      <c r="M226" t="s">
        <v>18</v>
      </c>
      <c r="N226">
        <f t="shared" si="57"/>
        <v>1</v>
      </c>
      <c r="O226">
        <f t="shared" si="58"/>
        <v>1</v>
      </c>
      <c r="P226">
        <f t="shared" si="59"/>
        <v>2</v>
      </c>
      <c r="Q226">
        <f t="shared" si="60"/>
        <v>1</v>
      </c>
      <c r="R226">
        <f t="shared" si="61"/>
        <v>0</v>
      </c>
      <c r="S226" s="9">
        <f t="shared" si="62"/>
        <v>8.6886223070437687</v>
      </c>
      <c r="T226" s="9">
        <f t="shared" si="63"/>
        <v>1</v>
      </c>
      <c r="U226" s="9">
        <f t="shared" si="64"/>
        <v>4.8903491282217537</v>
      </c>
      <c r="V226" s="9">
        <f t="shared" si="65"/>
        <v>5.8861040314501558</v>
      </c>
      <c r="W226">
        <f t="shared" si="66"/>
        <v>1</v>
      </c>
      <c r="X226">
        <f t="shared" si="67"/>
        <v>1</v>
      </c>
      <c r="Y226">
        <f t="shared" si="68"/>
        <v>1.7724858558738124</v>
      </c>
      <c r="Z226">
        <f t="shared" si="69"/>
        <v>5.8854656111440606</v>
      </c>
      <c r="AA226">
        <f t="shared" si="70"/>
        <v>0.85476653918922929</v>
      </c>
      <c r="AB226">
        <f t="shared" si="71"/>
        <v>-0.15692690091114186</v>
      </c>
      <c r="AC226">
        <f t="shared" si="72"/>
        <v>0</v>
      </c>
      <c r="AD226">
        <f t="shared" si="73"/>
        <v>-2</v>
      </c>
      <c r="AE226">
        <f t="shared" si="74"/>
        <v>1</v>
      </c>
    </row>
    <row r="227" spans="1:31">
      <c r="A227" t="s">
        <v>453</v>
      </c>
      <c r="B227" t="s">
        <v>14</v>
      </c>
      <c r="C227" t="s">
        <v>20</v>
      </c>
      <c r="D227">
        <v>0</v>
      </c>
      <c r="E227" t="s">
        <v>16</v>
      </c>
      <c r="F227" t="s">
        <v>15</v>
      </c>
      <c r="G227">
        <v>2920</v>
      </c>
      <c r="H227">
        <v>16.120000839999999</v>
      </c>
      <c r="I227">
        <v>87</v>
      </c>
      <c r="J227">
        <v>360</v>
      </c>
      <c r="K227">
        <v>1</v>
      </c>
      <c r="L227" t="s">
        <v>21</v>
      </c>
      <c r="M227" t="s">
        <v>18</v>
      </c>
      <c r="N227">
        <f t="shared" si="57"/>
        <v>1</v>
      </c>
      <c r="O227">
        <f t="shared" si="58"/>
        <v>1</v>
      </c>
      <c r="P227">
        <f t="shared" si="59"/>
        <v>0</v>
      </c>
      <c r="Q227">
        <f t="shared" si="60"/>
        <v>1</v>
      </c>
      <c r="R227">
        <f t="shared" si="61"/>
        <v>0</v>
      </c>
      <c r="S227" s="9">
        <f t="shared" si="62"/>
        <v>7.9793388952623276</v>
      </c>
      <c r="T227" s="9">
        <f t="shared" si="63"/>
        <v>2.7800607891876621</v>
      </c>
      <c r="U227" s="9">
        <f t="shared" si="64"/>
        <v>4.4659081186545837</v>
      </c>
      <c r="V227" s="9">
        <f t="shared" si="65"/>
        <v>5.8861040314501558</v>
      </c>
      <c r="W227">
        <f t="shared" si="66"/>
        <v>0</v>
      </c>
      <c r="X227">
        <f t="shared" si="67"/>
        <v>1</v>
      </c>
      <c r="Y227">
        <f t="shared" si="68"/>
        <v>1.7471387173774922</v>
      </c>
      <c r="Z227">
        <f t="shared" si="69"/>
        <v>5.7381606652068031</v>
      </c>
      <c r="AA227">
        <f t="shared" si="70"/>
        <v>0.85159154705770013</v>
      </c>
      <c r="AB227">
        <f t="shared" si="71"/>
        <v>-0.16064827196592668</v>
      </c>
      <c r="AC227">
        <f t="shared" si="72"/>
        <v>0</v>
      </c>
      <c r="AD227">
        <f t="shared" si="73"/>
        <v>-2</v>
      </c>
      <c r="AE227">
        <f t="shared" si="74"/>
        <v>1</v>
      </c>
    </row>
    <row r="228" spans="1:31">
      <c r="A228" t="s">
        <v>456</v>
      </c>
      <c r="B228" t="s">
        <v>14</v>
      </c>
      <c r="C228" t="s">
        <v>15</v>
      </c>
      <c r="D228">
        <v>0</v>
      </c>
      <c r="E228" t="s">
        <v>16</v>
      </c>
      <c r="F228" t="s">
        <v>15</v>
      </c>
      <c r="G228">
        <v>6500</v>
      </c>
      <c r="H228">
        <v>0</v>
      </c>
      <c r="I228">
        <v>105</v>
      </c>
      <c r="J228">
        <v>360</v>
      </c>
      <c r="K228">
        <v>0</v>
      </c>
      <c r="L228" t="s">
        <v>21</v>
      </c>
      <c r="M228" t="s">
        <v>22</v>
      </c>
      <c r="N228">
        <f t="shared" si="57"/>
        <v>0</v>
      </c>
      <c r="O228">
        <f t="shared" si="58"/>
        <v>1</v>
      </c>
      <c r="P228">
        <f t="shared" si="59"/>
        <v>0</v>
      </c>
      <c r="Q228">
        <f t="shared" si="60"/>
        <v>1</v>
      </c>
      <c r="R228">
        <f t="shared" si="61"/>
        <v>0</v>
      </c>
      <c r="S228" s="9">
        <f t="shared" si="62"/>
        <v>8.7795574558837277</v>
      </c>
      <c r="T228" s="9">
        <f t="shared" si="63"/>
        <v>1</v>
      </c>
      <c r="U228" s="9">
        <f t="shared" si="64"/>
        <v>4.6539603501575231</v>
      </c>
      <c r="V228" s="9">
        <f t="shared" si="65"/>
        <v>5.8861040314501558</v>
      </c>
      <c r="W228">
        <f t="shared" si="66"/>
        <v>0</v>
      </c>
      <c r="X228">
        <f t="shared" si="67"/>
        <v>0</v>
      </c>
      <c r="Y228">
        <f t="shared" si="68"/>
        <v>-1.2599377543828414</v>
      </c>
      <c r="Z228">
        <f t="shared" si="69"/>
        <v>0.28367168326923192</v>
      </c>
      <c r="AA228">
        <f t="shared" si="70"/>
        <v>0.22098460764265049</v>
      </c>
      <c r="AB228">
        <f t="shared" si="71"/>
        <v>-0.24972447418291413</v>
      </c>
      <c r="AC228">
        <f t="shared" si="72"/>
        <v>0</v>
      </c>
      <c r="AD228">
        <f t="shared" si="73"/>
        <v>2</v>
      </c>
      <c r="AE228">
        <f t="shared" si="74"/>
        <v>0</v>
      </c>
    </row>
    <row r="229" spans="1:31">
      <c r="A229" t="s">
        <v>457</v>
      </c>
      <c r="B229" t="s">
        <v>14</v>
      </c>
      <c r="C229" t="s">
        <v>15</v>
      </c>
      <c r="D229">
        <v>0</v>
      </c>
      <c r="E229" t="s">
        <v>16</v>
      </c>
      <c r="G229">
        <v>12876</v>
      </c>
      <c r="H229">
        <v>0</v>
      </c>
      <c r="I229">
        <v>405</v>
      </c>
      <c r="J229">
        <v>360</v>
      </c>
      <c r="K229">
        <v>1</v>
      </c>
      <c r="L229" t="s">
        <v>31</v>
      </c>
      <c r="M229" t="s">
        <v>18</v>
      </c>
      <c r="N229">
        <f t="shared" si="57"/>
        <v>0</v>
      </c>
      <c r="O229">
        <f t="shared" si="58"/>
        <v>1</v>
      </c>
      <c r="P229">
        <f t="shared" si="59"/>
        <v>0</v>
      </c>
      <c r="Q229">
        <f t="shared" si="60"/>
        <v>1</v>
      </c>
      <c r="R229">
        <f t="shared" si="61"/>
        <v>0</v>
      </c>
      <c r="S229" s="9">
        <f t="shared" si="62"/>
        <v>9.4631203924186984</v>
      </c>
      <c r="T229" s="9">
        <f t="shared" si="63"/>
        <v>1</v>
      </c>
      <c r="U229" s="9">
        <f t="shared" si="64"/>
        <v>6.0038870671065387</v>
      </c>
      <c r="V229" s="9">
        <f t="shared" si="65"/>
        <v>5.8861040314501558</v>
      </c>
      <c r="W229">
        <f t="shared" si="66"/>
        <v>1</v>
      </c>
      <c r="X229">
        <f t="shared" si="67"/>
        <v>1</v>
      </c>
      <c r="Y229">
        <f t="shared" si="68"/>
        <v>0.88368288230070358</v>
      </c>
      <c r="Z229">
        <f t="shared" si="69"/>
        <v>2.4197951366314729</v>
      </c>
      <c r="AA229">
        <f t="shared" si="70"/>
        <v>0.70758482305317028</v>
      </c>
      <c r="AB229">
        <f t="shared" si="71"/>
        <v>-0.34589776540989475</v>
      </c>
      <c r="AC229">
        <f t="shared" si="72"/>
        <v>0</v>
      </c>
      <c r="AD229">
        <f t="shared" si="73"/>
        <v>-2</v>
      </c>
      <c r="AE229">
        <f t="shared" si="74"/>
        <v>1</v>
      </c>
    </row>
    <row r="230" spans="1:31">
      <c r="A230" t="s">
        <v>458</v>
      </c>
      <c r="B230" t="s">
        <v>14</v>
      </c>
      <c r="C230" t="s">
        <v>20</v>
      </c>
      <c r="D230">
        <v>0</v>
      </c>
      <c r="E230" t="s">
        <v>16</v>
      </c>
      <c r="F230" t="s">
        <v>15</v>
      </c>
      <c r="G230">
        <v>2425</v>
      </c>
      <c r="H230">
        <v>2340</v>
      </c>
      <c r="I230">
        <v>143</v>
      </c>
      <c r="J230">
        <v>360</v>
      </c>
      <c r="K230">
        <v>1</v>
      </c>
      <c r="L230" t="s">
        <v>31</v>
      </c>
      <c r="M230" t="s">
        <v>18</v>
      </c>
      <c r="N230">
        <f t="shared" si="57"/>
        <v>1</v>
      </c>
      <c r="O230">
        <f t="shared" si="58"/>
        <v>1</v>
      </c>
      <c r="P230">
        <f t="shared" si="59"/>
        <v>0</v>
      </c>
      <c r="Q230">
        <f t="shared" si="60"/>
        <v>1</v>
      </c>
      <c r="R230">
        <f t="shared" si="61"/>
        <v>0</v>
      </c>
      <c r="S230" s="9">
        <f t="shared" si="62"/>
        <v>7.7935868033715838</v>
      </c>
      <c r="T230" s="9">
        <f t="shared" si="63"/>
        <v>7.7579062083517467</v>
      </c>
      <c r="U230" s="9">
        <f t="shared" si="64"/>
        <v>4.962844630259907</v>
      </c>
      <c r="V230" s="9">
        <f t="shared" si="65"/>
        <v>5.8861040314501558</v>
      </c>
      <c r="W230">
        <f t="shared" si="66"/>
        <v>1</v>
      </c>
      <c r="X230">
        <f t="shared" si="67"/>
        <v>1</v>
      </c>
      <c r="Y230">
        <f t="shared" si="68"/>
        <v>1.7318424573924633</v>
      </c>
      <c r="Z230">
        <f t="shared" si="69"/>
        <v>5.6510561528236103</v>
      </c>
      <c r="AA230">
        <f t="shared" si="70"/>
        <v>0.84964793906070624</v>
      </c>
      <c r="AB230">
        <f t="shared" si="71"/>
        <v>-0.16293320463821781</v>
      </c>
      <c r="AC230">
        <f t="shared" si="72"/>
        <v>0</v>
      </c>
      <c r="AD230">
        <f t="shared" si="73"/>
        <v>-2</v>
      </c>
      <c r="AE230">
        <f t="shared" si="74"/>
        <v>1</v>
      </c>
    </row>
    <row r="231" spans="1:31">
      <c r="A231" t="s">
        <v>459</v>
      </c>
      <c r="B231" t="s">
        <v>14</v>
      </c>
      <c r="C231" t="s">
        <v>15</v>
      </c>
      <c r="D231">
        <v>0</v>
      </c>
      <c r="E231" t="s">
        <v>16</v>
      </c>
      <c r="F231" t="s">
        <v>15</v>
      </c>
      <c r="G231">
        <v>3750</v>
      </c>
      <c r="H231">
        <v>0</v>
      </c>
      <c r="I231">
        <v>100</v>
      </c>
      <c r="J231">
        <v>360</v>
      </c>
      <c r="K231">
        <v>1</v>
      </c>
      <c r="L231" t="s">
        <v>17</v>
      </c>
      <c r="M231" t="s">
        <v>18</v>
      </c>
      <c r="N231">
        <f t="shared" si="57"/>
        <v>0</v>
      </c>
      <c r="O231">
        <f t="shared" si="58"/>
        <v>1</v>
      </c>
      <c r="P231">
        <f t="shared" si="59"/>
        <v>0</v>
      </c>
      <c r="Q231">
        <f t="shared" si="60"/>
        <v>1</v>
      </c>
      <c r="R231">
        <f t="shared" si="61"/>
        <v>0</v>
      </c>
      <c r="S231" s="9">
        <f t="shared" si="62"/>
        <v>8.2295111189644565</v>
      </c>
      <c r="T231" s="9">
        <f t="shared" si="63"/>
        <v>1</v>
      </c>
      <c r="U231" s="9">
        <f t="shared" si="64"/>
        <v>4.6051701859880918</v>
      </c>
      <c r="V231" s="9">
        <f t="shared" si="65"/>
        <v>5.8861040314501558</v>
      </c>
      <c r="W231">
        <f t="shared" si="66"/>
        <v>2</v>
      </c>
      <c r="X231">
        <f t="shared" si="67"/>
        <v>1</v>
      </c>
      <c r="Y231">
        <f t="shared" si="68"/>
        <v>1.2654915139221319</v>
      </c>
      <c r="Z231">
        <f t="shared" si="69"/>
        <v>3.5448346435669986</v>
      </c>
      <c r="AA231">
        <f t="shared" si="70"/>
        <v>0.77996999265628875</v>
      </c>
      <c r="AB231">
        <f t="shared" si="71"/>
        <v>-0.24849983099200171</v>
      </c>
      <c r="AC231">
        <f t="shared" si="72"/>
        <v>0</v>
      </c>
      <c r="AD231">
        <f t="shared" si="73"/>
        <v>-2</v>
      </c>
      <c r="AE231">
        <f t="shared" si="74"/>
        <v>1</v>
      </c>
    </row>
    <row r="232" spans="1:31">
      <c r="A232" t="s">
        <v>460</v>
      </c>
      <c r="B232" t="s">
        <v>42</v>
      </c>
      <c r="D232">
        <v>1</v>
      </c>
      <c r="E232" t="s">
        <v>16</v>
      </c>
      <c r="F232" t="s">
        <v>15</v>
      </c>
      <c r="G232">
        <v>10047</v>
      </c>
      <c r="H232">
        <v>0</v>
      </c>
      <c r="I232">
        <v>151</v>
      </c>
      <c r="J232">
        <v>240</v>
      </c>
      <c r="K232">
        <v>1</v>
      </c>
      <c r="L232" t="s">
        <v>31</v>
      </c>
      <c r="M232" t="s">
        <v>18</v>
      </c>
      <c r="N232">
        <f t="shared" si="57"/>
        <v>0</v>
      </c>
      <c r="O232">
        <f t="shared" si="58"/>
        <v>0</v>
      </c>
      <c r="P232">
        <f t="shared" si="59"/>
        <v>1</v>
      </c>
      <c r="Q232">
        <f t="shared" si="60"/>
        <v>1</v>
      </c>
      <c r="R232">
        <f t="shared" si="61"/>
        <v>0</v>
      </c>
      <c r="S232" s="9">
        <f t="shared" si="62"/>
        <v>9.2150293614623138</v>
      </c>
      <c r="T232" s="9">
        <f t="shared" si="63"/>
        <v>1</v>
      </c>
      <c r="U232" s="9">
        <f t="shared" si="64"/>
        <v>5.0172798368149243</v>
      </c>
      <c r="V232" s="9">
        <f t="shared" si="65"/>
        <v>5.4806389233419912</v>
      </c>
      <c r="W232">
        <f t="shared" si="66"/>
        <v>1</v>
      </c>
      <c r="X232">
        <f t="shared" si="67"/>
        <v>1</v>
      </c>
      <c r="Y232">
        <f t="shared" si="68"/>
        <v>1.4599519485451538</v>
      </c>
      <c r="Z232">
        <f t="shared" si="69"/>
        <v>4.3057526256963863</v>
      </c>
      <c r="AA232">
        <f t="shared" si="70"/>
        <v>0.81152532533143706</v>
      </c>
      <c r="AB232">
        <f t="shared" si="71"/>
        <v>-0.20883968446585444</v>
      </c>
      <c r="AC232">
        <f t="shared" si="72"/>
        <v>0</v>
      </c>
      <c r="AD232">
        <f t="shared" si="73"/>
        <v>-2</v>
      </c>
      <c r="AE232">
        <f t="shared" si="74"/>
        <v>1</v>
      </c>
    </row>
    <row r="233" spans="1:31">
      <c r="A233" t="s">
        <v>462</v>
      </c>
      <c r="B233" t="s">
        <v>14</v>
      </c>
      <c r="C233" t="s">
        <v>20</v>
      </c>
      <c r="D233">
        <v>0</v>
      </c>
      <c r="E233" t="s">
        <v>16</v>
      </c>
      <c r="F233" t="s">
        <v>15</v>
      </c>
      <c r="G233">
        <v>2213</v>
      </c>
      <c r="H233">
        <v>1125</v>
      </c>
      <c r="I233">
        <v>151</v>
      </c>
      <c r="J233">
        <v>360</v>
      </c>
      <c r="K233">
        <v>1</v>
      </c>
      <c r="L233" t="s">
        <v>17</v>
      </c>
      <c r="M233" t="s">
        <v>18</v>
      </c>
      <c r="N233">
        <f t="shared" si="57"/>
        <v>1</v>
      </c>
      <c r="O233">
        <f t="shared" si="58"/>
        <v>1</v>
      </c>
      <c r="P233">
        <f t="shared" si="59"/>
        <v>0</v>
      </c>
      <c r="Q233">
        <f t="shared" si="60"/>
        <v>1</v>
      </c>
      <c r="R233">
        <f t="shared" si="61"/>
        <v>0</v>
      </c>
      <c r="S233" s="9">
        <f t="shared" si="62"/>
        <v>7.7021043400510498</v>
      </c>
      <c r="T233" s="9">
        <f t="shared" si="63"/>
        <v>7.0255383146385206</v>
      </c>
      <c r="U233" s="9">
        <f t="shared" si="64"/>
        <v>5.0172798368149243</v>
      </c>
      <c r="V233" s="9">
        <f t="shared" si="65"/>
        <v>5.8861040314501558</v>
      </c>
      <c r="W233">
        <f t="shared" si="66"/>
        <v>2</v>
      </c>
      <c r="X233">
        <f t="shared" si="67"/>
        <v>1</v>
      </c>
      <c r="Y233">
        <f t="shared" si="68"/>
        <v>1.8361090960298054</v>
      </c>
      <c r="Z233">
        <f t="shared" si="69"/>
        <v>6.2720866356195613</v>
      </c>
      <c r="AA233">
        <f t="shared" si="70"/>
        <v>0.86248788688766731</v>
      </c>
      <c r="AB233">
        <f t="shared" si="71"/>
        <v>-0.14793417436345457</v>
      </c>
      <c r="AC233">
        <f t="shared" si="72"/>
        <v>0</v>
      </c>
      <c r="AD233">
        <f t="shared" si="73"/>
        <v>-2</v>
      </c>
      <c r="AE233">
        <f t="shared" si="74"/>
        <v>1</v>
      </c>
    </row>
    <row r="234" spans="1:31">
      <c r="A234" t="s">
        <v>465</v>
      </c>
      <c r="B234" t="s">
        <v>14</v>
      </c>
      <c r="C234" t="s">
        <v>15</v>
      </c>
      <c r="D234">
        <v>0</v>
      </c>
      <c r="E234" t="s">
        <v>16</v>
      </c>
      <c r="F234" t="s">
        <v>15</v>
      </c>
      <c r="G234">
        <v>3660</v>
      </c>
      <c r="H234">
        <v>5064</v>
      </c>
      <c r="I234">
        <v>187</v>
      </c>
      <c r="J234">
        <v>360</v>
      </c>
      <c r="K234">
        <v>1</v>
      </c>
      <c r="L234" t="s">
        <v>31</v>
      </c>
      <c r="M234" t="s">
        <v>18</v>
      </c>
      <c r="N234">
        <f t="shared" si="57"/>
        <v>0</v>
      </c>
      <c r="O234">
        <f t="shared" si="58"/>
        <v>1</v>
      </c>
      <c r="P234">
        <f t="shared" si="59"/>
        <v>0</v>
      </c>
      <c r="Q234">
        <f t="shared" si="60"/>
        <v>1</v>
      </c>
      <c r="R234">
        <f t="shared" si="61"/>
        <v>0</v>
      </c>
      <c r="S234" s="9">
        <f t="shared" si="62"/>
        <v>8.2052184263954118</v>
      </c>
      <c r="T234" s="9">
        <f t="shared" si="63"/>
        <v>8.5299119638240128</v>
      </c>
      <c r="U234" s="9">
        <f t="shared" si="64"/>
        <v>5.2311086168545868</v>
      </c>
      <c r="V234" s="9">
        <f t="shared" si="65"/>
        <v>5.8861040314501558</v>
      </c>
      <c r="W234">
        <f t="shared" si="66"/>
        <v>1</v>
      </c>
      <c r="X234">
        <f t="shared" si="67"/>
        <v>1</v>
      </c>
      <c r="Y234">
        <f t="shared" si="68"/>
        <v>1.0145091818714969</v>
      </c>
      <c r="Z234">
        <f t="shared" si="69"/>
        <v>2.7580093841120314</v>
      </c>
      <c r="AA234">
        <f t="shared" si="70"/>
        <v>0.73390167565100772</v>
      </c>
      <c r="AB234">
        <f t="shared" si="71"/>
        <v>-0.30938021621938155</v>
      </c>
      <c r="AC234">
        <f t="shared" si="72"/>
        <v>0</v>
      </c>
      <c r="AD234">
        <f t="shared" si="73"/>
        <v>-2</v>
      </c>
      <c r="AE234">
        <f t="shared" si="74"/>
        <v>1</v>
      </c>
    </row>
    <row r="235" spans="1:31">
      <c r="A235" t="s">
        <v>467</v>
      </c>
      <c r="B235" t="s">
        <v>14</v>
      </c>
      <c r="C235" t="s">
        <v>15</v>
      </c>
      <c r="D235">
        <v>3</v>
      </c>
      <c r="E235" t="s">
        <v>25</v>
      </c>
      <c r="F235" t="s">
        <v>15</v>
      </c>
      <c r="G235">
        <v>4707</v>
      </c>
      <c r="H235">
        <v>1993</v>
      </c>
      <c r="I235">
        <v>148</v>
      </c>
      <c r="J235">
        <v>360</v>
      </c>
      <c r="K235">
        <v>1</v>
      </c>
      <c r="L235" t="s">
        <v>31</v>
      </c>
      <c r="M235" t="s">
        <v>18</v>
      </c>
      <c r="N235">
        <f t="shared" si="57"/>
        <v>0</v>
      </c>
      <c r="O235">
        <f t="shared" si="58"/>
        <v>1</v>
      </c>
      <c r="P235">
        <f t="shared" si="59"/>
        <v>3</v>
      </c>
      <c r="Q235">
        <f t="shared" si="60"/>
        <v>0</v>
      </c>
      <c r="R235">
        <f t="shared" si="61"/>
        <v>0</v>
      </c>
      <c r="S235" s="9">
        <f t="shared" si="62"/>
        <v>8.4568060414011423</v>
      </c>
      <c r="T235" s="9">
        <f t="shared" si="63"/>
        <v>7.5973963202127948</v>
      </c>
      <c r="U235" s="9">
        <f t="shared" si="64"/>
        <v>4.9972122737641147</v>
      </c>
      <c r="V235" s="9">
        <f t="shared" si="65"/>
        <v>5.8861040314501558</v>
      </c>
      <c r="W235">
        <f t="shared" si="66"/>
        <v>1</v>
      </c>
      <c r="X235">
        <f t="shared" si="67"/>
        <v>1</v>
      </c>
      <c r="Y235">
        <f t="shared" si="68"/>
        <v>0.46131903306910138</v>
      </c>
      <c r="Z235">
        <f t="shared" si="69"/>
        <v>1.5861648095948444</v>
      </c>
      <c r="AA235">
        <f t="shared" si="70"/>
        <v>0.61332704076324396</v>
      </c>
      <c r="AB235">
        <f t="shared" si="71"/>
        <v>-0.48885697672499145</v>
      </c>
      <c r="AC235">
        <f t="shared" si="72"/>
        <v>0</v>
      </c>
      <c r="AD235">
        <f t="shared" si="73"/>
        <v>-2</v>
      </c>
      <c r="AE235">
        <f t="shared" si="74"/>
        <v>1</v>
      </c>
    </row>
    <row r="236" spans="1:31">
      <c r="A236" t="s">
        <v>470</v>
      </c>
      <c r="B236" t="s">
        <v>14</v>
      </c>
      <c r="C236" t="s">
        <v>20</v>
      </c>
      <c r="D236">
        <v>1</v>
      </c>
      <c r="E236" t="s">
        <v>16</v>
      </c>
      <c r="F236" t="s">
        <v>20</v>
      </c>
      <c r="G236">
        <v>3466</v>
      </c>
      <c r="H236">
        <v>1210</v>
      </c>
      <c r="I236">
        <v>130</v>
      </c>
      <c r="J236">
        <v>360</v>
      </c>
      <c r="K236">
        <v>1</v>
      </c>
      <c r="L236" t="s">
        <v>21</v>
      </c>
      <c r="M236" t="s">
        <v>18</v>
      </c>
      <c r="N236">
        <f t="shared" si="57"/>
        <v>1</v>
      </c>
      <c r="O236">
        <f t="shared" si="58"/>
        <v>1</v>
      </c>
      <c r="P236">
        <f t="shared" si="59"/>
        <v>1</v>
      </c>
      <c r="Q236">
        <f t="shared" si="60"/>
        <v>1</v>
      </c>
      <c r="R236">
        <f t="shared" si="61"/>
        <v>1</v>
      </c>
      <c r="S236" s="9">
        <f t="shared" si="62"/>
        <v>8.1507564702755513</v>
      </c>
      <c r="T236" s="9">
        <f t="shared" si="63"/>
        <v>7.0983756385907864</v>
      </c>
      <c r="U236" s="9">
        <f t="shared" si="64"/>
        <v>4.8675344504555822</v>
      </c>
      <c r="V236" s="9">
        <f t="shared" si="65"/>
        <v>5.8861040314501558</v>
      </c>
      <c r="W236">
        <f t="shared" si="66"/>
        <v>0</v>
      </c>
      <c r="X236">
        <f t="shared" si="67"/>
        <v>1</v>
      </c>
      <c r="Y236">
        <f t="shared" si="68"/>
        <v>1.4273934669386859</v>
      </c>
      <c r="Z236">
        <f t="shared" si="69"/>
        <v>4.1678214570725949</v>
      </c>
      <c r="AA236">
        <f t="shared" si="70"/>
        <v>0.80649486281469407</v>
      </c>
      <c r="AB236">
        <f t="shared" si="71"/>
        <v>-0.21505775116475601</v>
      </c>
      <c r="AC236">
        <f t="shared" si="72"/>
        <v>0</v>
      </c>
      <c r="AD236">
        <f t="shared" si="73"/>
        <v>-2</v>
      </c>
      <c r="AE236">
        <f t="shared" si="74"/>
        <v>1</v>
      </c>
    </row>
    <row r="237" spans="1:31">
      <c r="A237" t="s">
        <v>474</v>
      </c>
      <c r="B237" t="s">
        <v>14</v>
      </c>
      <c r="C237" t="s">
        <v>15</v>
      </c>
      <c r="D237">
        <v>1</v>
      </c>
      <c r="E237" t="s">
        <v>25</v>
      </c>
      <c r="F237" t="s">
        <v>20</v>
      </c>
      <c r="G237">
        <v>2769</v>
      </c>
      <c r="H237">
        <v>1542</v>
      </c>
      <c r="I237">
        <v>190</v>
      </c>
      <c r="J237">
        <v>360</v>
      </c>
      <c r="L237" t="s">
        <v>31</v>
      </c>
      <c r="M237" t="s">
        <v>22</v>
      </c>
      <c r="N237">
        <f t="shared" si="57"/>
        <v>0</v>
      </c>
      <c r="O237">
        <f t="shared" si="58"/>
        <v>1</v>
      </c>
      <c r="P237">
        <f t="shared" si="59"/>
        <v>1</v>
      </c>
      <c r="Q237">
        <f t="shared" si="60"/>
        <v>0</v>
      </c>
      <c r="R237">
        <f t="shared" si="61"/>
        <v>1</v>
      </c>
      <c r="S237" s="9">
        <f t="shared" si="62"/>
        <v>7.9262415231709618</v>
      </c>
      <c r="T237" s="9">
        <f t="shared" si="63"/>
        <v>7.3408355541232746</v>
      </c>
      <c r="U237" s="9">
        <f t="shared" si="64"/>
        <v>5.2470240721604862</v>
      </c>
      <c r="V237" s="9">
        <f t="shared" si="65"/>
        <v>5.8861040314501558</v>
      </c>
      <c r="W237">
        <f t="shared" si="66"/>
        <v>1</v>
      </c>
      <c r="X237">
        <f t="shared" si="67"/>
        <v>0</v>
      </c>
      <c r="Y237">
        <f t="shared" si="68"/>
        <v>-1.9910507269318343</v>
      </c>
      <c r="Z237">
        <f t="shared" si="69"/>
        <v>0.13655187131185423</v>
      </c>
      <c r="AA237">
        <f t="shared" si="70"/>
        <v>0.12014574500171339</v>
      </c>
      <c r="AB237">
        <f t="shared" si="71"/>
        <v>-0.12799900454640784</v>
      </c>
      <c r="AC237">
        <f t="shared" si="72"/>
        <v>0</v>
      </c>
      <c r="AD237">
        <f t="shared" si="73"/>
        <v>2</v>
      </c>
      <c r="AE237">
        <f t="shared" si="74"/>
        <v>0</v>
      </c>
    </row>
    <row r="238" spans="1:31">
      <c r="A238" t="s">
        <v>475</v>
      </c>
      <c r="B238" t="s">
        <v>14</v>
      </c>
      <c r="C238" t="s">
        <v>20</v>
      </c>
      <c r="D238">
        <v>2</v>
      </c>
      <c r="E238" t="s">
        <v>25</v>
      </c>
      <c r="F238" t="s">
        <v>15</v>
      </c>
      <c r="G238">
        <v>2309</v>
      </c>
      <c r="H238">
        <v>1255</v>
      </c>
      <c r="I238">
        <v>125</v>
      </c>
      <c r="J238">
        <v>360</v>
      </c>
      <c r="K238">
        <v>0</v>
      </c>
      <c r="L238" t="s">
        <v>21</v>
      </c>
      <c r="M238" t="s">
        <v>22</v>
      </c>
      <c r="N238">
        <f t="shared" si="57"/>
        <v>1</v>
      </c>
      <c r="O238">
        <f t="shared" si="58"/>
        <v>1</v>
      </c>
      <c r="P238">
        <f t="shared" si="59"/>
        <v>2</v>
      </c>
      <c r="Q238">
        <f t="shared" si="60"/>
        <v>0</v>
      </c>
      <c r="R238">
        <f t="shared" si="61"/>
        <v>0</v>
      </c>
      <c r="S238" s="9">
        <f t="shared" si="62"/>
        <v>7.7445698093544957</v>
      </c>
      <c r="T238" s="9">
        <f t="shared" si="63"/>
        <v>7.134890851565884</v>
      </c>
      <c r="U238" s="9">
        <f t="shared" si="64"/>
        <v>4.8283137373023015</v>
      </c>
      <c r="V238" s="9">
        <f t="shared" si="65"/>
        <v>5.8861040314501558</v>
      </c>
      <c r="W238">
        <f t="shared" si="66"/>
        <v>0</v>
      </c>
      <c r="X238">
        <f t="shared" si="67"/>
        <v>0</v>
      </c>
      <c r="Y238">
        <f t="shared" si="68"/>
        <v>-1.1435336024185228</v>
      </c>
      <c r="Z238">
        <f t="shared" si="69"/>
        <v>0.31869090288305968</v>
      </c>
      <c r="AA238">
        <f t="shared" si="70"/>
        <v>0.24167217820817932</v>
      </c>
      <c r="AB238">
        <f t="shared" si="71"/>
        <v>-0.27663950425843764</v>
      </c>
      <c r="AC238">
        <f t="shared" si="72"/>
        <v>0</v>
      </c>
      <c r="AD238">
        <f t="shared" si="73"/>
        <v>2</v>
      </c>
      <c r="AE238">
        <f t="shared" si="74"/>
        <v>0</v>
      </c>
    </row>
    <row r="239" spans="1:31">
      <c r="A239" t="s">
        <v>477</v>
      </c>
      <c r="B239" t="s">
        <v>14</v>
      </c>
      <c r="C239" t="s">
        <v>20</v>
      </c>
      <c r="D239">
        <v>0</v>
      </c>
      <c r="E239" t="s">
        <v>16</v>
      </c>
      <c r="F239" t="s">
        <v>15</v>
      </c>
      <c r="G239">
        <v>3948</v>
      </c>
      <c r="H239">
        <v>1733</v>
      </c>
      <c r="I239">
        <v>149</v>
      </c>
      <c r="J239">
        <v>360</v>
      </c>
      <c r="K239">
        <v>0</v>
      </c>
      <c r="L239" t="s">
        <v>21</v>
      </c>
      <c r="M239" t="s">
        <v>22</v>
      </c>
      <c r="N239">
        <f t="shared" si="57"/>
        <v>1</v>
      </c>
      <c r="O239">
        <f t="shared" si="58"/>
        <v>1</v>
      </c>
      <c r="P239">
        <f t="shared" si="59"/>
        <v>0</v>
      </c>
      <c r="Q239">
        <f t="shared" si="60"/>
        <v>1</v>
      </c>
      <c r="R239">
        <f t="shared" si="61"/>
        <v>0</v>
      </c>
      <c r="S239" s="9">
        <f t="shared" si="62"/>
        <v>8.2809644005533727</v>
      </c>
      <c r="T239" s="9">
        <f t="shared" si="63"/>
        <v>7.4576092897156059</v>
      </c>
      <c r="U239" s="9">
        <f t="shared" si="64"/>
        <v>5.0039463059454592</v>
      </c>
      <c r="V239" s="9">
        <f t="shared" si="65"/>
        <v>5.8861040314501558</v>
      </c>
      <c r="W239">
        <f t="shared" si="66"/>
        <v>0</v>
      </c>
      <c r="X239">
        <f t="shared" si="67"/>
        <v>0</v>
      </c>
      <c r="Y239">
        <f t="shared" si="68"/>
        <v>-0.70286990050064257</v>
      </c>
      <c r="Z239">
        <f t="shared" si="69"/>
        <v>0.49516219644445542</v>
      </c>
      <c r="AA239">
        <f t="shared" si="70"/>
        <v>0.33117624136161766</v>
      </c>
      <c r="AB239">
        <f t="shared" si="71"/>
        <v>-0.40223469356273966</v>
      </c>
      <c r="AC239">
        <f t="shared" si="72"/>
        <v>0</v>
      </c>
      <c r="AD239">
        <f t="shared" si="73"/>
        <v>2</v>
      </c>
      <c r="AE239">
        <f t="shared" si="74"/>
        <v>0</v>
      </c>
    </row>
    <row r="240" spans="1:31">
      <c r="A240" t="s">
        <v>481</v>
      </c>
      <c r="B240" t="s">
        <v>14</v>
      </c>
      <c r="C240" t="s">
        <v>20</v>
      </c>
      <c r="D240">
        <v>0</v>
      </c>
      <c r="E240" t="s">
        <v>16</v>
      </c>
      <c r="F240" t="s">
        <v>15</v>
      </c>
      <c r="G240">
        <v>4301</v>
      </c>
      <c r="H240">
        <v>0</v>
      </c>
      <c r="I240">
        <v>118</v>
      </c>
      <c r="J240">
        <v>360</v>
      </c>
      <c r="K240">
        <v>1</v>
      </c>
      <c r="L240" t="s">
        <v>17</v>
      </c>
      <c r="M240" t="s">
        <v>18</v>
      </c>
      <c r="N240">
        <f t="shared" si="57"/>
        <v>1</v>
      </c>
      <c r="O240">
        <f t="shared" si="58"/>
        <v>1</v>
      </c>
      <c r="P240">
        <f t="shared" si="59"/>
        <v>0</v>
      </c>
      <c r="Q240">
        <f t="shared" si="60"/>
        <v>1</v>
      </c>
      <c r="R240">
        <f t="shared" si="61"/>
        <v>0</v>
      </c>
      <c r="S240" s="9">
        <f t="shared" si="62"/>
        <v>8.3666028327837356</v>
      </c>
      <c r="T240" s="9">
        <f t="shared" si="63"/>
        <v>1</v>
      </c>
      <c r="U240" s="9">
        <f t="shared" si="64"/>
        <v>4.7706846244656651</v>
      </c>
      <c r="V240" s="9">
        <f t="shared" si="65"/>
        <v>5.8861040314501558</v>
      </c>
      <c r="W240">
        <f t="shared" si="66"/>
        <v>2</v>
      </c>
      <c r="X240">
        <f t="shared" si="67"/>
        <v>1</v>
      </c>
      <c r="Y240">
        <f t="shared" si="68"/>
        <v>1.8337512392258368</v>
      </c>
      <c r="Z240">
        <f t="shared" si="69"/>
        <v>6.2573153745732535</v>
      </c>
      <c r="AA240">
        <f t="shared" si="70"/>
        <v>0.86220800001284192</v>
      </c>
      <c r="AB240">
        <f t="shared" si="71"/>
        <v>-0.14825873810760004</v>
      </c>
      <c r="AC240">
        <f t="shared" si="72"/>
        <v>0</v>
      </c>
      <c r="AD240">
        <f t="shared" si="73"/>
        <v>-2</v>
      </c>
      <c r="AE240">
        <f t="shared" si="74"/>
        <v>1</v>
      </c>
    </row>
    <row r="241" spans="1:31">
      <c r="A241" t="s">
        <v>482</v>
      </c>
      <c r="B241" t="s">
        <v>14</v>
      </c>
      <c r="C241" t="s">
        <v>20</v>
      </c>
      <c r="D241">
        <v>0</v>
      </c>
      <c r="E241" t="s">
        <v>16</v>
      </c>
      <c r="F241" t="s">
        <v>15</v>
      </c>
      <c r="G241">
        <v>3708</v>
      </c>
      <c r="H241">
        <v>2569</v>
      </c>
      <c r="I241">
        <v>173</v>
      </c>
      <c r="J241">
        <v>360</v>
      </c>
      <c r="K241">
        <v>1</v>
      </c>
      <c r="L241" t="s">
        <v>17</v>
      </c>
      <c r="M241" t="s">
        <v>22</v>
      </c>
      <c r="N241">
        <f t="shared" si="57"/>
        <v>1</v>
      </c>
      <c r="O241">
        <f t="shared" si="58"/>
        <v>1</v>
      </c>
      <c r="P241">
        <f t="shared" si="59"/>
        <v>0</v>
      </c>
      <c r="Q241">
        <f t="shared" si="60"/>
        <v>1</v>
      </c>
      <c r="R241">
        <f t="shared" si="61"/>
        <v>0</v>
      </c>
      <c r="S241" s="9">
        <f t="shared" si="62"/>
        <v>8.2182479266857449</v>
      </c>
      <c r="T241" s="9">
        <f t="shared" si="63"/>
        <v>7.8512719971098832</v>
      </c>
      <c r="U241" s="9">
        <f t="shared" si="64"/>
        <v>5.1532915944977793</v>
      </c>
      <c r="V241" s="9">
        <f t="shared" si="65"/>
        <v>5.8861040314501558</v>
      </c>
      <c r="W241">
        <f t="shared" si="66"/>
        <v>2</v>
      </c>
      <c r="X241">
        <f t="shared" si="67"/>
        <v>1</v>
      </c>
      <c r="Y241">
        <f t="shared" si="68"/>
        <v>1.7028238627472536</v>
      </c>
      <c r="Z241">
        <f t="shared" si="69"/>
        <v>5.4894269135832818</v>
      </c>
      <c r="AA241">
        <f t="shared" si="70"/>
        <v>0.84590318785980012</v>
      </c>
      <c r="AB241">
        <f t="shared" si="71"/>
        <v>-1.8701742238252697</v>
      </c>
      <c r="AC241">
        <f t="shared" si="72"/>
        <v>0</v>
      </c>
      <c r="AD241">
        <f t="shared" si="73"/>
        <v>2</v>
      </c>
      <c r="AE241">
        <f t="shared" si="74"/>
        <v>0</v>
      </c>
    </row>
    <row r="242" spans="1:31">
      <c r="A242" t="s">
        <v>484</v>
      </c>
      <c r="B242" t="s">
        <v>14</v>
      </c>
      <c r="C242" t="s">
        <v>20</v>
      </c>
      <c r="D242">
        <v>0</v>
      </c>
      <c r="E242" t="s">
        <v>16</v>
      </c>
      <c r="F242" t="s">
        <v>15</v>
      </c>
      <c r="G242">
        <v>8334</v>
      </c>
      <c r="H242">
        <v>0</v>
      </c>
      <c r="I242">
        <v>160</v>
      </c>
      <c r="J242">
        <v>360</v>
      </c>
      <c r="K242">
        <v>1</v>
      </c>
      <c r="L242" t="s">
        <v>31</v>
      </c>
      <c r="M242" t="s">
        <v>22</v>
      </c>
      <c r="N242">
        <f t="shared" si="57"/>
        <v>1</v>
      </c>
      <c r="O242">
        <f t="shared" si="58"/>
        <v>1</v>
      </c>
      <c r="P242">
        <f t="shared" si="59"/>
        <v>0</v>
      </c>
      <c r="Q242">
        <f t="shared" si="60"/>
        <v>1</v>
      </c>
      <c r="R242">
        <f t="shared" si="61"/>
        <v>0</v>
      </c>
      <c r="S242" s="9">
        <f t="shared" si="62"/>
        <v>9.0280988119823995</v>
      </c>
      <c r="T242" s="9">
        <f t="shared" si="63"/>
        <v>1</v>
      </c>
      <c r="U242" s="9">
        <f t="shared" si="64"/>
        <v>5.0751738152338266</v>
      </c>
      <c r="V242" s="9">
        <f t="shared" si="65"/>
        <v>5.8861040314501558</v>
      </c>
      <c r="W242">
        <f t="shared" si="66"/>
        <v>1</v>
      </c>
      <c r="X242">
        <f t="shared" si="67"/>
        <v>1</v>
      </c>
      <c r="Y242">
        <f t="shared" si="68"/>
        <v>1.61127211077461</v>
      </c>
      <c r="Z242">
        <f t="shared" si="69"/>
        <v>5.0091794075560907</v>
      </c>
      <c r="AA242">
        <f t="shared" si="70"/>
        <v>0.8335879273728164</v>
      </c>
      <c r="AB242">
        <f t="shared" si="71"/>
        <v>-1.7932882013807314</v>
      </c>
      <c r="AC242">
        <f t="shared" si="72"/>
        <v>0</v>
      </c>
      <c r="AD242">
        <f t="shared" si="73"/>
        <v>2</v>
      </c>
      <c r="AE242">
        <f t="shared" si="74"/>
        <v>0</v>
      </c>
    </row>
    <row r="243" spans="1:31">
      <c r="A243" t="s">
        <v>486</v>
      </c>
      <c r="B243" t="s">
        <v>14</v>
      </c>
      <c r="C243" t="s">
        <v>20</v>
      </c>
      <c r="D243">
        <v>3</v>
      </c>
      <c r="E243" t="s">
        <v>16</v>
      </c>
      <c r="F243" t="s">
        <v>15</v>
      </c>
      <c r="G243">
        <v>7740</v>
      </c>
      <c r="H243">
        <v>0</v>
      </c>
      <c r="I243">
        <v>128</v>
      </c>
      <c r="J243">
        <v>180</v>
      </c>
      <c r="K243">
        <v>1</v>
      </c>
      <c r="L243" t="s">
        <v>17</v>
      </c>
      <c r="M243" t="s">
        <v>18</v>
      </c>
      <c r="N243">
        <f t="shared" si="57"/>
        <v>1</v>
      </c>
      <c r="O243">
        <f t="shared" si="58"/>
        <v>1</v>
      </c>
      <c r="P243">
        <f t="shared" si="59"/>
        <v>3</v>
      </c>
      <c r="Q243">
        <f t="shared" si="60"/>
        <v>1</v>
      </c>
      <c r="R243">
        <f t="shared" si="61"/>
        <v>0</v>
      </c>
      <c r="S243" s="9">
        <f t="shared" si="62"/>
        <v>8.9541569665837724</v>
      </c>
      <c r="T243" s="9">
        <f t="shared" si="63"/>
        <v>1</v>
      </c>
      <c r="U243" s="9">
        <f t="shared" si="64"/>
        <v>4.8520302639196169</v>
      </c>
      <c r="V243" s="9">
        <f t="shared" si="65"/>
        <v>5.1929568508902104</v>
      </c>
      <c r="W243">
        <f t="shared" si="66"/>
        <v>2</v>
      </c>
      <c r="X243">
        <f t="shared" si="67"/>
        <v>1</v>
      </c>
      <c r="Y243">
        <f t="shared" si="68"/>
        <v>1.8516405945344991</v>
      </c>
      <c r="Z243">
        <f t="shared" si="69"/>
        <v>6.3702619713209625</v>
      </c>
      <c r="AA243">
        <f t="shared" si="70"/>
        <v>0.86431961253328815</v>
      </c>
      <c r="AB243">
        <f t="shared" si="71"/>
        <v>-0.14581265666879556</v>
      </c>
      <c r="AC243">
        <f t="shared" si="72"/>
        <v>0</v>
      </c>
      <c r="AD243">
        <f t="shared" si="73"/>
        <v>-2</v>
      </c>
      <c r="AE243">
        <f t="shared" si="74"/>
        <v>1</v>
      </c>
    </row>
    <row r="244" spans="1:31">
      <c r="A244" t="s">
        <v>489</v>
      </c>
      <c r="B244" t="s">
        <v>14</v>
      </c>
      <c r="C244" t="s">
        <v>15</v>
      </c>
      <c r="D244">
        <v>0</v>
      </c>
      <c r="E244" t="s">
        <v>16</v>
      </c>
      <c r="F244" t="s">
        <v>15</v>
      </c>
      <c r="G244">
        <v>4166</v>
      </c>
      <c r="H244">
        <v>0</v>
      </c>
      <c r="I244">
        <v>98</v>
      </c>
      <c r="J244">
        <v>360</v>
      </c>
      <c r="K244">
        <v>0</v>
      </c>
      <c r="L244" t="s">
        <v>31</v>
      </c>
      <c r="M244" t="s">
        <v>22</v>
      </c>
      <c r="N244">
        <f t="shared" si="57"/>
        <v>0</v>
      </c>
      <c r="O244">
        <f t="shared" si="58"/>
        <v>1</v>
      </c>
      <c r="P244">
        <f t="shared" si="59"/>
        <v>0</v>
      </c>
      <c r="Q244">
        <f t="shared" si="60"/>
        <v>1</v>
      </c>
      <c r="R244">
        <f t="shared" si="61"/>
        <v>0</v>
      </c>
      <c r="S244" s="9">
        <f t="shared" si="62"/>
        <v>8.334711621820917</v>
      </c>
      <c r="T244" s="9">
        <f t="shared" si="63"/>
        <v>1</v>
      </c>
      <c r="U244" s="9">
        <f t="shared" si="64"/>
        <v>4.5849674786705723</v>
      </c>
      <c r="V244" s="9">
        <f t="shared" si="65"/>
        <v>5.8861040314501558</v>
      </c>
      <c r="W244">
        <f t="shared" si="66"/>
        <v>1</v>
      </c>
      <c r="X244">
        <f t="shared" si="67"/>
        <v>0</v>
      </c>
      <c r="Y244">
        <f t="shared" si="68"/>
        <v>-1.0917997434608675</v>
      </c>
      <c r="Z244">
        <f t="shared" si="69"/>
        <v>0.3356119344597091</v>
      </c>
      <c r="AA244">
        <f t="shared" si="70"/>
        <v>0.25127952648571772</v>
      </c>
      <c r="AB244">
        <f t="shared" si="71"/>
        <v>-0.28938956470160948</v>
      </c>
      <c r="AC244">
        <f t="shared" si="72"/>
        <v>0</v>
      </c>
      <c r="AD244">
        <f t="shared" si="73"/>
        <v>2</v>
      </c>
      <c r="AE244">
        <f t="shared" si="74"/>
        <v>0</v>
      </c>
    </row>
    <row r="245" spans="1:31">
      <c r="A245" t="s">
        <v>490</v>
      </c>
      <c r="B245" t="s">
        <v>14</v>
      </c>
      <c r="C245" t="s">
        <v>15</v>
      </c>
      <c r="D245">
        <v>0</v>
      </c>
      <c r="E245" t="s">
        <v>16</v>
      </c>
      <c r="F245" t="s">
        <v>15</v>
      </c>
      <c r="G245">
        <v>6000</v>
      </c>
      <c r="H245">
        <v>0</v>
      </c>
      <c r="I245">
        <v>140</v>
      </c>
      <c r="J245">
        <v>360</v>
      </c>
      <c r="K245">
        <v>1</v>
      </c>
      <c r="L245" t="s">
        <v>21</v>
      </c>
      <c r="M245" t="s">
        <v>18</v>
      </c>
      <c r="N245">
        <f t="shared" si="57"/>
        <v>0</v>
      </c>
      <c r="O245">
        <f t="shared" si="58"/>
        <v>1</v>
      </c>
      <c r="P245">
        <f t="shared" si="59"/>
        <v>0</v>
      </c>
      <c r="Q245">
        <f t="shared" si="60"/>
        <v>1</v>
      </c>
      <c r="R245">
        <f t="shared" si="61"/>
        <v>0</v>
      </c>
      <c r="S245" s="9">
        <f t="shared" si="62"/>
        <v>8.6995147482101913</v>
      </c>
      <c r="T245" s="9">
        <f t="shared" si="63"/>
        <v>1</v>
      </c>
      <c r="U245" s="9">
        <f t="shared" si="64"/>
        <v>4.9416424226093039</v>
      </c>
      <c r="V245" s="9">
        <f t="shared" si="65"/>
        <v>5.8861040314501558</v>
      </c>
      <c r="W245">
        <f t="shared" si="66"/>
        <v>0</v>
      </c>
      <c r="X245">
        <f t="shared" si="67"/>
        <v>1</v>
      </c>
      <c r="Y245">
        <f t="shared" si="68"/>
        <v>1.0125432878670511</v>
      </c>
      <c r="Z245">
        <f t="shared" si="69"/>
        <v>2.7525927560024508</v>
      </c>
      <c r="AA245">
        <f t="shared" si="70"/>
        <v>0.73351757970527109</v>
      </c>
      <c r="AB245">
        <f t="shared" si="71"/>
        <v>-0.30990371480794981</v>
      </c>
      <c r="AC245">
        <f t="shared" si="72"/>
        <v>0</v>
      </c>
      <c r="AD245">
        <f t="shared" si="73"/>
        <v>-2</v>
      </c>
      <c r="AE245">
        <f t="shared" si="74"/>
        <v>1</v>
      </c>
    </row>
    <row r="246" spans="1:31">
      <c r="A246" t="s">
        <v>491</v>
      </c>
      <c r="B246" t="s">
        <v>14</v>
      </c>
      <c r="C246" t="s">
        <v>20</v>
      </c>
      <c r="D246">
        <v>3</v>
      </c>
      <c r="E246" t="s">
        <v>25</v>
      </c>
      <c r="F246" t="s">
        <v>15</v>
      </c>
      <c r="G246">
        <v>2947</v>
      </c>
      <c r="H246">
        <v>1664</v>
      </c>
      <c r="I246">
        <v>70</v>
      </c>
      <c r="J246">
        <v>180</v>
      </c>
      <c r="K246">
        <v>0</v>
      </c>
      <c r="L246" t="s">
        <v>17</v>
      </c>
      <c r="M246" t="s">
        <v>22</v>
      </c>
      <c r="N246">
        <f t="shared" si="57"/>
        <v>1</v>
      </c>
      <c r="O246">
        <f t="shared" si="58"/>
        <v>1</v>
      </c>
      <c r="P246">
        <f t="shared" si="59"/>
        <v>3</v>
      </c>
      <c r="Q246">
        <f t="shared" si="60"/>
        <v>0</v>
      </c>
      <c r="R246">
        <f t="shared" si="61"/>
        <v>0</v>
      </c>
      <c r="S246" s="9">
        <f t="shared" si="62"/>
        <v>7.9885429827376946</v>
      </c>
      <c r="T246" s="9">
        <f t="shared" si="63"/>
        <v>7.4169796213811541</v>
      </c>
      <c r="U246" s="9">
        <f t="shared" si="64"/>
        <v>4.2484952420493594</v>
      </c>
      <c r="V246" s="9">
        <f t="shared" si="65"/>
        <v>5.1929568508902104</v>
      </c>
      <c r="W246">
        <f t="shared" si="66"/>
        <v>2</v>
      </c>
      <c r="X246">
        <f t="shared" si="67"/>
        <v>0</v>
      </c>
      <c r="Y246">
        <f t="shared" si="68"/>
        <v>-0.97732889297678172</v>
      </c>
      <c r="Z246">
        <f t="shared" si="69"/>
        <v>0.37631493504353625</v>
      </c>
      <c r="AA246">
        <f t="shared" si="70"/>
        <v>0.2734221110749136</v>
      </c>
      <c r="AB246">
        <f t="shared" si="71"/>
        <v>-0.31940959053463097</v>
      </c>
      <c r="AC246">
        <f t="shared" si="72"/>
        <v>0</v>
      </c>
      <c r="AD246">
        <f t="shared" si="73"/>
        <v>2</v>
      </c>
      <c r="AE246">
        <f t="shared" si="74"/>
        <v>0</v>
      </c>
    </row>
    <row r="247" spans="1:31">
      <c r="A247" t="s">
        <v>492</v>
      </c>
      <c r="C247" t="s">
        <v>20</v>
      </c>
      <c r="D247">
        <v>0</v>
      </c>
      <c r="E247" t="s">
        <v>16</v>
      </c>
      <c r="F247" t="s">
        <v>15</v>
      </c>
      <c r="G247">
        <v>16692</v>
      </c>
      <c r="H247">
        <v>0</v>
      </c>
      <c r="I247">
        <v>110</v>
      </c>
      <c r="J247">
        <v>360</v>
      </c>
      <c r="K247">
        <v>1</v>
      </c>
      <c r="L247" t="s">
        <v>31</v>
      </c>
      <c r="M247" t="s">
        <v>18</v>
      </c>
      <c r="N247">
        <f t="shared" si="57"/>
        <v>1</v>
      </c>
      <c r="O247">
        <f t="shared" si="58"/>
        <v>0</v>
      </c>
      <c r="P247">
        <f t="shared" si="59"/>
        <v>0</v>
      </c>
      <c r="Q247">
        <f t="shared" si="60"/>
        <v>1</v>
      </c>
      <c r="R247">
        <f t="shared" si="61"/>
        <v>0</v>
      </c>
      <c r="S247" s="9">
        <f t="shared" si="62"/>
        <v>9.7226848417114429</v>
      </c>
      <c r="T247" s="9">
        <f t="shared" si="63"/>
        <v>1</v>
      </c>
      <c r="U247" s="9">
        <f t="shared" si="64"/>
        <v>4.7004803657924166</v>
      </c>
      <c r="V247" s="9">
        <f t="shared" si="65"/>
        <v>5.8861040314501558</v>
      </c>
      <c r="W247">
        <f t="shared" si="66"/>
        <v>1</v>
      </c>
      <c r="X247">
        <f t="shared" si="67"/>
        <v>1</v>
      </c>
      <c r="Y247">
        <f t="shared" si="68"/>
        <v>1.9102209851665717</v>
      </c>
      <c r="Z247">
        <f t="shared" si="69"/>
        <v>6.7545812958881184</v>
      </c>
      <c r="AA247">
        <f t="shared" si="70"/>
        <v>0.87104397235086672</v>
      </c>
      <c r="AB247">
        <f t="shared" si="71"/>
        <v>-0.138062818500548</v>
      </c>
      <c r="AC247">
        <f t="shared" si="72"/>
        <v>0</v>
      </c>
      <c r="AD247">
        <f t="shared" si="73"/>
        <v>-2</v>
      </c>
      <c r="AE247">
        <f t="shared" si="74"/>
        <v>1</v>
      </c>
    </row>
    <row r="248" spans="1:31">
      <c r="A248" t="s">
        <v>493</v>
      </c>
      <c r="B248" t="s">
        <v>42</v>
      </c>
      <c r="C248" t="s">
        <v>20</v>
      </c>
      <c r="D248">
        <v>2</v>
      </c>
      <c r="E248" t="s">
        <v>25</v>
      </c>
      <c r="G248">
        <v>210</v>
      </c>
      <c r="H248">
        <v>2917</v>
      </c>
      <c r="I248">
        <v>98</v>
      </c>
      <c r="J248">
        <v>360</v>
      </c>
      <c r="K248">
        <v>1</v>
      </c>
      <c r="L248" t="s">
        <v>31</v>
      </c>
      <c r="M248" t="s">
        <v>18</v>
      </c>
      <c r="N248">
        <f t="shared" si="57"/>
        <v>1</v>
      </c>
      <c r="O248">
        <f t="shared" si="58"/>
        <v>0</v>
      </c>
      <c r="P248">
        <f t="shared" si="59"/>
        <v>2</v>
      </c>
      <c r="Q248">
        <f t="shared" si="60"/>
        <v>0</v>
      </c>
      <c r="R248">
        <f t="shared" si="61"/>
        <v>0</v>
      </c>
      <c r="S248" s="9">
        <f t="shared" si="62"/>
        <v>5.3471075307174685</v>
      </c>
      <c r="T248" s="9">
        <f t="shared" si="63"/>
        <v>7.9783109698677217</v>
      </c>
      <c r="U248" s="9">
        <f t="shared" si="64"/>
        <v>4.5849674786705723</v>
      </c>
      <c r="V248" s="9">
        <f t="shared" si="65"/>
        <v>5.8861040314501558</v>
      </c>
      <c r="W248">
        <f t="shared" si="66"/>
        <v>1</v>
      </c>
      <c r="X248">
        <f t="shared" si="67"/>
        <v>1</v>
      </c>
      <c r="Y248">
        <f t="shared" si="68"/>
        <v>2.1308964133604822</v>
      </c>
      <c r="Z248">
        <f t="shared" si="69"/>
        <v>8.422413392399239</v>
      </c>
      <c r="AA248">
        <f t="shared" si="70"/>
        <v>0.89387007782882166</v>
      </c>
      <c r="AB248">
        <f t="shared" si="71"/>
        <v>-0.11219484118298605</v>
      </c>
      <c r="AC248">
        <f t="shared" si="72"/>
        <v>0</v>
      </c>
      <c r="AD248">
        <f t="shared" si="73"/>
        <v>-2</v>
      </c>
      <c r="AE248">
        <f t="shared" si="74"/>
        <v>1</v>
      </c>
    </row>
    <row r="249" spans="1:31">
      <c r="A249" t="s">
        <v>495</v>
      </c>
      <c r="B249" t="s">
        <v>14</v>
      </c>
      <c r="C249" t="s">
        <v>20</v>
      </c>
      <c r="D249">
        <v>1</v>
      </c>
      <c r="E249" t="s">
        <v>16</v>
      </c>
      <c r="F249" t="s">
        <v>20</v>
      </c>
      <c r="G249">
        <v>3450</v>
      </c>
      <c r="H249">
        <v>2079</v>
      </c>
      <c r="I249">
        <v>162</v>
      </c>
      <c r="J249">
        <v>360</v>
      </c>
      <c r="K249">
        <v>1</v>
      </c>
      <c r="L249" t="s">
        <v>31</v>
      </c>
      <c r="M249" t="s">
        <v>18</v>
      </c>
      <c r="N249">
        <f t="shared" si="57"/>
        <v>1</v>
      </c>
      <c r="O249">
        <f t="shared" si="58"/>
        <v>1</v>
      </c>
      <c r="P249">
        <f t="shared" si="59"/>
        <v>1</v>
      </c>
      <c r="Q249">
        <f t="shared" si="60"/>
        <v>1</v>
      </c>
      <c r="R249">
        <f t="shared" si="61"/>
        <v>1</v>
      </c>
      <c r="S249" s="9">
        <f t="shared" si="62"/>
        <v>8.1461295100254052</v>
      </c>
      <c r="T249" s="9">
        <f t="shared" si="63"/>
        <v>7.6396422878580132</v>
      </c>
      <c r="U249" s="9">
        <f t="shared" si="64"/>
        <v>5.0875963352323836</v>
      </c>
      <c r="V249" s="9">
        <f t="shared" si="65"/>
        <v>5.8861040314501558</v>
      </c>
      <c r="W249">
        <f t="shared" si="66"/>
        <v>1</v>
      </c>
      <c r="X249">
        <f t="shared" si="67"/>
        <v>1</v>
      </c>
      <c r="Y249">
        <f t="shared" si="68"/>
        <v>1.47961974598637</v>
      </c>
      <c r="Z249">
        <f t="shared" si="69"/>
        <v>4.391275563246527</v>
      </c>
      <c r="AA249">
        <f t="shared" si="70"/>
        <v>0.81451513871462755</v>
      </c>
      <c r="AB249">
        <f t="shared" si="71"/>
        <v>-0.20516226460002332</v>
      </c>
      <c r="AC249">
        <f t="shared" si="72"/>
        <v>0</v>
      </c>
      <c r="AD249">
        <f t="shared" si="73"/>
        <v>-2</v>
      </c>
      <c r="AE249">
        <f t="shared" si="74"/>
        <v>1</v>
      </c>
    </row>
    <row r="250" spans="1:31">
      <c r="A250" t="s">
        <v>496</v>
      </c>
      <c r="B250" t="s">
        <v>14</v>
      </c>
      <c r="C250" t="s">
        <v>20</v>
      </c>
      <c r="D250">
        <v>1</v>
      </c>
      <c r="E250" t="s">
        <v>25</v>
      </c>
      <c r="F250" t="s">
        <v>15</v>
      </c>
      <c r="G250">
        <v>2653</v>
      </c>
      <c r="H250">
        <v>1500</v>
      </c>
      <c r="I250">
        <v>113</v>
      </c>
      <c r="J250">
        <v>180</v>
      </c>
      <c r="K250">
        <v>0</v>
      </c>
      <c r="L250" t="s">
        <v>21</v>
      </c>
      <c r="M250" t="s">
        <v>22</v>
      </c>
      <c r="N250">
        <f t="shared" si="57"/>
        <v>1</v>
      </c>
      <c r="O250">
        <f t="shared" si="58"/>
        <v>1</v>
      </c>
      <c r="P250">
        <f t="shared" si="59"/>
        <v>1</v>
      </c>
      <c r="Q250">
        <f t="shared" si="60"/>
        <v>0</v>
      </c>
      <c r="R250">
        <f t="shared" si="61"/>
        <v>0</v>
      </c>
      <c r="S250" s="9">
        <f t="shared" si="62"/>
        <v>7.8834463541377398</v>
      </c>
      <c r="T250" s="9">
        <f t="shared" si="63"/>
        <v>7.3132203870903014</v>
      </c>
      <c r="U250" s="9">
        <f t="shared" si="64"/>
        <v>4.7273878187123408</v>
      </c>
      <c r="V250" s="9">
        <f t="shared" si="65"/>
        <v>5.1929568508902104</v>
      </c>
      <c r="W250">
        <f t="shared" si="66"/>
        <v>0</v>
      </c>
      <c r="X250">
        <f t="shared" si="67"/>
        <v>0</v>
      </c>
      <c r="Y250">
        <f t="shared" si="68"/>
        <v>-1.1917174715811547</v>
      </c>
      <c r="Z250">
        <f t="shared" si="69"/>
        <v>0.30369922111657488</v>
      </c>
      <c r="AA250">
        <f t="shared" si="70"/>
        <v>0.23295190807621</v>
      </c>
      <c r="AB250">
        <f t="shared" si="71"/>
        <v>-0.2652057782457295</v>
      </c>
      <c r="AC250">
        <f t="shared" si="72"/>
        <v>0</v>
      </c>
      <c r="AD250">
        <f t="shared" si="73"/>
        <v>2</v>
      </c>
      <c r="AE250">
        <f t="shared" si="74"/>
        <v>0</v>
      </c>
    </row>
    <row r="251" spans="1:31">
      <c r="A251" t="s">
        <v>498</v>
      </c>
      <c r="B251" t="s">
        <v>42</v>
      </c>
      <c r="C251" t="s">
        <v>15</v>
      </c>
      <c r="D251">
        <v>0</v>
      </c>
      <c r="E251" t="s">
        <v>16</v>
      </c>
      <c r="F251" t="s">
        <v>20</v>
      </c>
      <c r="G251">
        <v>2500</v>
      </c>
      <c r="H251">
        <v>0</v>
      </c>
      <c r="I251">
        <v>93</v>
      </c>
      <c r="J251">
        <v>360</v>
      </c>
      <c r="L251" t="s">
        <v>17</v>
      </c>
      <c r="M251" t="s">
        <v>18</v>
      </c>
      <c r="N251">
        <f t="shared" si="57"/>
        <v>0</v>
      </c>
      <c r="O251">
        <f t="shared" si="58"/>
        <v>0</v>
      </c>
      <c r="P251">
        <f t="shared" si="59"/>
        <v>0</v>
      </c>
      <c r="Q251">
        <f t="shared" si="60"/>
        <v>1</v>
      </c>
      <c r="R251">
        <f t="shared" si="61"/>
        <v>1</v>
      </c>
      <c r="S251" s="9">
        <f t="shared" si="62"/>
        <v>7.8240460108562919</v>
      </c>
      <c r="T251" s="9">
        <f t="shared" si="63"/>
        <v>1</v>
      </c>
      <c r="U251" s="9">
        <f t="shared" si="64"/>
        <v>4.5325994931532563</v>
      </c>
      <c r="V251" s="9">
        <f t="shared" si="65"/>
        <v>5.8861040314501558</v>
      </c>
      <c r="W251">
        <f t="shared" si="66"/>
        <v>2</v>
      </c>
      <c r="X251">
        <f t="shared" si="67"/>
        <v>0</v>
      </c>
      <c r="Y251">
        <f t="shared" si="68"/>
        <v>-0.69096310957258089</v>
      </c>
      <c r="Z251">
        <f t="shared" si="69"/>
        <v>0.50109322890387442</v>
      </c>
      <c r="AA251">
        <f t="shared" si="70"/>
        <v>0.33381885898571523</v>
      </c>
      <c r="AB251">
        <f t="shared" si="71"/>
        <v>-1.0971567714902049</v>
      </c>
      <c r="AC251">
        <f t="shared" si="72"/>
        <v>0</v>
      </c>
      <c r="AD251">
        <f t="shared" si="73"/>
        <v>-2</v>
      </c>
      <c r="AE251">
        <f t="shared" si="74"/>
        <v>1</v>
      </c>
    </row>
    <row r="252" spans="1:31">
      <c r="A252" t="s">
        <v>499</v>
      </c>
      <c r="B252" t="s">
        <v>14</v>
      </c>
      <c r="C252" t="s">
        <v>15</v>
      </c>
      <c r="D252">
        <v>2</v>
      </c>
      <c r="E252" t="s">
        <v>16</v>
      </c>
      <c r="F252" t="s">
        <v>15</v>
      </c>
      <c r="G252">
        <v>5532</v>
      </c>
      <c r="H252">
        <v>4648</v>
      </c>
      <c r="I252">
        <v>162</v>
      </c>
      <c r="J252">
        <v>360</v>
      </c>
      <c r="K252">
        <v>1</v>
      </c>
      <c r="L252" t="s">
        <v>21</v>
      </c>
      <c r="M252" t="s">
        <v>18</v>
      </c>
      <c r="N252">
        <f t="shared" si="57"/>
        <v>0</v>
      </c>
      <c r="O252">
        <f t="shared" si="58"/>
        <v>1</v>
      </c>
      <c r="P252">
        <f t="shared" si="59"/>
        <v>2</v>
      </c>
      <c r="Q252">
        <f t="shared" si="60"/>
        <v>1</v>
      </c>
      <c r="R252">
        <f t="shared" si="61"/>
        <v>0</v>
      </c>
      <c r="S252" s="9">
        <f t="shared" si="62"/>
        <v>8.6183046927846494</v>
      </c>
      <c r="T252" s="9">
        <f t="shared" si="63"/>
        <v>8.4441922985317479</v>
      </c>
      <c r="U252" s="9">
        <f t="shared" si="64"/>
        <v>5.0875963352323836</v>
      </c>
      <c r="V252" s="9">
        <f t="shared" si="65"/>
        <v>5.8861040314501558</v>
      </c>
      <c r="W252">
        <f t="shared" si="66"/>
        <v>0</v>
      </c>
      <c r="X252">
        <f t="shared" si="67"/>
        <v>1</v>
      </c>
      <c r="Y252">
        <f t="shared" si="68"/>
        <v>0.94441478125148148</v>
      </c>
      <c r="Z252">
        <f t="shared" si="69"/>
        <v>2.5713081604466343</v>
      </c>
      <c r="AA252">
        <f t="shared" si="70"/>
        <v>0.71999055946072765</v>
      </c>
      <c r="AB252">
        <f t="shared" si="71"/>
        <v>-0.32851717891809773</v>
      </c>
      <c r="AC252">
        <f t="shared" si="72"/>
        <v>0</v>
      </c>
      <c r="AD252">
        <f t="shared" si="73"/>
        <v>-2</v>
      </c>
      <c r="AE252">
        <f t="shared" si="74"/>
        <v>1</v>
      </c>
    </row>
    <row r="253" spans="1:31">
      <c r="A253" t="s">
        <v>500</v>
      </c>
      <c r="B253" t="s">
        <v>14</v>
      </c>
      <c r="C253" t="s">
        <v>20</v>
      </c>
      <c r="D253">
        <v>2</v>
      </c>
      <c r="E253" t="s">
        <v>16</v>
      </c>
      <c r="F253" t="s">
        <v>20</v>
      </c>
      <c r="G253">
        <v>16525</v>
      </c>
      <c r="H253">
        <v>1014</v>
      </c>
      <c r="I253">
        <v>150</v>
      </c>
      <c r="J253">
        <v>360</v>
      </c>
      <c r="K253">
        <v>1</v>
      </c>
      <c r="L253" t="s">
        <v>21</v>
      </c>
      <c r="M253" t="s">
        <v>18</v>
      </c>
      <c r="N253">
        <f t="shared" si="57"/>
        <v>1</v>
      </c>
      <c r="O253">
        <f t="shared" si="58"/>
        <v>1</v>
      </c>
      <c r="P253">
        <f t="shared" si="59"/>
        <v>2</v>
      </c>
      <c r="Q253">
        <f t="shared" si="60"/>
        <v>1</v>
      </c>
      <c r="R253">
        <f t="shared" si="61"/>
        <v>1</v>
      </c>
      <c r="S253" s="9">
        <f t="shared" si="62"/>
        <v>9.7126296647198878</v>
      </c>
      <c r="T253" s="9">
        <f t="shared" si="63"/>
        <v>6.9216581841511289</v>
      </c>
      <c r="U253" s="9">
        <f t="shared" si="64"/>
        <v>5.0106352940962555</v>
      </c>
      <c r="V253" s="9">
        <f t="shared" si="65"/>
        <v>5.8861040314501558</v>
      </c>
      <c r="W253">
        <f t="shared" si="66"/>
        <v>0</v>
      </c>
      <c r="X253">
        <f t="shared" si="67"/>
        <v>1</v>
      </c>
      <c r="Y253">
        <f t="shared" si="68"/>
        <v>1.1327231432821159</v>
      </c>
      <c r="Z253">
        <f t="shared" si="69"/>
        <v>3.1040979046873853</v>
      </c>
      <c r="AA253">
        <f t="shared" si="70"/>
        <v>0.75634109535791605</v>
      </c>
      <c r="AB253">
        <f t="shared" si="71"/>
        <v>-0.2792628202197836</v>
      </c>
      <c r="AC253">
        <f t="shared" si="72"/>
        <v>0</v>
      </c>
      <c r="AD253">
        <f t="shared" si="73"/>
        <v>-2</v>
      </c>
      <c r="AE253">
        <f t="shared" si="74"/>
        <v>1</v>
      </c>
    </row>
    <row r="254" spans="1:31">
      <c r="A254" t="s">
        <v>501</v>
      </c>
      <c r="B254" t="s">
        <v>14</v>
      </c>
      <c r="C254" t="s">
        <v>20</v>
      </c>
      <c r="D254">
        <v>2</v>
      </c>
      <c r="E254" t="s">
        <v>16</v>
      </c>
      <c r="F254" t="s">
        <v>15</v>
      </c>
      <c r="G254">
        <v>6700</v>
      </c>
      <c r="H254">
        <v>1750</v>
      </c>
      <c r="I254">
        <v>230</v>
      </c>
      <c r="J254">
        <v>300</v>
      </c>
      <c r="K254">
        <v>1</v>
      </c>
      <c r="L254" t="s">
        <v>31</v>
      </c>
      <c r="M254" t="s">
        <v>18</v>
      </c>
      <c r="N254">
        <f t="shared" si="57"/>
        <v>1</v>
      </c>
      <c r="O254">
        <f t="shared" si="58"/>
        <v>1</v>
      </c>
      <c r="P254">
        <f t="shared" si="59"/>
        <v>2</v>
      </c>
      <c r="Q254">
        <f t="shared" si="60"/>
        <v>1</v>
      </c>
      <c r="R254">
        <f t="shared" si="61"/>
        <v>0</v>
      </c>
      <c r="S254" s="9">
        <f t="shared" si="62"/>
        <v>8.8098628053790566</v>
      </c>
      <c r="T254" s="9">
        <f t="shared" si="63"/>
        <v>7.4673710669175595</v>
      </c>
      <c r="U254" s="9">
        <f t="shared" si="64"/>
        <v>5.4380793089231956</v>
      </c>
      <c r="V254" s="9">
        <f t="shared" si="65"/>
        <v>5.7037824746562009</v>
      </c>
      <c r="W254">
        <f t="shared" si="66"/>
        <v>1</v>
      </c>
      <c r="X254">
        <f t="shared" si="67"/>
        <v>1</v>
      </c>
      <c r="Y254">
        <f t="shared" si="68"/>
        <v>1.5927346256583395</v>
      </c>
      <c r="Z254">
        <f t="shared" si="69"/>
        <v>4.9171771982455645</v>
      </c>
      <c r="AA254">
        <f t="shared" si="70"/>
        <v>0.83100049795762432</v>
      </c>
      <c r="AB254">
        <f t="shared" si="71"/>
        <v>-0.18512488489988366</v>
      </c>
      <c r="AC254">
        <f t="shared" si="72"/>
        <v>0</v>
      </c>
      <c r="AD254">
        <f t="shared" si="73"/>
        <v>-2</v>
      </c>
      <c r="AE254">
        <f t="shared" si="74"/>
        <v>1</v>
      </c>
    </row>
    <row r="255" spans="1:31">
      <c r="A255" t="s">
        <v>503</v>
      </c>
      <c r="B255" t="s">
        <v>14</v>
      </c>
      <c r="C255" t="s">
        <v>20</v>
      </c>
      <c r="D255">
        <v>1</v>
      </c>
      <c r="E255" t="s">
        <v>16</v>
      </c>
      <c r="F255" t="s">
        <v>20</v>
      </c>
      <c r="G255">
        <v>16667</v>
      </c>
      <c r="H255">
        <v>2250</v>
      </c>
      <c r="I255">
        <v>86</v>
      </c>
      <c r="J255">
        <v>360</v>
      </c>
      <c r="K255">
        <v>1</v>
      </c>
      <c r="L255" t="s">
        <v>31</v>
      </c>
      <c r="M255" t="s">
        <v>18</v>
      </c>
      <c r="N255">
        <f t="shared" si="57"/>
        <v>1</v>
      </c>
      <c r="O255">
        <f t="shared" si="58"/>
        <v>1</v>
      </c>
      <c r="P255">
        <f t="shared" si="59"/>
        <v>1</v>
      </c>
      <c r="Q255">
        <f t="shared" si="60"/>
        <v>1</v>
      </c>
      <c r="R255">
        <f t="shared" si="61"/>
        <v>1</v>
      </c>
      <c r="S255" s="9">
        <f t="shared" si="62"/>
        <v>9.7211859955421769</v>
      </c>
      <c r="T255" s="9">
        <f t="shared" si="63"/>
        <v>7.718685495198466</v>
      </c>
      <c r="U255" s="9">
        <f t="shared" si="64"/>
        <v>4.4543472962535073</v>
      </c>
      <c r="V255" s="9">
        <f t="shared" si="65"/>
        <v>5.8861040314501558</v>
      </c>
      <c r="W255">
        <f t="shared" si="66"/>
        <v>1</v>
      </c>
      <c r="X255">
        <f t="shared" si="67"/>
        <v>1</v>
      </c>
      <c r="Y255">
        <f t="shared" si="68"/>
        <v>1.1614256245269985</v>
      </c>
      <c r="Z255">
        <f t="shared" si="69"/>
        <v>3.1944841663937331</v>
      </c>
      <c r="AA255">
        <f t="shared" si="70"/>
        <v>0.76159166173232584</v>
      </c>
      <c r="AB255">
        <f t="shared" si="71"/>
        <v>-0.27234474392057978</v>
      </c>
      <c r="AC255">
        <f t="shared" si="72"/>
        <v>0</v>
      </c>
      <c r="AD255">
        <f t="shared" si="73"/>
        <v>-2</v>
      </c>
      <c r="AE255">
        <f t="shared" si="74"/>
        <v>1</v>
      </c>
    </row>
    <row r="256" spans="1:31">
      <c r="A256" t="s">
        <v>504</v>
      </c>
      <c r="B256" t="s">
        <v>14</v>
      </c>
      <c r="C256" t="s">
        <v>20</v>
      </c>
      <c r="D256">
        <v>2</v>
      </c>
      <c r="E256" t="s">
        <v>16</v>
      </c>
      <c r="F256" t="s">
        <v>15</v>
      </c>
      <c r="G256">
        <v>2947</v>
      </c>
      <c r="H256">
        <v>1603</v>
      </c>
      <c r="I256">
        <v>151</v>
      </c>
      <c r="J256">
        <v>360</v>
      </c>
      <c r="K256">
        <v>1</v>
      </c>
      <c r="L256" t="s">
        <v>17</v>
      </c>
      <c r="M256" t="s">
        <v>22</v>
      </c>
      <c r="N256">
        <f t="shared" si="57"/>
        <v>1</v>
      </c>
      <c r="O256">
        <f t="shared" si="58"/>
        <v>1</v>
      </c>
      <c r="P256">
        <f t="shared" si="59"/>
        <v>2</v>
      </c>
      <c r="Q256">
        <f t="shared" si="60"/>
        <v>1</v>
      </c>
      <c r="R256">
        <f t="shared" si="61"/>
        <v>0</v>
      </c>
      <c r="S256" s="9">
        <f t="shared" si="62"/>
        <v>7.9885429827376946</v>
      </c>
      <c r="T256" s="9">
        <f t="shared" si="63"/>
        <v>7.3796321526095525</v>
      </c>
      <c r="U256" s="9">
        <f t="shared" si="64"/>
        <v>5.0172798368149243</v>
      </c>
      <c r="V256" s="9">
        <f t="shared" si="65"/>
        <v>5.8861040314501558</v>
      </c>
      <c r="W256">
        <f t="shared" si="66"/>
        <v>2</v>
      </c>
      <c r="X256">
        <f t="shared" si="67"/>
        <v>1</v>
      </c>
      <c r="Y256">
        <f t="shared" si="68"/>
        <v>1.8491870312792669</v>
      </c>
      <c r="Z256">
        <f t="shared" si="69"/>
        <v>6.354651289351084</v>
      </c>
      <c r="AA256">
        <f t="shared" si="70"/>
        <v>0.86403162289313218</v>
      </c>
      <c r="AB256">
        <f t="shared" si="71"/>
        <v>-1.9953329415563783</v>
      </c>
      <c r="AC256">
        <f t="shared" si="72"/>
        <v>0</v>
      </c>
      <c r="AD256">
        <f t="shared" si="73"/>
        <v>2</v>
      </c>
      <c r="AE256">
        <f t="shared" si="74"/>
        <v>0</v>
      </c>
    </row>
    <row r="257" spans="1:31">
      <c r="A257" t="s">
        <v>505</v>
      </c>
      <c r="B257" t="s">
        <v>42</v>
      </c>
      <c r="C257" t="s">
        <v>15</v>
      </c>
      <c r="D257">
        <v>0</v>
      </c>
      <c r="E257" t="s">
        <v>25</v>
      </c>
      <c r="F257" t="s">
        <v>15</v>
      </c>
      <c r="G257">
        <v>4350</v>
      </c>
      <c r="H257">
        <v>0</v>
      </c>
      <c r="I257">
        <v>154</v>
      </c>
      <c r="J257">
        <v>360</v>
      </c>
      <c r="K257">
        <v>1</v>
      </c>
      <c r="L257" t="s">
        <v>21</v>
      </c>
      <c r="M257" t="s">
        <v>18</v>
      </c>
      <c r="N257">
        <f t="shared" si="57"/>
        <v>0</v>
      </c>
      <c r="O257">
        <f t="shared" si="58"/>
        <v>0</v>
      </c>
      <c r="P257">
        <f t="shared" si="59"/>
        <v>0</v>
      </c>
      <c r="Q257">
        <f t="shared" si="60"/>
        <v>0</v>
      </c>
      <c r="R257">
        <f t="shared" si="61"/>
        <v>0</v>
      </c>
      <c r="S257" s="9">
        <f t="shared" si="62"/>
        <v>8.3779311240827301</v>
      </c>
      <c r="T257" s="9">
        <f t="shared" si="63"/>
        <v>1</v>
      </c>
      <c r="U257" s="9">
        <f t="shared" si="64"/>
        <v>5.0369526024136295</v>
      </c>
      <c r="V257" s="9">
        <f t="shared" si="65"/>
        <v>5.8861040314501558</v>
      </c>
      <c r="W257">
        <f t="shared" si="66"/>
        <v>0</v>
      </c>
      <c r="X257">
        <f t="shared" si="67"/>
        <v>1</v>
      </c>
      <c r="Y257">
        <f t="shared" si="68"/>
        <v>0.86275491792346337</v>
      </c>
      <c r="Z257">
        <f t="shared" si="69"/>
        <v>2.3696799833876874</v>
      </c>
      <c r="AA257">
        <f t="shared" si="70"/>
        <v>0.70323591411352482</v>
      </c>
      <c r="AB257">
        <f t="shared" si="71"/>
        <v>-0.35206286151269711</v>
      </c>
      <c r="AC257">
        <f t="shared" si="72"/>
        <v>0</v>
      </c>
      <c r="AD257">
        <f t="shared" si="73"/>
        <v>-2</v>
      </c>
      <c r="AE257">
        <f t="shared" si="74"/>
        <v>1</v>
      </c>
    </row>
    <row r="258" spans="1:31">
      <c r="A258" t="s">
        <v>506</v>
      </c>
      <c r="B258" t="s">
        <v>14</v>
      </c>
      <c r="C258" t="s">
        <v>20</v>
      </c>
      <c r="D258">
        <v>3</v>
      </c>
      <c r="E258" t="s">
        <v>25</v>
      </c>
      <c r="F258" t="s">
        <v>15</v>
      </c>
      <c r="G258">
        <v>3095</v>
      </c>
      <c r="H258">
        <v>0</v>
      </c>
      <c r="I258">
        <v>113</v>
      </c>
      <c r="J258">
        <v>360</v>
      </c>
      <c r="K258">
        <v>1</v>
      </c>
      <c r="L258" t="s">
        <v>21</v>
      </c>
      <c r="M258" t="s">
        <v>18</v>
      </c>
      <c r="N258">
        <f t="shared" si="57"/>
        <v>1</v>
      </c>
      <c r="O258">
        <f t="shared" si="58"/>
        <v>1</v>
      </c>
      <c r="P258">
        <f t="shared" si="59"/>
        <v>3</v>
      </c>
      <c r="Q258">
        <f t="shared" si="60"/>
        <v>0</v>
      </c>
      <c r="R258">
        <f t="shared" si="61"/>
        <v>0</v>
      </c>
      <c r="S258" s="9">
        <f t="shared" si="62"/>
        <v>8.0375431851186967</v>
      </c>
      <c r="T258" s="9">
        <f t="shared" si="63"/>
        <v>1</v>
      </c>
      <c r="U258" s="9">
        <f t="shared" si="64"/>
        <v>4.7273878187123408</v>
      </c>
      <c r="V258" s="9">
        <f t="shared" si="65"/>
        <v>5.8861040314501558</v>
      </c>
      <c r="W258">
        <f t="shared" si="66"/>
        <v>0</v>
      </c>
      <c r="X258">
        <f t="shared" si="67"/>
        <v>1</v>
      </c>
      <c r="Y258">
        <f t="shared" si="68"/>
        <v>1.2373529380091681</v>
      </c>
      <c r="Z258">
        <f t="shared" si="69"/>
        <v>3.4464783376630632</v>
      </c>
      <c r="AA258">
        <f t="shared" si="70"/>
        <v>0.77510291874590131</v>
      </c>
      <c r="AB258">
        <f t="shared" si="71"/>
        <v>-0.25475946006390643</v>
      </c>
      <c r="AC258">
        <f t="shared" si="72"/>
        <v>0</v>
      </c>
      <c r="AD258">
        <f t="shared" si="73"/>
        <v>-2</v>
      </c>
      <c r="AE258">
        <f t="shared" si="74"/>
        <v>1</v>
      </c>
    </row>
    <row r="259" spans="1:31">
      <c r="A259" t="s">
        <v>507</v>
      </c>
      <c r="B259" t="s">
        <v>14</v>
      </c>
      <c r="C259" t="s">
        <v>20</v>
      </c>
      <c r="D259">
        <v>0</v>
      </c>
      <c r="E259" t="s">
        <v>16</v>
      </c>
      <c r="F259" t="s">
        <v>15</v>
      </c>
      <c r="G259">
        <v>2083</v>
      </c>
      <c r="H259">
        <v>3150</v>
      </c>
      <c r="I259">
        <v>128</v>
      </c>
      <c r="J259">
        <v>360</v>
      </c>
      <c r="K259">
        <v>1</v>
      </c>
      <c r="L259" t="s">
        <v>31</v>
      </c>
      <c r="M259" t="s">
        <v>18</v>
      </c>
      <c r="N259">
        <f t="shared" ref="N259:N322" si="75">IF(C259="Yes",1,0)</f>
        <v>1</v>
      </c>
      <c r="O259">
        <f t="shared" ref="O259:O322" si="76">IF(B259="Male",1,0)</f>
        <v>1</v>
      </c>
      <c r="P259">
        <f t="shared" ref="P259:P322" si="77">D259</f>
        <v>0</v>
      </c>
      <c r="Q259">
        <f t="shared" ref="Q259:Q322" si="78">IF(E259="Graduate",1,0)</f>
        <v>1</v>
      </c>
      <c r="R259">
        <f t="shared" ref="R259:R322" si="79">IF(F259="Yes",1,0)</f>
        <v>0</v>
      </c>
      <c r="S259" s="9">
        <f t="shared" ref="S259:S322" si="80">LN(G259)</f>
        <v>7.6415644412609716</v>
      </c>
      <c r="T259" s="9">
        <f t="shared" ref="T259:T322" si="81">IF(H259=0,1,LN(H259))</f>
        <v>8.0551577318196781</v>
      </c>
      <c r="U259" s="9">
        <f t="shared" ref="U259:U322" si="82">LN(I259)</f>
        <v>4.8520302639196169</v>
      </c>
      <c r="V259" s="9">
        <f t="shared" ref="V259:V322" si="83">LN(J259)</f>
        <v>5.8861040314501558</v>
      </c>
      <c r="W259">
        <f t="shared" ref="W259:W322" si="84">IF(L259="Rural",0,IF(L259="Semiurban",1,IF(L259="Urban",2)))</f>
        <v>1</v>
      </c>
      <c r="X259">
        <f t="shared" ref="X259:X322" si="85">K259</f>
        <v>1</v>
      </c>
      <c r="Y259">
        <f t="shared" ref="Y259:Y322" si="86">SUMPRODUCT($AJ$8:$AT$8,N259:X259)+$AU$8</f>
        <v>1.7616450586950858</v>
      </c>
      <c r="Z259">
        <f t="shared" ref="Z259:Z322" si="87">EXP(Y259)</f>
        <v>5.8220070642540573</v>
      </c>
      <c r="AA259">
        <f t="shared" ref="AA259:AA322" si="88">Z259/(Z259+1)</f>
        <v>0.85341557248748712</v>
      </c>
      <c r="AB259">
        <f t="shared" ref="AB259:AB322" si="89">AE259*LN(AA259)+LN(1-AA259)*(1-AE259)</f>
        <v>-0.15850866081154105</v>
      </c>
      <c r="AC259">
        <f t="shared" ref="AC259:AC322" si="90">IF(AA259&gt;$AG$7,1,0)</f>
        <v>0</v>
      </c>
      <c r="AD259">
        <f t="shared" ref="AD259:AD322" si="91">IF(AND(AC259=1,AE259=1),1,IF(AND(AC259=1,AE259=0),-1,IF(AND(AC259=0,AE259=0),2,IF(AND(AC259=0,AE259=1),-2,"error"))))</f>
        <v>-2</v>
      </c>
      <c r="AE259">
        <f t="shared" ref="AE259:AE322" si="92">IF(M259="Y",1,0)</f>
        <v>1</v>
      </c>
    </row>
    <row r="260" spans="1:31">
      <c r="A260" t="s">
        <v>508</v>
      </c>
      <c r="B260" t="s">
        <v>14</v>
      </c>
      <c r="C260" t="s">
        <v>20</v>
      </c>
      <c r="D260">
        <v>0</v>
      </c>
      <c r="E260" t="s">
        <v>16</v>
      </c>
      <c r="F260" t="s">
        <v>15</v>
      </c>
      <c r="G260">
        <v>10833</v>
      </c>
      <c r="H260">
        <v>0</v>
      </c>
      <c r="I260">
        <v>234</v>
      </c>
      <c r="J260">
        <v>360</v>
      </c>
      <c r="K260">
        <v>1</v>
      </c>
      <c r="L260" t="s">
        <v>31</v>
      </c>
      <c r="M260" t="s">
        <v>18</v>
      </c>
      <c r="N260">
        <f t="shared" si="75"/>
        <v>1</v>
      </c>
      <c r="O260">
        <f t="shared" si="76"/>
        <v>1</v>
      </c>
      <c r="P260">
        <f t="shared" si="77"/>
        <v>0</v>
      </c>
      <c r="Q260">
        <f t="shared" si="78"/>
        <v>1</v>
      </c>
      <c r="R260">
        <f t="shared" si="79"/>
        <v>0</v>
      </c>
      <c r="S260" s="9">
        <f t="shared" si="80"/>
        <v>9.2903523099455683</v>
      </c>
      <c r="T260" s="9">
        <f t="shared" si="81"/>
        <v>1</v>
      </c>
      <c r="U260" s="9">
        <f t="shared" si="82"/>
        <v>5.4553211153577017</v>
      </c>
      <c r="V260" s="9">
        <f t="shared" si="83"/>
        <v>5.8861040314501558</v>
      </c>
      <c r="W260">
        <f t="shared" si="84"/>
        <v>1</v>
      </c>
      <c r="X260">
        <f t="shared" si="85"/>
        <v>1</v>
      </c>
      <c r="Y260">
        <f t="shared" si="86"/>
        <v>1.5423061604995785</v>
      </c>
      <c r="Z260">
        <f t="shared" si="87"/>
        <v>4.6753599783815751</v>
      </c>
      <c r="AA260">
        <f t="shared" si="88"/>
        <v>0.8237997230467895</v>
      </c>
      <c r="AB260">
        <f t="shared" si="89"/>
        <v>-0.19382783317007785</v>
      </c>
      <c r="AC260">
        <f t="shared" si="90"/>
        <v>0</v>
      </c>
      <c r="AD260">
        <f t="shared" si="91"/>
        <v>-2</v>
      </c>
      <c r="AE260">
        <f t="shared" si="92"/>
        <v>1</v>
      </c>
    </row>
    <row r="261" spans="1:31">
      <c r="A261" t="s">
        <v>509</v>
      </c>
      <c r="B261" t="s">
        <v>14</v>
      </c>
      <c r="C261" t="s">
        <v>20</v>
      </c>
      <c r="D261">
        <v>2</v>
      </c>
      <c r="E261" t="s">
        <v>16</v>
      </c>
      <c r="F261" t="s">
        <v>15</v>
      </c>
      <c r="G261">
        <v>8333</v>
      </c>
      <c r="H261">
        <v>0</v>
      </c>
      <c r="I261">
        <v>246</v>
      </c>
      <c r="J261">
        <v>360</v>
      </c>
      <c r="K261">
        <v>1</v>
      </c>
      <c r="L261" t="s">
        <v>31</v>
      </c>
      <c r="M261" t="s">
        <v>18</v>
      </c>
      <c r="N261">
        <f t="shared" si="75"/>
        <v>1</v>
      </c>
      <c r="O261">
        <f t="shared" si="76"/>
        <v>1</v>
      </c>
      <c r="P261">
        <f t="shared" si="77"/>
        <v>2</v>
      </c>
      <c r="Q261">
        <f t="shared" si="78"/>
        <v>1</v>
      </c>
      <c r="R261">
        <f t="shared" si="79"/>
        <v>0</v>
      </c>
      <c r="S261" s="9">
        <f t="shared" si="80"/>
        <v>9.0279788143822071</v>
      </c>
      <c r="T261" s="9">
        <f t="shared" si="81"/>
        <v>1</v>
      </c>
      <c r="U261" s="9">
        <f t="shared" si="82"/>
        <v>5.5053315359323625</v>
      </c>
      <c r="V261" s="9">
        <f t="shared" si="83"/>
        <v>5.8861040314501558</v>
      </c>
      <c r="W261">
        <f t="shared" si="84"/>
        <v>1</v>
      </c>
      <c r="X261">
        <f t="shared" si="85"/>
        <v>1</v>
      </c>
      <c r="Y261">
        <f t="shared" si="86"/>
        <v>1.6791193505764932</v>
      </c>
      <c r="Z261">
        <f t="shared" si="87"/>
        <v>5.3608328773493641</v>
      </c>
      <c r="AA261">
        <f t="shared" si="88"/>
        <v>0.84278788339795019</v>
      </c>
      <c r="AB261">
        <f t="shared" si="89"/>
        <v>-0.17103997375968311</v>
      </c>
      <c r="AC261">
        <f t="shared" si="90"/>
        <v>0</v>
      </c>
      <c r="AD261">
        <f t="shared" si="91"/>
        <v>-2</v>
      </c>
      <c r="AE261">
        <f t="shared" si="92"/>
        <v>1</v>
      </c>
    </row>
    <row r="262" spans="1:31">
      <c r="A262" t="s">
        <v>513</v>
      </c>
      <c r="B262" t="s">
        <v>14</v>
      </c>
      <c r="C262" t="s">
        <v>20</v>
      </c>
      <c r="D262">
        <v>2</v>
      </c>
      <c r="E262" t="s">
        <v>16</v>
      </c>
      <c r="F262" t="s">
        <v>20</v>
      </c>
      <c r="G262">
        <v>4583</v>
      </c>
      <c r="H262">
        <v>2083</v>
      </c>
      <c r="I262">
        <v>160</v>
      </c>
      <c r="J262">
        <v>360</v>
      </c>
      <c r="K262">
        <v>1</v>
      </c>
      <c r="L262" t="s">
        <v>31</v>
      </c>
      <c r="M262" t="s">
        <v>18</v>
      </c>
      <c r="N262">
        <f t="shared" si="75"/>
        <v>1</v>
      </c>
      <c r="O262">
        <f t="shared" si="76"/>
        <v>1</v>
      </c>
      <c r="P262">
        <f t="shared" si="77"/>
        <v>2</v>
      </c>
      <c r="Q262">
        <f t="shared" si="78"/>
        <v>1</v>
      </c>
      <c r="R262">
        <f t="shared" si="79"/>
        <v>1</v>
      </c>
      <c r="S262" s="9">
        <f t="shared" si="80"/>
        <v>8.4301090845091249</v>
      </c>
      <c r="T262" s="9">
        <f t="shared" si="81"/>
        <v>7.6415644412609716</v>
      </c>
      <c r="U262" s="9">
        <f t="shared" si="82"/>
        <v>5.0751738152338266</v>
      </c>
      <c r="V262" s="9">
        <f t="shared" si="83"/>
        <v>5.8861040314501558</v>
      </c>
      <c r="W262">
        <f t="shared" si="84"/>
        <v>1</v>
      </c>
      <c r="X262">
        <f t="shared" si="85"/>
        <v>1</v>
      </c>
      <c r="Y262">
        <f t="shared" si="86"/>
        <v>1.4602284201813172</v>
      </c>
      <c r="Z262">
        <f t="shared" si="87"/>
        <v>4.3069432087433652</v>
      </c>
      <c r="AA262">
        <f t="shared" si="88"/>
        <v>0.81156760857126442</v>
      </c>
      <c r="AB262">
        <f t="shared" si="89"/>
        <v>-0.20878758240939946</v>
      </c>
      <c r="AC262">
        <f t="shared" si="90"/>
        <v>0</v>
      </c>
      <c r="AD262">
        <f t="shared" si="91"/>
        <v>-2</v>
      </c>
      <c r="AE262">
        <f t="shared" si="92"/>
        <v>1</v>
      </c>
    </row>
    <row r="263" spans="1:31">
      <c r="A263" t="s">
        <v>515</v>
      </c>
      <c r="B263" t="s">
        <v>14</v>
      </c>
      <c r="C263" t="s">
        <v>15</v>
      </c>
      <c r="D263">
        <v>0</v>
      </c>
      <c r="E263" t="s">
        <v>25</v>
      </c>
      <c r="F263" t="s">
        <v>15</v>
      </c>
      <c r="G263">
        <v>2699</v>
      </c>
      <c r="H263">
        <v>2785</v>
      </c>
      <c r="I263">
        <v>96</v>
      </c>
      <c r="J263">
        <v>360</v>
      </c>
      <c r="L263" t="s">
        <v>31</v>
      </c>
      <c r="M263" t="s">
        <v>18</v>
      </c>
      <c r="N263">
        <f t="shared" si="75"/>
        <v>0</v>
      </c>
      <c r="O263">
        <f t="shared" si="76"/>
        <v>1</v>
      </c>
      <c r="P263">
        <f t="shared" si="77"/>
        <v>0</v>
      </c>
      <c r="Q263">
        <f t="shared" si="78"/>
        <v>0</v>
      </c>
      <c r="R263">
        <f t="shared" si="79"/>
        <v>0</v>
      </c>
      <c r="S263" s="9">
        <f t="shared" si="80"/>
        <v>7.9006366130180048</v>
      </c>
      <c r="T263" s="9">
        <f t="shared" si="81"/>
        <v>7.9320031523613848</v>
      </c>
      <c r="U263" s="9">
        <f t="shared" si="82"/>
        <v>4.5643481914678361</v>
      </c>
      <c r="V263" s="9">
        <f t="shared" si="83"/>
        <v>5.8861040314501558</v>
      </c>
      <c r="W263">
        <f t="shared" si="84"/>
        <v>1</v>
      </c>
      <c r="X263">
        <f t="shared" si="85"/>
        <v>0</v>
      </c>
      <c r="Y263">
        <f t="shared" si="86"/>
        <v>-1.8005723385596775</v>
      </c>
      <c r="Z263">
        <f t="shared" si="87"/>
        <v>0.16520430836241751</v>
      </c>
      <c r="AA263">
        <f t="shared" si="88"/>
        <v>0.14178140878537968</v>
      </c>
      <c r="AB263">
        <f t="shared" si="89"/>
        <v>-1.9534687821863801</v>
      </c>
      <c r="AC263">
        <f t="shared" si="90"/>
        <v>0</v>
      </c>
      <c r="AD263">
        <f t="shared" si="91"/>
        <v>-2</v>
      </c>
      <c r="AE263">
        <f t="shared" si="92"/>
        <v>1</v>
      </c>
    </row>
    <row r="264" spans="1:31">
      <c r="A264" t="s">
        <v>516</v>
      </c>
      <c r="B264" t="s">
        <v>14</v>
      </c>
      <c r="C264" t="s">
        <v>20</v>
      </c>
      <c r="D264">
        <v>1</v>
      </c>
      <c r="E264" t="s">
        <v>25</v>
      </c>
      <c r="F264" t="s">
        <v>15</v>
      </c>
      <c r="G264">
        <v>5333</v>
      </c>
      <c r="H264">
        <v>1131</v>
      </c>
      <c r="I264">
        <v>186</v>
      </c>
      <c r="J264">
        <v>360</v>
      </c>
      <c r="L264" t="s">
        <v>17</v>
      </c>
      <c r="M264" t="s">
        <v>18</v>
      </c>
      <c r="N264">
        <f t="shared" si="75"/>
        <v>1</v>
      </c>
      <c r="O264">
        <f t="shared" si="76"/>
        <v>1</v>
      </c>
      <c r="P264">
        <f t="shared" si="77"/>
        <v>1</v>
      </c>
      <c r="Q264">
        <f t="shared" si="78"/>
        <v>0</v>
      </c>
      <c r="R264">
        <f t="shared" si="79"/>
        <v>0</v>
      </c>
      <c r="S264" s="9">
        <f t="shared" si="80"/>
        <v>8.5816692106006016</v>
      </c>
      <c r="T264" s="9">
        <f t="shared" si="81"/>
        <v>7.0308574761161209</v>
      </c>
      <c r="U264" s="9">
        <f t="shared" si="82"/>
        <v>5.2257466737132017</v>
      </c>
      <c r="V264" s="9">
        <f t="shared" si="83"/>
        <v>5.8861040314501558</v>
      </c>
      <c r="W264">
        <f t="shared" si="84"/>
        <v>2</v>
      </c>
      <c r="X264">
        <f t="shared" si="85"/>
        <v>0</v>
      </c>
      <c r="Y264">
        <f t="shared" si="86"/>
        <v>-1.2342609459253922</v>
      </c>
      <c r="Z264">
        <f t="shared" si="87"/>
        <v>0.2910497844306959</v>
      </c>
      <c r="AA264">
        <f t="shared" si="88"/>
        <v>0.22543653075240461</v>
      </c>
      <c r="AB264">
        <f t="shared" si="89"/>
        <v>-1.489716619734754</v>
      </c>
      <c r="AC264">
        <f t="shared" si="90"/>
        <v>0</v>
      </c>
      <c r="AD264">
        <f t="shared" si="91"/>
        <v>-2</v>
      </c>
      <c r="AE264">
        <f t="shared" si="92"/>
        <v>1</v>
      </c>
    </row>
    <row r="265" spans="1:31">
      <c r="A265" t="s">
        <v>517</v>
      </c>
      <c r="B265" t="s">
        <v>14</v>
      </c>
      <c r="C265" t="s">
        <v>15</v>
      </c>
      <c r="D265">
        <v>0</v>
      </c>
      <c r="E265" t="s">
        <v>25</v>
      </c>
      <c r="F265" t="s">
        <v>15</v>
      </c>
      <c r="G265">
        <v>3691</v>
      </c>
      <c r="H265">
        <v>0</v>
      </c>
      <c r="I265">
        <v>110</v>
      </c>
      <c r="J265">
        <v>360</v>
      </c>
      <c r="K265">
        <v>1</v>
      </c>
      <c r="L265" t="s">
        <v>21</v>
      </c>
      <c r="M265" t="s">
        <v>18</v>
      </c>
      <c r="N265">
        <f t="shared" si="75"/>
        <v>0</v>
      </c>
      <c r="O265">
        <f t="shared" si="76"/>
        <v>1</v>
      </c>
      <c r="P265">
        <f t="shared" si="77"/>
        <v>0</v>
      </c>
      <c r="Q265">
        <f t="shared" si="78"/>
        <v>0</v>
      </c>
      <c r="R265">
        <f t="shared" si="79"/>
        <v>0</v>
      </c>
      <c r="S265" s="9">
        <f t="shared" si="80"/>
        <v>8.2136527030299984</v>
      </c>
      <c r="T265" s="9">
        <f t="shared" si="81"/>
        <v>1</v>
      </c>
      <c r="U265" s="9">
        <f t="shared" si="82"/>
        <v>4.7004803657924166</v>
      </c>
      <c r="V265" s="9">
        <f t="shared" si="83"/>
        <v>5.8861040314501558</v>
      </c>
      <c r="W265">
        <f t="shared" si="84"/>
        <v>0</v>
      </c>
      <c r="X265">
        <f t="shared" si="85"/>
        <v>1</v>
      </c>
      <c r="Y265">
        <f t="shared" si="86"/>
        <v>0.47394304986507507</v>
      </c>
      <c r="Z265">
        <f t="shared" si="87"/>
        <v>1.6063155045377997</v>
      </c>
      <c r="AA265">
        <f t="shared" si="88"/>
        <v>0.61631659779527026</v>
      </c>
      <c r="AB265">
        <f t="shared" si="89"/>
        <v>-0.48399449001966133</v>
      </c>
      <c r="AC265">
        <f t="shared" si="90"/>
        <v>0</v>
      </c>
      <c r="AD265">
        <f t="shared" si="91"/>
        <v>-2</v>
      </c>
      <c r="AE265">
        <f t="shared" si="92"/>
        <v>1</v>
      </c>
    </row>
    <row r="266" spans="1:31">
      <c r="A266" t="s">
        <v>518</v>
      </c>
      <c r="B266" t="s">
        <v>42</v>
      </c>
      <c r="C266" t="s">
        <v>15</v>
      </c>
      <c r="D266">
        <v>0</v>
      </c>
      <c r="E266" t="s">
        <v>25</v>
      </c>
      <c r="F266" t="s">
        <v>20</v>
      </c>
      <c r="G266">
        <v>17263</v>
      </c>
      <c r="H266">
        <v>0</v>
      </c>
      <c r="I266">
        <v>225</v>
      </c>
      <c r="J266">
        <v>360</v>
      </c>
      <c r="K266">
        <v>1</v>
      </c>
      <c r="L266" t="s">
        <v>31</v>
      </c>
      <c r="M266" t="s">
        <v>18</v>
      </c>
      <c r="N266">
        <f t="shared" si="75"/>
        <v>0</v>
      </c>
      <c r="O266">
        <f t="shared" si="76"/>
        <v>0</v>
      </c>
      <c r="P266">
        <f t="shared" si="77"/>
        <v>0</v>
      </c>
      <c r="Q266">
        <f t="shared" si="78"/>
        <v>0</v>
      </c>
      <c r="R266">
        <f t="shared" si="79"/>
        <v>1</v>
      </c>
      <c r="S266" s="9">
        <f t="shared" si="80"/>
        <v>9.7563207618165482</v>
      </c>
      <c r="T266" s="9">
        <f t="shared" si="81"/>
        <v>1</v>
      </c>
      <c r="U266" s="9">
        <f t="shared" si="82"/>
        <v>5.4161004022044201</v>
      </c>
      <c r="V266" s="9">
        <f t="shared" si="83"/>
        <v>5.8861040314501558</v>
      </c>
      <c r="W266">
        <f t="shared" si="84"/>
        <v>1</v>
      </c>
      <c r="X266">
        <f t="shared" si="85"/>
        <v>1</v>
      </c>
      <c r="Y266">
        <f t="shared" si="86"/>
        <v>0.40881502101418843</v>
      </c>
      <c r="Z266">
        <f t="shared" si="87"/>
        <v>1.5050332952023813</v>
      </c>
      <c r="AA266">
        <f t="shared" si="88"/>
        <v>0.60080370911029746</v>
      </c>
      <c r="AB266">
        <f t="shared" si="89"/>
        <v>-0.50948700493226506</v>
      </c>
      <c r="AC266">
        <f t="shared" si="90"/>
        <v>0</v>
      </c>
      <c r="AD266">
        <f t="shared" si="91"/>
        <v>-2</v>
      </c>
      <c r="AE266">
        <f t="shared" si="92"/>
        <v>1</v>
      </c>
    </row>
    <row r="267" spans="1:31">
      <c r="A267" t="s">
        <v>519</v>
      </c>
      <c r="B267" t="s">
        <v>14</v>
      </c>
      <c r="C267" t="s">
        <v>20</v>
      </c>
      <c r="D267">
        <v>0</v>
      </c>
      <c r="E267" t="s">
        <v>16</v>
      </c>
      <c r="F267" t="s">
        <v>15</v>
      </c>
      <c r="G267">
        <v>3597</v>
      </c>
      <c r="H267">
        <v>2157</v>
      </c>
      <c r="I267">
        <v>119</v>
      </c>
      <c r="J267">
        <v>360</v>
      </c>
      <c r="K267">
        <v>0</v>
      </c>
      <c r="L267" t="s">
        <v>21</v>
      </c>
      <c r="M267" t="s">
        <v>22</v>
      </c>
      <c r="N267">
        <f t="shared" si="75"/>
        <v>1</v>
      </c>
      <c r="O267">
        <f t="shared" si="76"/>
        <v>1</v>
      </c>
      <c r="P267">
        <f t="shared" si="77"/>
        <v>0</v>
      </c>
      <c r="Q267">
        <f t="shared" si="78"/>
        <v>1</v>
      </c>
      <c r="R267">
        <f t="shared" si="79"/>
        <v>0</v>
      </c>
      <c r="S267" s="9">
        <f t="shared" si="80"/>
        <v>8.1878554436956232</v>
      </c>
      <c r="T267" s="9">
        <f t="shared" si="81"/>
        <v>7.6764736463891561</v>
      </c>
      <c r="U267" s="9">
        <f t="shared" si="82"/>
        <v>4.7791234931115296</v>
      </c>
      <c r="V267" s="9">
        <f t="shared" si="83"/>
        <v>5.8861040314501558</v>
      </c>
      <c r="W267">
        <f t="shared" si="84"/>
        <v>0</v>
      </c>
      <c r="X267">
        <f t="shared" si="85"/>
        <v>0</v>
      </c>
      <c r="Y267">
        <f t="shared" si="86"/>
        <v>-0.68016221441382629</v>
      </c>
      <c r="Z267">
        <f t="shared" si="87"/>
        <v>0.50653481845221537</v>
      </c>
      <c r="AA267">
        <f t="shared" si="88"/>
        <v>0.33622509898086483</v>
      </c>
      <c r="AB267">
        <f t="shared" si="89"/>
        <v>-0.40981219146996922</v>
      </c>
      <c r="AC267">
        <f t="shared" si="90"/>
        <v>0</v>
      </c>
      <c r="AD267">
        <f t="shared" si="91"/>
        <v>2</v>
      </c>
      <c r="AE267">
        <f t="shared" si="92"/>
        <v>0</v>
      </c>
    </row>
    <row r="268" spans="1:31">
      <c r="A268" t="s">
        <v>520</v>
      </c>
      <c r="B268" t="s">
        <v>42</v>
      </c>
      <c r="C268" t="s">
        <v>20</v>
      </c>
      <c r="D268">
        <v>1</v>
      </c>
      <c r="E268" t="s">
        <v>16</v>
      </c>
      <c r="F268" t="s">
        <v>15</v>
      </c>
      <c r="G268">
        <v>3326</v>
      </c>
      <c r="H268">
        <v>913</v>
      </c>
      <c r="I268">
        <v>105</v>
      </c>
      <c r="J268">
        <v>84</v>
      </c>
      <c r="K268">
        <v>1</v>
      </c>
      <c r="L268" t="s">
        <v>31</v>
      </c>
      <c r="M268" t="s">
        <v>18</v>
      </c>
      <c r="N268">
        <f t="shared" si="75"/>
        <v>1</v>
      </c>
      <c r="O268">
        <f t="shared" si="76"/>
        <v>0</v>
      </c>
      <c r="P268">
        <f t="shared" si="77"/>
        <v>1</v>
      </c>
      <c r="Q268">
        <f t="shared" si="78"/>
        <v>1</v>
      </c>
      <c r="R268">
        <f t="shared" si="79"/>
        <v>0</v>
      </c>
      <c r="S268" s="9">
        <f t="shared" si="80"/>
        <v>8.1095256597528724</v>
      </c>
      <c r="T268" s="9">
        <f t="shared" si="81"/>
        <v>6.816735880594968</v>
      </c>
      <c r="U268" s="9">
        <f t="shared" si="82"/>
        <v>4.6539603501575231</v>
      </c>
      <c r="V268" s="9">
        <f t="shared" si="83"/>
        <v>4.4308167988433134</v>
      </c>
      <c r="W268">
        <f t="shared" si="84"/>
        <v>1</v>
      </c>
      <c r="X268">
        <f t="shared" si="85"/>
        <v>1</v>
      </c>
      <c r="Y268">
        <f t="shared" si="86"/>
        <v>2.220249066912237</v>
      </c>
      <c r="Z268">
        <f t="shared" si="87"/>
        <v>9.2096243929599577</v>
      </c>
      <c r="AA268">
        <f t="shared" si="88"/>
        <v>0.90205320377020437</v>
      </c>
      <c r="AB268">
        <f t="shared" si="89"/>
        <v>-0.10308177643484098</v>
      </c>
      <c r="AC268">
        <f t="shared" si="90"/>
        <v>0</v>
      </c>
      <c r="AD268">
        <f t="shared" si="91"/>
        <v>-2</v>
      </c>
      <c r="AE268">
        <f t="shared" si="92"/>
        <v>1</v>
      </c>
    </row>
    <row r="269" spans="1:31">
      <c r="A269" t="s">
        <v>521</v>
      </c>
      <c r="B269" t="s">
        <v>14</v>
      </c>
      <c r="C269" t="s">
        <v>20</v>
      </c>
      <c r="D269">
        <v>0</v>
      </c>
      <c r="E269" t="s">
        <v>25</v>
      </c>
      <c r="F269" t="s">
        <v>15</v>
      </c>
      <c r="G269">
        <v>2600</v>
      </c>
      <c r="H269">
        <v>1700</v>
      </c>
      <c r="I269">
        <v>107</v>
      </c>
      <c r="J269">
        <v>360</v>
      </c>
      <c r="K269">
        <v>1</v>
      </c>
      <c r="L269" t="s">
        <v>21</v>
      </c>
      <c r="M269" t="s">
        <v>18</v>
      </c>
      <c r="N269">
        <f t="shared" si="75"/>
        <v>1</v>
      </c>
      <c r="O269">
        <f t="shared" si="76"/>
        <v>1</v>
      </c>
      <c r="P269">
        <f t="shared" si="77"/>
        <v>0</v>
      </c>
      <c r="Q269">
        <f t="shared" si="78"/>
        <v>0</v>
      </c>
      <c r="R269">
        <f t="shared" si="79"/>
        <v>0</v>
      </c>
      <c r="S269" s="9">
        <f t="shared" si="80"/>
        <v>7.8632667240095735</v>
      </c>
      <c r="T269" s="9">
        <f t="shared" si="81"/>
        <v>7.4383835300443071</v>
      </c>
      <c r="U269" s="9">
        <f t="shared" si="82"/>
        <v>4.6728288344619058</v>
      </c>
      <c r="V269" s="9">
        <f t="shared" si="83"/>
        <v>5.8861040314501558</v>
      </c>
      <c r="W269">
        <f t="shared" si="84"/>
        <v>0</v>
      </c>
      <c r="X269">
        <f t="shared" si="85"/>
        <v>1</v>
      </c>
      <c r="Y269">
        <f t="shared" si="86"/>
        <v>1.0123121508494632</v>
      </c>
      <c r="Z269">
        <f t="shared" si="87"/>
        <v>2.7519566034442291</v>
      </c>
      <c r="AA269">
        <f t="shared" si="88"/>
        <v>0.73347239702025924</v>
      </c>
      <c r="AB269">
        <f t="shared" si="89"/>
        <v>-0.30996531398141791</v>
      </c>
      <c r="AC269">
        <f t="shared" si="90"/>
        <v>0</v>
      </c>
      <c r="AD269">
        <f t="shared" si="91"/>
        <v>-2</v>
      </c>
      <c r="AE269">
        <f t="shared" si="92"/>
        <v>1</v>
      </c>
    </row>
    <row r="270" spans="1:31">
      <c r="A270" t="s">
        <v>522</v>
      </c>
      <c r="B270" t="s">
        <v>14</v>
      </c>
      <c r="C270" t="s">
        <v>20</v>
      </c>
      <c r="D270">
        <v>0</v>
      </c>
      <c r="E270" t="s">
        <v>16</v>
      </c>
      <c r="F270" t="s">
        <v>15</v>
      </c>
      <c r="G270">
        <v>4625</v>
      </c>
      <c r="H270">
        <v>2857</v>
      </c>
      <c r="I270">
        <v>111</v>
      </c>
      <c r="J270">
        <v>12</v>
      </c>
      <c r="L270" t="s">
        <v>17</v>
      </c>
      <c r="M270" t="s">
        <v>18</v>
      </c>
      <c r="N270">
        <f t="shared" si="75"/>
        <v>1</v>
      </c>
      <c r="O270">
        <f t="shared" si="76"/>
        <v>1</v>
      </c>
      <c r="P270">
        <f t="shared" si="77"/>
        <v>0</v>
      </c>
      <c r="Q270">
        <f t="shared" si="78"/>
        <v>1</v>
      </c>
      <c r="R270">
        <f t="shared" si="79"/>
        <v>0</v>
      </c>
      <c r="S270" s="9">
        <f t="shared" si="80"/>
        <v>8.4392316499465263</v>
      </c>
      <c r="T270" s="9">
        <f t="shared" si="81"/>
        <v>7.9575274022307729</v>
      </c>
      <c r="U270" s="9">
        <f t="shared" si="82"/>
        <v>4.7095302013123339</v>
      </c>
      <c r="V270" s="9">
        <f t="shared" si="83"/>
        <v>2.4849066497880004</v>
      </c>
      <c r="W270">
        <f t="shared" si="84"/>
        <v>2</v>
      </c>
      <c r="X270">
        <f t="shared" si="85"/>
        <v>0</v>
      </c>
      <c r="Y270">
        <f t="shared" si="86"/>
        <v>-0.48298612391415829</v>
      </c>
      <c r="Z270">
        <f t="shared" si="87"/>
        <v>0.61693838400412881</v>
      </c>
      <c r="AA270">
        <f t="shared" si="88"/>
        <v>0.38154724391931655</v>
      </c>
      <c r="AB270">
        <f t="shared" si="89"/>
        <v>-0.96352059865270012</v>
      </c>
      <c r="AC270">
        <f t="shared" si="90"/>
        <v>0</v>
      </c>
      <c r="AD270">
        <f t="shared" si="91"/>
        <v>-2</v>
      </c>
      <c r="AE270">
        <f t="shared" si="92"/>
        <v>1</v>
      </c>
    </row>
    <row r="271" spans="1:31">
      <c r="A271" t="s">
        <v>523</v>
      </c>
      <c r="B271" t="s">
        <v>14</v>
      </c>
      <c r="C271" t="s">
        <v>20</v>
      </c>
      <c r="D271">
        <v>1</v>
      </c>
      <c r="E271" t="s">
        <v>16</v>
      </c>
      <c r="F271" t="s">
        <v>20</v>
      </c>
      <c r="G271">
        <v>2895</v>
      </c>
      <c r="H271">
        <v>0</v>
      </c>
      <c r="I271">
        <v>95</v>
      </c>
      <c r="J271">
        <v>360</v>
      </c>
      <c r="K271">
        <v>1</v>
      </c>
      <c r="L271" t="s">
        <v>31</v>
      </c>
      <c r="M271" t="s">
        <v>18</v>
      </c>
      <c r="N271">
        <f t="shared" si="75"/>
        <v>1</v>
      </c>
      <c r="O271">
        <f t="shared" si="76"/>
        <v>1</v>
      </c>
      <c r="P271">
        <f t="shared" si="77"/>
        <v>1</v>
      </c>
      <c r="Q271">
        <f t="shared" si="78"/>
        <v>1</v>
      </c>
      <c r="R271">
        <f t="shared" si="79"/>
        <v>1</v>
      </c>
      <c r="S271" s="9">
        <f t="shared" si="80"/>
        <v>7.9707403900070952</v>
      </c>
      <c r="T271" s="9">
        <f t="shared" si="81"/>
        <v>1</v>
      </c>
      <c r="U271" s="9">
        <f t="shared" si="82"/>
        <v>4.5538768916005408</v>
      </c>
      <c r="V271" s="9">
        <f t="shared" si="83"/>
        <v>5.8861040314501558</v>
      </c>
      <c r="W271">
        <f t="shared" si="84"/>
        <v>1</v>
      </c>
      <c r="X271">
        <f t="shared" si="85"/>
        <v>1</v>
      </c>
      <c r="Y271">
        <f t="shared" si="86"/>
        <v>1.6803902086999911</v>
      </c>
      <c r="Z271">
        <f t="shared" si="87"/>
        <v>5.3676500662826996</v>
      </c>
      <c r="AA271">
        <f t="shared" si="88"/>
        <v>0.8429561942646483</v>
      </c>
      <c r="AB271">
        <f t="shared" si="89"/>
        <v>-0.17084028642933724</v>
      </c>
      <c r="AC271">
        <f t="shared" si="90"/>
        <v>0</v>
      </c>
      <c r="AD271">
        <f t="shared" si="91"/>
        <v>-2</v>
      </c>
      <c r="AE271">
        <f t="shared" si="92"/>
        <v>1</v>
      </c>
    </row>
    <row r="272" spans="1:31">
      <c r="A272" t="s">
        <v>527</v>
      </c>
      <c r="B272" t="s">
        <v>14</v>
      </c>
      <c r="C272" t="s">
        <v>20</v>
      </c>
      <c r="D272">
        <v>2</v>
      </c>
      <c r="E272" t="s">
        <v>16</v>
      </c>
      <c r="F272" t="s">
        <v>15</v>
      </c>
      <c r="G272">
        <v>4865</v>
      </c>
      <c r="H272">
        <v>5624</v>
      </c>
      <c r="I272">
        <v>208</v>
      </c>
      <c r="J272">
        <v>360</v>
      </c>
      <c r="K272">
        <v>1</v>
      </c>
      <c r="L272" t="s">
        <v>31</v>
      </c>
      <c r="M272" t="s">
        <v>18</v>
      </c>
      <c r="N272">
        <f t="shared" si="75"/>
        <v>1</v>
      </c>
      <c r="O272">
        <f t="shared" si="76"/>
        <v>1</v>
      </c>
      <c r="P272">
        <f t="shared" si="77"/>
        <v>2</v>
      </c>
      <c r="Q272">
        <f t="shared" si="78"/>
        <v>1</v>
      </c>
      <c r="R272">
        <f t="shared" si="79"/>
        <v>0</v>
      </c>
      <c r="S272" s="9">
        <f t="shared" si="80"/>
        <v>8.4898219946201046</v>
      </c>
      <c r="T272" s="9">
        <f t="shared" si="81"/>
        <v>8.6347984334905004</v>
      </c>
      <c r="U272" s="9">
        <f t="shared" si="82"/>
        <v>5.3375380797013179</v>
      </c>
      <c r="V272" s="9">
        <f t="shared" si="83"/>
        <v>5.8861040314501558</v>
      </c>
      <c r="W272">
        <f t="shared" si="84"/>
        <v>1</v>
      </c>
      <c r="X272">
        <f t="shared" si="85"/>
        <v>1</v>
      </c>
      <c r="Y272">
        <f t="shared" si="86"/>
        <v>1.6330652201056006</v>
      </c>
      <c r="Z272">
        <f t="shared" si="87"/>
        <v>5.119543219374469</v>
      </c>
      <c r="AA272">
        <f t="shared" si="88"/>
        <v>0.83658911063263663</v>
      </c>
      <c r="AB272">
        <f t="shared" si="89"/>
        <v>-0.17842223627601506</v>
      </c>
      <c r="AC272">
        <f t="shared" si="90"/>
        <v>0</v>
      </c>
      <c r="AD272">
        <f t="shared" si="91"/>
        <v>-2</v>
      </c>
      <c r="AE272">
        <f t="shared" si="92"/>
        <v>1</v>
      </c>
    </row>
    <row r="273" spans="1:31">
      <c r="A273" t="s">
        <v>530</v>
      </c>
      <c r="B273" t="s">
        <v>14</v>
      </c>
      <c r="C273" t="s">
        <v>20</v>
      </c>
      <c r="D273">
        <v>2</v>
      </c>
      <c r="E273" t="s">
        <v>16</v>
      </c>
      <c r="F273" t="s">
        <v>15</v>
      </c>
      <c r="G273">
        <v>3510</v>
      </c>
      <c r="H273">
        <v>4416</v>
      </c>
      <c r="I273">
        <v>243</v>
      </c>
      <c r="J273">
        <v>360</v>
      </c>
      <c r="K273">
        <v>1</v>
      </c>
      <c r="L273" t="s">
        <v>21</v>
      </c>
      <c r="M273" t="s">
        <v>18</v>
      </c>
      <c r="N273">
        <f t="shared" si="75"/>
        <v>1</v>
      </c>
      <c r="O273">
        <f t="shared" si="76"/>
        <v>1</v>
      </c>
      <c r="P273">
        <f t="shared" si="77"/>
        <v>2</v>
      </c>
      <c r="Q273">
        <f t="shared" si="78"/>
        <v>1</v>
      </c>
      <c r="R273">
        <f t="shared" si="79"/>
        <v>0</v>
      </c>
      <c r="S273" s="9">
        <f t="shared" si="80"/>
        <v>8.1633713164599122</v>
      </c>
      <c r="T273" s="9">
        <f t="shared" si="81"/>
        <v>8.3929895879569312</v>
      </c>
      <c r="U273" s="9">
        <f t="shared" si="82"/>
        <v>5.4930614433405482</v>
      </c>
      <c r="V273" s="9">
        <f t="shared" si="83"/>
        <v>5.8861040314501558</v>
      </c>
      <c r="W273">
        <f t="shared" si="84"/>
        <v>0</v>
      </c>
      <c r="X273">
        <f t="shared" si="85"/>
        <v>1</v>
      </c>
      <c r="Y273">
        <f t="shared" si="86"/>
        <v>1.6326815323201953</v>
      </c>
      <c r="Z273">
        <f t="shared" si="87"/>
        <v>5.1175792899662964</v>
      </c>
      <c r="AA273">
        <f t="shared" si="88"/>
        <v>0.83653665075659212</v>
      </c>
      <c r="AB273">
        <f t="shared" si="89"/>
        <v>-0.17848494510194116</v>
      </c>
      <c r="AC273">
        <f t="shared" si="90"/>
        <v>0</v>
      </c>
      <c r="AD273">
        <f t="shared" si="91"/>
        <v>-2</v>
      </c>
      <c r="AE273">
        <f t="shared" si="92"/>
        <v>1</v>
      </c>
    </row>
    <row r="274" spans="1:31">
      <c r="A274" t="s">
        <v>533</v>
      </c>
      <c r="B274" t="s">
        <v>14</v>
      </c>
      <c r="C274" t="s">
        <v>20</v>
      </c>
      <c r="D274">
        <v>0</v>
      </c>
      <c r="E274" t="s">
        <v>16</v>
      </c>
      <c r="F274" t="s">
        <v>20</v>
      </c>
      <c r="G274">
        <v>2479</v>
      </c>
      <c r="H274">
        <v>3013</v>
      </c>
      <c r="I274">
        <v>188</v>
      </c>
      <c r="J274">
        <v>360</v>
      </c>
      <c r="K274">
        <v>1</v>
      </c>
      <c r="L274" t="s">
        <v>17</v>
      </c>
      <c r="M274" t="s">
        <v>18</v>
      </c>
      <c r="N274">
        <f t="shared" si="75"/>
        <v>1</v>
      </c>
      <c r="O274">
        <f t="shared" si="76"/>
        <v>1</v>
      </c>
      <c r="P274">
        <f t="shared" si="77"/>
        <v>0</v>
      </c>
      <c r="Q274">
        <f t="shared" si="78"/>
        <v>1</v>
      </c>
      <c r="R274">
        <f t="shared" si="79"/>
        <v>1</v>
      </c>
      <c r="S274" s="9">
        <f t="shared" si="80"/>
        <v>7.8156105320351905</v>
      </c>
      <c r="T274" s="9">
        <f t="shared" si="81"/>
        <v>8.0106915391303009</v>
      </c>
      <c r="U274" s="9">
        <f t="shared" si="82"/>
        <v>5.2364419628299492</v>
      </c>
      <c r="V274" s="9">
        <f t="shared" si="83"/>
        <v>5.8861040314501558</v>
      </c>
      <c r="W274">
        <f t="shared" si="84"/>
        <v>2</v>
      </c>
      <c r="X274">
        <f t="shared" si="85"/>
        <v>1</v>
      </c>
      <c r="Y274">
        <f t="shared" si="86"/>
        <v>1.5667086355677893</v>
      </c>
      <c r="Z274">
        <f t="shared" si="87"/>
        <v>4.7908537697333147</v>
      </c>
      <c r="AA274">
        <f t="shared" si="88"/>
        <v>0.82731389191234006</v>
      </c>
      <c r="AB274">
        <f t="shared" si="89"/>
        <v>-0.18957110105904978</v>
      </c>
      <c r="AC274">
        <f t="shared" si="90"/>
        <v>0</v>
      </c>
      <c r="AD274">
        <f t="shared" si="91"/>
        <v>-2</v>
      </c>
      <c r="AE274">
        <f t="shared" si="92"/>
        <v>1</v>
      </c>
    </row>
    <row r="275" spans="1:31">
      <c r="A275" t="s">
        <v>535</v>
      </c>
      <c r="B275" t="s">
        <v>14</v>
      </c>
      <c r="C275" t="s">
        <v>15</v>
      </c>
      <c r="D275">
        <v>0</v>
      </c>
      <c r="E275" t="s">
        <v>25</v>
      </c>
      <c r="F275" t="s">
        <v>15</v>
      </c>
      <c r="G275">
        <v>3598</v>
      </c>
      <c r="H275">
        <v>1287</v>
      </c>
      <c r="I275">
        <v>100</v>
      </c>
      <c r="J275">
        <v>360</v>
      </c>
      <c r="K275">
        <v>1</v>
      </c>
      <c r="L275" t="s">
        <v>21</v>
      </c>
      <c r="M275" t="s">
        <v>22</v>
      </c>
      <c r="N275">
        <f t="shared" si="75"/>
        <v>0</v>
      </c>
      <c r="O275">
        <f t="shared" si="76"/>
        <v>1</v>
      </c>
      <c r="P275">
        <f t="shared" si="77"/>
        <v>0</v>
      </c>
      <c r="Q275">
        <f t="shared" si="78"/>
        <v>0</v>
      </c>
      <c r="R275">
        <f t="shared" si="79"/>
        <v>0</v>
      </c>
      <c r="S275" s="9">
        <f t="shared" si="80"/>
        <v>8.188133414510478</v>
      </c>
      <c r="T275" s="9">
        <f t="shared" si="81"/>
        <v>7.160069207596127</v>
      </c>
      <c r="U275" s="9">
        <f t="shared" si="82"/>
        <v>4.6051701859880918</v>
      </c>
      <c r="V275" s="9">
        <f t="shared" si="83"/>
        <v>5.8861040314501558</v>
      </c>
      <c r="W275">
        <f t="shared" si="84"/>
        <v>0</v>
      </c>
      <c r="X275">
        <f t="shared" si="85"/>
        <v>1</v>
      </c>
      <c r="Y275">
        <f t="shared" si="86"/>
        <v>0.34782056590603194</v>
      </c>
      <c r="Z275">
        <f t="shared" si="87"/>
        <v>1.415978152187007</v>
      </c>
      <c r="AA275">
        <f t="shared" si="88"/>
        <v>0.58608897224721435</v>
      </c>
      <c r="AB275">
        <f t="shared" si="89"/>
        <v>-0.88210423706272656</v>
      </c>
      <c r="AC275">
        <f t="shared" si="90"/>
        <v>0</v>
      </c>
      <c r="AD275">
        <f t="shared" si="91"/>
        <v>2</v>
      </c>
      <c r="AE275">
        <f t="shared" si="92"/>
        <v>0</v>
      </c>
    </row>
    <row r="276" spans="1:31">
      <c r="A276" t="s">
        <v>536</v>
      </c>
      <c r="B276" t="s">
        <v>14</v>
      </c>
      <c r="C276" t="s">
        <v>20</v>
      </c>
      <c r="D276">
        <v>1</v>
      </c>
      <c r="E276" t="s">
        <v>16</v>
      </c>
      <c r="F276" t="s">
        <v>15</v>
      </c>
      <c r="G276">
        <v>6065</v>
      </c>
      <c r="H276">
        <v>2004</v>
      </c>
      <c r="I276">
        <v>250</v>
      </c>
      <c r="J276">
        <v>360</v>
      </c>
      <c r="K276">
        <v>1</v>
      </c>
      <c r="L276" t="s">
        <v>31</v>
      </c>
      <c r="M276" t="s">
        <v>18</v>
      </c>
      <c r="N276">
        <f t="shared" si="75"/>
        <v>1</v>
      </c>
      <c r="O276">
        <f t="shared" si="76"/>
        <v>1</v>
      </c>
      <c r="P276">
        <f t="shared" si="77"/>
        <v>1</v>
      </c>
      <c r="Q276">
        <f t="shared" si="78"/>
        <v>1</v>
      </c>
      <c r="R276">
        <f t="shared" si="79"/>
        <v>0</v>
      </c>
      <c r="S276" s="9">
        <f t="shared" si="80"/>
        <v>8.7102898213781508</v>
      </c>
      <c r="T276" s="9">
        <f t="shared" si="81"/>
        <v>7.6029004622047553</v>
      </c>
      <c r="U276" s="9">
        <f t="shared" si="82"/>
        <v>5.521460917862246</v>
      </c>
      <c r="V276" s="9">
        <f t="shared" si="83"/>
        <v>5.8861040314501558</v>
      </c>
      <c r="W276">
        <f t="shared" si="84"/>
        <v>1</v>
      </c>
      <c r="X276">
        <f t="shared" si="85"/>
        <v>1</v>
      </c>
      <c r="Y276">
        <f t="shared" si="86"/>
        <v>1.5610942006878461</v>
      </c>
      <c r="Z276">
        <f t="shared" si="87"/>
        <v>4.7640312004661602</v>
      </c>
      <c r="AA276">
        <f t="shared" si="88"/>
        <v>0.82651030759182464</v>
      </c>
      <c r="AB276">
        <f t="shared" si="89"/>
        <v>-0.19054289042335673</v>
      </c>
      <c r="AC276">
        <f t="shared" si="90"/>
        <v>0</v>
      </c>
      <c r="AD276">
        <f t="shared" si="91"/>
        <v>-2</v>
      </c>
      <c r="AE276">
        <f t="shared" si="92"/>
        <v>1</v>
      </c>
    </row>
    <row r="277" spans="1:31">
      <c r="A277" t="s">
        <v>538</v>
      </c>
      <c r="B277" t="s">
        <v>14</v>
      </c>
      <c r="C277" t="s">
        <v>20</v>
      </c>
      <c r="D277">
        <v>0</v>
      </c>
      <c r="E277" t="s">
        <v>16</v>
      </c>
      <c r="F277" t="s">
        <v>15</v>
      </c>
      <c r="G277">
        <v>2130</v>
      </c>
      <c r="H277">
        <v>6666</v>
      </c>
      <c r="I277">
        <v>70</v>
      </c>
      <c r="J277">
        <v>180</v>
      </c>
      <c r="K277">
        <v>1</v>
      </c>
      <c r="L277" t="s">
        <v>31</v>
      </c>
      <c r="M277" t="s">
        <v>22</v>
      </c>
      <c r="N277">
        <f t="shared" si="75"/>
        <v>1</v>
      </c>
      <c r="O277">
        <f t="shared" si="76"/>
        <v>1</v>
      </c>
      <c r="P277">
        <f t="shared" si="77"/>
        <v>0</v>
      </c>
      <c r="Q277">
        <f t="shared" si="78"/>
        <v>1</v>
      </c>
      <c r="R277">
        <f t="shared" si="79"/>
        <v>0</v>
      </c>
      <c r="S277" s="9">
        <f t="shared" si="80"/>
        <v>7.6638772587034705</v>
      </c>
      <c r="T277" s="9">
        <f t="shared" si="81"/>
        <v>8.8047752588676857</v>
      </c>
      <c r="U277" s="9">
        <f t="shared" si="82"/>
        <v>4.2484952420493594</v>
      </c>
      <c r="V277" s="9">
        <f t="shared" si="83"/>
        <v>5.1929568508902104</v>
      </c>
      <c r="W277">
        <f t="shared" si="84"/>
        <v>1</v>
      </c>
      <c r="X277">
        <f t="shared" si="85"/>
        <v>1</v>
      </c>
      <c r="Y277">
        <f t="shared" si="86"/>
        <v>1.7839141245459529</v>
      </c>
      <c r="Z277">
        <f t="shared" si="87"/>
        <v>5.9531120982760113</v>
      </c>
      <c r="AA277">
        <f t="shared" si="88"/>
        <v>0.85617950841782853</v>
      </c>
      <c r="AB277">
        <f t="shared" si="89"/>
        <v>-1.9391893432760039</v>
      </c>
      <c r="AC277">
        <f t="shared" si="90"/>
        <v>0</v>
      </c>
      <c r="AD277">
        <f t="shared" si="91"/>
        <v>2</v>
      </c>
      <c r="AE277">
        <f t="shared" si="92"/>
        <v>0</v>
      </c>
    </row>
    <row r="278" spans="1:31">
      <c r="A278" t="s">
        <v>539</v>
      </c>
      <c r="B278" t="s">
        <v>14</v>
      </c>
      <c r="C278" t="s">
        <v>15</v>
      </c>
      <c r="D278">
        <v>0</v>
      </c>
      <c r="E278" t="s">
        <v>16</v>
      </c>
      <c r="F278" t="s">
        <v>15</v>
      </c>
      <c r="G278">
        <v>5815</v>
      </c>
      <c r="H278">
        <v>3666</v>
      </c>
      <c r="I278">
        <v>311</v>
      </c>
      <c r="J278">
        <v>360</v>
      </c>
      <c r="K278">
        <v>1</v>
      </c>
      <c r="L278" t="s">
        <v>21</v>
      </c>
      <c r="M278" t="s">
        <v>22</v>
      </c>
      <c r="N278">
        <f t="shared" si="75"/>
        <v>0</v>
      </c>
      <c r="O278">
        <f t="shared" si="76"/>
        <v>1</v>
      </c>
      <c r="P278">
        <f t="shared" si="77"/>
        <v>0</v>
      </c>
      <c r="Q278">
        <f t="shared" si="78"/>
        <v>1</v>
      </c>
      <c r="R278">
        <f t="shared" si="79"/>
        <v>0</v>
      </c>
      <c r="S278" s="9">
        <f t="shared" si="80"/>
        <v>8.668196064952765</v>
      </c>
      <c r="T278" s="9">
        <f t="shared" si="81"/>
        <v>8.2068564283996501</v>
      </c>
      <c r="U278" s="9">
        <f t="shared" si="82"/>
        <v>5.7397929121792339</v>
      </c>
      <c r="V278" s="9">
        <f t="shared" si="83"/>
        <v>5.8861040314501558</v>
      </c>
      <c r="W278">
        <f t="shared" si="84"/>
        <v>0</v>
      </c>
      <c r="X278">
        <f t="shared" si="85"/>
        <v>1</v>
      </c>
      <c r="Y278">
        <f t="shared" si="86"/>
        <v>0.83481729549576145</v>
      </c>
      <c r="Z278">
        <f t="shared" si="87"/>
        <v>2.3043929868450403</v>
      </c>
      <c r="AA278">
        <f t="shared" si="88"/>
        <v>0.69737255708353951</v>
      </c>
      <c r="AB278">
        <f t="shared" si="89"/>
        <v>-1.1952527913353133</v>
      </c>
      <c r="AC278">
        <f t="shared" si="90"/>
        <v>0</v>
      </c>
      <c r="AD278">
        <f t="shared" si="91"/>
        <v>2</v>
      </c>
      <c r="AE278">
        <f t="shared" si="92"/>
        <v>0</v>
      </c>
    </row>
    <row r="279" spans="1:31">
      <c r="A279" t="s">
        <v>540</v>
      </c>
      <c r="B279" t="s">
        <v>14</v>
      </c>
      <c r="C279" t="s">
        <v>20</v>
      </c>
      <c r="D279">
        <v>3</v>
      </c>
      <c r="E279" t="s">
        <v>16</v>
      </c>
      <c r="F279" t="s">
        <v>15</v>
      </c>
      <c r="G279">
        <v>3466</v>
      </c>
      <c r="H279">
        <v>3428</v>
      </c>
      <c r="I279">
        <v>150</v>
      </c>
      <c r="J279">
        <v>360</v>
      </c>
      <c r="K279">
        <v>1</v>
      </c>
      <c r="L279" t="s">
        <v>21</v>
      </c>
      <c r="M279" t="s">
        <v>18</v>
      </c>
      <c r="N279">
        <f t="shared" si="75"/>
        <v>1</v>
      </c>
      <c r="O279">
        <f t="shared" si="76"/>
        <v>1</v>
      </c>
      <c r="P279">
        <f t="shared" si="77"/>
        <v>3</v>
      </c>
      <c r="Q279">
        <f t="shared" si="78"/>
        <v>1</v>
      </c>
      <c r="R279">
        <f t="shared" si="79"/>
        <v>0</v>
      </c>
      <c r="S279" s="9">
        <f t="shared" si="80"/>
        <v>8.1507564702755513</v>
      </c>
      <c r="T279" s="9">
        <f t="shared" si="81"/>
        <v>8.1397322797176699</v>
      </c>
      <c r="U279" s="9">
        <f t="shared" si="82"/>
        <v>5.0106352940962555</v>
      </c>
      <c r="V279" s="9">
        <f t="shared" si="83"/>
        <v>5.8861040314501558</v>
      </c>
      <c r="W279">
        <f t="shared" si="84"/>
        <v>0</v>
      </c>
      <c r="X279">
        <f t="shared" si="85"/>
        <v>1</v>
      </c>
      <c r="Y279">
        <f t="shared" si="86"/>
        <v>1.698213605815428</v>
      </c>
      <c r="Z279">
        <f t="shared" si="87"/>
        <v>5.4641774929832607</v>
      </c>
      <c r="AA279">
        <f t="shared" si="88"/>
        <v>0.84530127752749973</v>
      </c>
      <c r="AB279">
        <f t="shared" si="89"/>
        <v>-0.1680621737181005</v>
      </c>
      <c r="AC279">
        <f t="shared" si="90"/>
        <v>0</v>
      </c>
      <c r="AD279">
        <f t="shared" si="91"/>
        <v>-2</v>
      </c>
      <c r="AE279">
        <f t="shared" si="92"/>
        <v>1</v>
      </c>
    </row>
    <row r="280" spans="1:31">
      <c r="A280" t="s">
        <v>543</v>
      </c>
      <c r="B280" t="s">
        <v>14</v>
      </c>
      <c r="C280" t="s">
        <v>15</v>
      </c>
      <c r="D280">
        <v>0</v>
      </c>
      <c r="E280" t="s">
        <v>16</v>
      </c>
      <c r="F280" t="s">
        <v>15</v>
      </c>
      <c r="G280">
        <v>4683</v>
      </c>
      <c r="H280">
        <v>1915</v>
      </c>
      <c r="I280">
        <v>185</v>
      </c>
      <c r="J280">
        <v>360</v>
      </c>
      <c r="K280">
        <v>1</v>
      </c>
      <c r="L280" t="s">
        <v>31</v>
      </c>
      <c r="M280" t="s">
        <v>22</v>
      </c>
      <c r="N280">
        <f t="shared" si="75"/>
        <v>0</v>
      </c>
      <c r="O280">
        <f t="shared" si="76"/>
        <v>1</v>
      </c>
      <c r="P280">
        <f t="shared" si="77"/>
        <v>0</v>
      </c>
      <c r="Q280">
        <f t="shared" si="78"/>
        <v>1</v>
      </c>
      <c r="R280">
        <f t="shared" si="79"/>
        <v>0</v>
      </c>
      <c r="S280" s="9">
        <f t="shared" si="80"/>
        <v>8.4516942091835414</v>
      </c>
      <c r="T280" s="9">
        <f t="shared" si="81"/>
        <v>7.5574729016147462</v>
      </c>
      <c r="U280" s="9">
        <f t="shared" si="82"/>
        <v>5.2203558250783244</v>
      </c>
      <c r="V280" s="9">
        <f t="shared" si="83"/>
        <v>5.8861040314501558</v>
      </c>
      <c r="W280">
        <f t="shared" si="84"/>
        <v>1</v>
      </c>
      <c r="X280">
        <f t="shared" si="85"/>
        <v>1</v>
      </c>
      <c r="Y280">
        <f t="shared" si="86"/>
        <v>0.98330385244473473</v>
      </c>
      <c r="Z280">
        <f t="shared" si="87"/>
        <v>2.6732737700835796</v>
      </c>
      <c r="AA280">
        <f t="shared" si="88"/>
        <v>0.72776328077031771</v>
      </c>
      <c r="AB280">
        <f t="shared" si="89"/>
        <v>-1.3010832998844257</v>
      </c>
      <c r="AC280">
        <f t="shared" si="90"/>
        <v>0</v>
      </c>
      <c r="AD280">
        <f t="shared" si="91"/>
        <v>2</v>
      </c>
      <c r="AE280">
        <f t="shared" si="92"/>
        <v>0</v>
      </c>
    </row>
    <row r="281" spans="1:31">
      <c r="A281" t="s">
        <v>545</v>
      </c>
      <c r="B281" t="s">
        <v>14</v>
      </c>
      <c r="C281" t="s">
        <v>20</v>
      </c>
      <c r="D281">
        <v>2</v>
      </c>
      <c r="E281" t="s">
        <v>25</v>
      </c>
      <c r="F281" t="s">
        <v>15</v>
      </c>
      <c r="G281">
        <v>2192</v>
      </c>
      <c r="H281">
        <v>1742</v>
      </c>
      <c r="I281">
        <v>45</v>
      </c>
      <c r="J281">
        <v>360</v>
      </c>
      <c r="K281">
        <v>1</v>
      </c>
      <c r="L281" t="s">
        <v>31</v>
      </c>
      <c r="M281" t="s">
        <v>18</v>
      </c>
      <c r="N281">
        <f t="shared" si="75"/>
        <v>1</v>
      </c>
      <c r="O281">
        <f t="shared" si="76"/>
        <v>1</v>
      </c>
      <c r="P281">
        <f t="shared" si="77"/>
        <v>2</v>
      </c>
      <c r="Q281">
        <f t="shared" si="78"/>
        <v>0</v>
      </c>
      <c r="R281">
        <f t="shared" si="79"/>
        <v>0</v>
      </c>
      <c r="S281" s="9">
        <f t="shared" si="80"/>
        <v>7.6925696480679058</v>
      </c>
      <c r="T281" s="9">
        <f t="shared" si="81"/>
        <v>7.4627891574124483</v>
      </c>
      <c r="U281" s="9">
        <f t="shared" si="82"/>
        <v>3.8066624897703196</v>
      </c>
      <c r="V281" s="9">
        <f t="shared" si="83"/>
        <v>5.8861040314501558</v>
      </c>
      <c r="W281">
        <f t="shared" si="84"/>
        <v>1</v>
      </c>
      <c r="X281">
        <f t="shared" si="85"/>
        <v>1</v>
      </c>
      <c r="Y281">
        <f t="shared" si="86"/>
        <v>1.2300922746476797</v>
      </c>
      <c r="Z281">
        <f t="shared" si="87"/>
        <v>3.4215452436054328</v>
      </c>
      <c r="AA281">
        <f t="shared" si="88"/>
        <v>0.77383472408289178</v>
      </c>
      <c r="AB281">
        <f t="shared" si="89"/>
        <v>-0.25639696297083198</v>
      </c>
      <c r="AC281">
        <f t="shared" si="90"/>
        <v>0</v>
      </c>
      <c r="AD281">
        <f t="shared" si="91"/>
        <v>-2</v>
      </c>
      <c r="AE281">
        <f t="shared" si="92"/>
        <v>1</v>
      </c>
    </row>
    <row r="282" spans="1:31">
      <c r="A282" t="s">
        <v>548</v>
      </c>
      <c r="B282" t="s">
        <v>14</v>
      </c>
      <c r="C282" t="s">
        <v>20</v>
      </c>
      <c r="D282">
        <v>2</v>
      </c>
      <c r="E282" t="s">
        <v>16</v>
      </c>
      <c r="F282" t="s">
        <v>20</v>
      </c>
      <c r="G282">
        <v>7948</v>
      </c>
      <c r="H282">
        <v>7166</v>
      </c>
      <c r="I282">
        <v>480</v>
      </c>
      <c r="J282">
        <v>360</v>
      </c>
      <c r="K282">
        <v>1</v>
      </c>
      <c r="L282" t="s">
        <v>21</v>
      </c>
      <c r="M282" t="s">
        <v>18</v>
      </c>
      <c r="N282">
        <f t="shared" si="75"/>
        <v>1</v>
      </c>
      <c r="O282">
        <f t="shared" si="76"/>
        <v>1</v>
      </c>
      <c r="P282">
        <f t="shared" si="77"/>
        <v>2</v>
      </c>
      <c r="Q282">
        <f t="shared" si="78"/>
        <v>1</v>
      </c>
      <c r="R282">
        <f t="shared" si="79"/>
        <v>1</v>
      </c>
      <c r="S282" s="9">
        <f t="shared" si="80"/>
        <v>8.9806756036717079</v>
      </c>
      <c r="T282" s="9">
        <f t="shared" si="81"/>
        <v>8.8771028978648996</v>
      </c>
      <c r="U282" s="9">
        <f t="shared" si="82"/>
        <v>6.1737861039019366</v>
      </c>
      <c r="V282" s="9">
        <f t="shared" si="83"/>
        <v>5.8861040314501558</v>
      </c>
      <c r="W282">
        <f t="shared" si="84"/>
        <v>0</v>
      </c>
      <c r="X282">
        <f t="shared" si="85"/>
        <v>1</v>
      </c>
      <c r="Y282">
        <f t="shared" si="86"/>
        <v>1.2078843105015564</v>
      </c>
      <c r="Z282">
        <f t="shared" si="87"/>
        <v>3.3463972203330852</v>
      </c>
      <c r="AA282">
        <f t="shared" si="88"/>
        <v>0.76992438810657882</v>
      </c>
      <c r="AB282">
        <f t="shared" si="89"/>
        <v>-0.26146296622025789</v>
      </c>
      <c r="AC282">
        <f t="shared" si="90"/>
        <v>0</v>
      </c>
      <c r="AD282">
        <f t="shared" si="91"/>
        <v>-2</v>
      </c>
      <c r="AE282">
        <f t="shared" si="92"/>
        <v>1</v>
      </c>
    </row>
    <row r="283" spans="1:31">
      <c r="A283" t="s">
        <v>549</v>
      </c>
      <c r="B283" t="s">
        <v>14</v>
      </c>
      <c r="C283" t="s">
        <v>15</v>
      </c>
      <c r="D283">
        <v>0</v>
      </c>
      <c r="E283" t="s">
        <v>16</v>
      </c>
      <c r="F283" t="s">
        <v>15</v>
      </c>
      <c r="G283">
        <v>4680</v>
      </c>
      <c r="H283">
        <v>2087</v>
      </c>
      <c r="I283">
        <v>151</v>
      </c>
      <c r="J283">
        <v>360</v>
      </c>
      <c r="K283">
        <v>1</v>
      </c>
      <c r="L283" t="s">
        <v>31</v>
      </c>
      <c r="M283" t="s">
        <v>22</v>
      </c>
      <c r="N283">
        <f t="shared" si="75"/>
        <v>0</v>
      </c>
      <c r="O283">
        <f t="shared" si="76"/>
        <v>1</v>
      </c>
      <c r="P283">
        <f t="shared" si="77"/>
        <v>0</v>
      </c>
      <c r="Q283">
        <f t="shared" si="78"/>
        <v>1</v>
      </c>
      <c r="R283">
        <f t="shared" si="79"/>
        <v>0</v>
      </c>
      <c r="S283" s="9">
        <f t="shared" si="80"/>
        <v>8.4510533889116921</v>
      </c>
      <c r="T283" s="9">
        <f t="shared" si="81"/>
        <v>7.6434829070772006</v>
      </c>
      <c r="U283" s="9">
        <f t="shared" si="82"/>
        <v>5.0172798368149243</v>
      </c>
      <c r="V283" s="9">
        <f t="shared" si="83"/>
        <v>5.8861040314501558</v>
      </c>
      <c r="W283">
        <f t="shared" si="84"/>
        <v>1</v>
      </c>
      <c r="X283">
        <f t="shared" si="85"/>
        <v>1</v>
      </c>
      <c r="Y283">
        <f t="shared" si="86"/>
        <v>0.98836488119204857</v>
      </c>
      <c r="Z283">
        <f t="shared" si="87"/>
        <v>2.686837579947281</v>
      </c>
      <c r="AA283">
        <f t="shared" si="88"/>
        <v>0.72876483481697085</v>
      </c>
      <c r="AB283">
        <f t="shared" si="89"/>
        <v>-1.3047690661925293</v>
      </c>
      <c r="AC283">
        <f t="shared" si="90"/>
        <v>0</v>
      </c>
      <c r="AD283">
        <f t="shared" si="91"/>
        <v>2</v>
      </c>
      <c r="AE283">
        <f t="shared" si="92"/>
        <v>0</v>
      </c>
    </row>
    <row r="284" spans="1:31">
      <c r="A284" t="s">
        <v>550</v>
      </c>
      <c r="B284" t="s">
        <v>14</v>
      </c>
      <c r="C284" t="s">
        <v>20</v>
      </c>
      <c r="D284">
        <v>2</v>
      </c>
      <c r="E284" t="s">
        <v>16</v>
      </c>
      <c r="F284" t="s">
        <v>20</v>
      </c>
      <c r="G284">
        <v>17500</v>
      </c>
      <c r="H284">
        <v>0</v>
      </c>
      <c r="I284">
        <v>400</v>
      </c>
      <c r="J284">
        <v>360</v>
      </c>
      <c r="K284">
        <v>1</v>
      </c>
      <c r="L284" t="s">
        <v>21</v>
      </c>
      <c r="M284" t="s">
        <v>18</v>
      </c>
      <c r="N284">
        <f t="shared" si="75"/>
        <v>1</v>
      </c>
      <c r="O284">
        <f t="shared" si="76"/>
        <v>1</v>
      </c>
      <c r="P284">
        <f t="shared" si="77"/>
        <v>2</v>
      </c>
      <c r="Q284">
        <f t="shared" si="78"/>
        <v>1</v>
      </c>
      <c r="R284">
        <f t="shared" si="79"/>
        <v>1</v>
      </c>
      <c r="S284" s="9">
        <f t="shared" si="80"/>
        <v>9.7699561599116063</v>
      </c>
      <c r="T284" s="9">
        <f t="shared" si="81"/>
        <v>1</v>
      </c>
      <c r="U284" s="9">
        <f t="shared" si="82"/>
        <v>5.9914645471079817</v>
      </c>
      <c r="V284" s="9">
        <f t="shared" si="83"/>
        <v>5.8861040314501558</v>
      </c>
      <c r="W284">
        <f t="shared" si="84"/>
        <v>0</v>
      </c>
      <c r="X284">
        <f t="shared" si="85"/>
        <v>1</v>
      </c>
      <c r="Y284">
        <f t="shared" si="86"/>
        <v>1.2171335371178471</v>
      </c>
      <c r="Z284">
        <f t="shared" si="87"/>
        <v>3.3774923880207437</v>
      </c>
      <c r="AA284">
        <f t="shared" si="88"/>
        <v>0.77155871184686542</v>
      </c>
      <c r="AB284">
        <f t="shared" si="89"/>
        <v>-0.25934250917118795</v>
      </c>
      <c r="AC284">
        <f t="shared" si="90"/>
        <v>0</v>
      </c>
      <c r="AD284">
        <f t="shared" si="91"/>
        <v>-2</v>
      </c>
      <c r="AE284">
        <f t="shared" si="92"/>
        <v>1</v>
      </c>
    </row>
    <row r="285" spans="1:31">
      <c r="A285" t="s">
        <v>554</v>
      </c>
      <c r="B285" t="s">
        <v>14</v>
      </c>
      <c r="C285" t="s">
        <v>15</v>
      </c>
      <c r="D285">
        <v>0</v>
      </c>
      <c r="E285" t="s">
        <v>25</v>
      </c>
      <c r="F285" t="s">
        <v>15</v>
      </c>
      <c r="G285">
        <v>6783</v>
      </c>
      <c r="H285">
        <v>0</v>
      </c>
      <c r="I285">
        <v>130</v>
      </c>
      <c r="J285">
        <v>360</v>
      </c>
      <c r="K285">
        <v>1</v>
      </c>
      <c r="L285" t="s">
        <v>31</v>
      </c>
      <c r="M285" t="s">
        <v>18</v>
      </c>
      <c r="N285">
        <f t="shared" si="75"/>
        <v>0</v>
      </c>
      <c r="O285">
        <f t="shared" si="76"/>
        <v>1</v>
      </c>
      <c r="P285">
        <f t="shared" si="77"/>
        <v>0</v>
      </c>
      <c r="Q285">
        <f t="shared" si="78"/>
        <v>0</v>
      </c>
      <c r="R285">
        <f t="shared" si="79"/>
        <v>0</v>
      </c>
      <c r="S285" s="9">
        <f t="shared" si="80"/>
        <v>8.8221747609460799</v>
      </c>
      <c r="T285" s="9">
        <f t="shared" si="81"/>
        <v>1</v>
      </c>
      <c r="U285" s="9">
        <f t="shared" si="82"/>
        <v>4.8675344504555822</v>
      </c>
      <c r="V285" s="9">
        <f t="shared" si="83"/>
        <v>5.8861040314501558</v>
      </c>
      <c r="W285">
        <f t="shared" si="84"/>
        <v>1</v>
      </c>
      <c r="X285">
        <f t="shared" si="85"/>
        <v>1</v>
      </c>
      <c r="Y285">
        <f t="shared" si="86"/>
        <v>0.40833221714582113</v>
      </c>
      <c r="Z285">
        <f t="shared" si="87"/>
        <v>1.5043068346885207</v>
      </c>
      <c r="AA285">
        <f t="shared" si="88"/>
        <v>0.60068790846694409</v>
      </c>
      <c r="AB285">
        <f t="shared" si="89"/>
        <v>-0.50967976639979062</v>
      </c>
      <c r="AC285">
        <f t="shared" si="90"/>
        <v>0</v>
      </c>
      <c r="AD285">
        <f t="shared" si="91"/>
        <v>-2</v>
      </c>
      <c r="AE285">
        <f t="shared" si="92"/>
        <v>1</v>
      </c>
    </row>
    <row r="286" spans="1:31">
      <c r="A286" t="s">
        <v>556</v>
      </c>
      <c r="B286" t="s">
        <v>14</v>
      </c>
      <c r="C286" t="s">
        <v>20</v>
      </c>
      <c r="D286">
        <v>3</v>
      </c>
      <c r="E286" t="s">
        <v>16</v>
      </c>
      <c r="F286" t="s">
        <v>15</v>
      </c>
      <c r="G286">
        <v>4281</v>
      </c>
      <c r="H286">
        <v>0</v>
      </c>
      <c r="I286">
        <v>100</v>
      </c>
      <c r="J286">
        <v>360</v>
      </c>
      <c r="K286">
        <v>1</v>
      </c>
      <c r="L286" t="s">
        <v>17</v>
      </c>
      <c r="M286" t="s">
        <v>18</v>
      </c>
      <c r="N286">
        <f t="shared" si="75"/>
        <v>1</v>
      </c>
      <c r="O286">
        <f t="shared" si="76"/>
        <v>1</v>
      </c>
      <c r="P286">
        <f t="shared" si="77"/>
        <v>3</v>
      </c>
      <c r="Q286">
        <f t="shared" si="78"/>
        <v>1</v>
      </c>
      <c r="R286">
        <f t="shared" si="79"/>
        <v>0</v>
      </c>
      <c r="S286" s="9">
        <f t="shared" si="80"/>
        <v>8.3619419061449456</v>
      </c>
      <c r="T286" s="9">
        <f t="shared" si="81"/>
        <v>1</v>
      </c>
      <c r="U286" s="9">
        <f t="shared" si="82"/>
        <v>4.6051701859880918</v>
      </c>
      <c r="V286" s="9">
        <f t="shared" si="83"/>
        <v>5.8861040314501558</v>
      </c>
      <c r="W286">
        <f t="shared" si="84"/>
        <v>2</v>
      </c>
      <c r="X286">
        <f t="shared" si="85"/>
        <v>1</v>
      </c>
      <c r="Y286">
        <f t="shared" si="86"/>
        <v>1.9636532114953948</v>
      </c>
      <c r="Z286">
        <f t="shared" si="87"/>
        <v>7.1253098397890451</v>
      </c>
      <c r="AA286">
        <f t="shared" si="88"/>
        <v>0.87692777017522783</v>
      </c>
      <c r="AB286">
        <f t="shared" si="89"/>
        <v>-0.13133065012120143</v>
      </c>
      <c r="AC286">
        <f t="shared" si="90"/>
        <v>0</v>
      </c>
      <c r="AD286">
        <f t="shared" si="91"/>
        <v>-2</v>
      </c>
      <c r="AE286">
        <f t="shared" si="92"/>
        <v>1</v>
      </c>
    </row>
    <row r="287" spans="1:31">
      <c r="A287" t="s">
        <v>558</v>
      </c>
      <c r="B287" t="s">
        <v>14</v>
      </c>
      <c r="C287" t="s">
        <v>15</v>
      </c>
      <c r="D287">
        <v>1</v>
      </c>
      <c r="E287" t="s">
        <v>16</v>
      </c>
      <c r="F287" t="s">
        <v>15</v>
      </c>
      <c r="G287">
        <v>11250</v>
      </c>
      <c r="H287">
        <v>0</v>
      </c>
      <c r="I287">
        <v>196</v>
      </c>
      <c r="J287">
        <v>360</v>
      </c>
      <c r="L287" t="s">
        <v>31</v>
      </c>
      <c r="M287" t="s">
        <v>22</v>
      </c>
      <c r="N287">
        <f t="shared" si="75"/>
        <v>0</v>
      </c>
      <c r="O287">
        <f t="shared" si="76"/>
        <v>1</v>
      </c>
      <c r="P287">
        <f t="shared" si="77"/>
        <v>1</v>
      </c>
      <c r="Q287">
        <f t="shared" si="78"/>
        <v>1</v>
      </c>
      <c r="R287">
        <f t="shared" si="79"/>
        <v>0</v>
      </c>
      <c r="S287" s="9">
        <f t="shared" si="80"/>
        <v>9.3281234076325656</v>
      </c>
      <c r="T287" s="9">
        <f t="shared" si="81"/>
        <v>1</v>
      </c>
      <c r="U287" s="9">
        <f t="shared" si="82"/>
        <v>5.2781146592305168</v>
      </c>
      <c r="V287" s="9">
        <f t="shared" si="83"/>
        <v>5.8861040314501558</v>
      </c>
      <c r="W287">
        <f t="shared" si="84"/>
        <v>1</v>
      </c>
      <c r="X287">
        <f t="shared" si="85"/>
        <v>0</v>
      </c>
      <c r="Y287">
        <f t="shared" si="86"/>
        <v>-1.2868942352957555</v>
      </c>
      <c r="Z287">
        <f t="shared" si="87"/>
        <v>0.27612703834739044</v>
      </c>
      <c r="AA287">
        <f t="shared" si="88"/>
        <v>0.21637895761928247</v>
      </c>
      <c r="AB287">
        <f t="shared" si="89"/>
        <v>-0.24382973980022499</v>
      </c>
      <c r="AC287">
        <f t="shared" si="90"/>
        <v>0</v>
      </c>
      <c r="AD287">
        <f t="shared" si="91"/>
        <v>2</v>
      </c>
      <c r="AE287">
        <f t="shared" si="92"/>
        <v>0</v>
      </c>
    </row>
    <row r="288" spans="1:31">
      <c r="A288" t="s">
        <v>559</v>
      </c>
      <c r="B288" t="s">
        <v>42</v>
      </c>
      <c r="C288" t="s">
        <v>15</v>
      </c>
      <c r="D288">
        <v>0</v>
      </c>
      <c r="E288" t="s">
        <v>25</v>
      </c>
      <c r="F288" t="s">
        <v>20</v>
      </c>
      <c r="G288">
        <v>18165</v>
      </c>
      <c r="H288">
        <v>0</v>
      </c>
      <c r="I288">
        <v>125</v>
      </c>
      <c r="J288">
        <v>360</v>
      </c>
      <c r="K288">
        <v>1</v>
      </c>
      <c r="L288" t="s">
        <v>17</v>
      </c>
      <c r="M288" t="s">
        <v>18</v>
      </c>
      <c r="N288">
        <f t="shared" si="75"/>
        <v>0</v>
      </c>
      <c r="O288">
        <f t="shared" si="76"/>
        <v>0</v>
      </c>
      <c r="P288">
        <f t="shared" si="77"/>
        <v>0</v>
      </c>
      <c r="Q288">
        <f t="shared" si="78"/>
        <v>0</v>
      </c>
      <c r="R288">
        <f t="shared" si="79"/>
        <v>1</v>
      </c>
      <c r="S288" s="9">
        <f t="shared" si="80"/>
        <v>9.8072519446553024</v>
      </c>
      <c r="T288" s="9">
        <f t="shared" si="81"/>
        <v>1</v>
      </c>
      <c r="U288" s="9">
        <f t="shared" si="82"/>
        <v>4.8283137373023015</v>
      </c>
      <c r="V288" s="9">
        <f t="shared" si="83"/>
        <v>5.8861040314501558</v>
      </c>
      <c r="W288">
        <f t="shared" si="84"/>
        <v>2</v>
      </c>
      <c r="X288">
        <f t="shared" si="85"/>
        <v>1</v>
      </c>
      <c r="Y288">
        <f t="shared" si="86"/>
        <v>0.48804638043259685</v>
      </c>
      <c r="Z288">
        <f t="shared" si="87"/>
        <v>1.6291304079934332</v>
      </c>
      <c r="AA288">
        <f t="shared" si="88"/>
        <v>0.61964610163129741</v>
      </c>
      <c r="AB288">
        <f t="shared" si="89"/>
        <v>-0.47860676773400768</v>
      </c>
      <c r="AC288">
        <f t="shared" si="90"/>
        <v>0</v>
      </c>
      <c r="AD288">
        <f t="shared" si="91"/>
        <v>-2</v>
      </c>
      <c r="AE288">
        <f t="shared" si="92"/>
        <v>1</v>
      </c>
    </row>
    <row r="289" spans="1:31">
      <c r="A289" t="s">
        <v>563</v>
      </c>
      <c r="B289" t="s">
        <v>14</v>
      </c>
      <c r="C289" t="s">
        <v>20</v>
      </c>
      <c r="D289">
        <v>0</v>
      </c>
      <c r="E289" t="s">
        <v>25</v>
      </c>
      <c r="F289" t="s">
        <v>15</v>
      </c>
      <c r="G289">
        <v>2917</v>
      </c>
      <c r="H289">
        <v>536</v>
      </c>
      <c r="I289">
        <v>66</v>
      </c>
      <c r="J289">
        <v>360</v>
      </c>
      <c r="K289">
        <v>1</v>
      </c>
      <c r="L289" t="s">
        <v>21</v>
      </c>
      <c r="M289" t="s">
        <v>22</v>
      </c>
      <c r="N289">
        <f t="shared" si="75"/>
        <v>1</v>
      </c>
      <c r="O289">
        <f t="shared" si="76"/>
        <v>1</v>
      </c>
      <c r="P289">
        <f t="shared" si="77"/>
        <v>0</v>
      </c>
      <c r="Q289">
        <f t="shared" si="78"/>
        <v>0</v>
      </c>
      <c r="R289">
        <f t="shared" si="79"/>
        <v>0</v>
      </c>
      <c r="S289" s="9">
        <f t="shared" si="80"/>
        <v>7.9783109698677217</v>
      </c>
      <c r="T289" s="9">
        <f t="shared" si="81"/>
        <v>6.2841341610708019</v>
      </c>
      <c r="U289" s="9">
        <f t="shared" si="82"/>
        <v>4.1896547420264252</v>
      </c>
      <c r="V289" s="9">
        <f t="shared" si="83"/>
        <v>5.8861040314501558</v>
      </c>
      <c r="W289">
        <f t="shared" si="84"/>
        <v>0</v>
      </c>
      <c r="X289">
        <f t="shared" si="85"/>
        <v>1</v>
      </c>
      <c r="Y289">
        <f t="shared" si="86"/>
        <v>1.0290955328660973</v>
      </c>
      <c r="Z289">
        <f t="shared" si="87"/>
        <v>2.7985335080874254</v>
      </c>
      <c r="AA289">
        <f t="shared" si="88"/>
        <v>0.73674050844334837</v>
      </c>
      <c r="AB289">
        <f t="shared" si="89"/>
        <v>-1.334615073322106</v>
      </c>
      <c r="AC289">
        <f t="shared" si="90"/>
        <v>0</v>
      </c>
      <c r="AD289">
        <f t="shared" si="91"/>
        <v>2</v>
      </c>
      <c r="AE289">
        <f t="shared" si="92"/>
        <v>0</v>
      </c>
    </row>
    <row r="290" spans="1:31">
      <c r="A290" t="s">
        <v>564</v>
      </c>
      <c r="B290" t="s">
        <v>14</v>
      </c>
      <c r="C290" t="s">
        <v>20</v>
      </c>
      <c r="D290">
        <v>3</v>
      </c>
      <c r="E290" t="s">
        <v>16</v>
      </c>
      <c r="F290" t="s">
        <v>15</v>
      </c>
      <c r="G290">
        <v>6417</v>
      </c>
      <c r="H290">
        <v>0</v>
      </c>
      <c r="I290">
        <v>157</v>
      </c>
      <c r="J290">
        <v>180</v>
      </c>
      <c r="K290">
        <v>1</v>
      </c>
      <c r="L290" t="s">
        <v>21</v>
      </c>
      <c r="M290" t="s">
        <v>18</v>
      </c>
      <c r="N290">
        <f t="shared" si="75"/>
        <v>1</v>
      </c>
      <c r="O290">
        <f t="shared" si="76"/>
        <v>1</v>
      </c>
      <c r="P290">
        <f t="shared" si="77"/>
        <v>3</v>
      </c>
      <c r="Q290">
        <f t="shared" si="78"/>
        <v>1</v>
      </c>
      <c r="R290">
        <f t="shared" si="79"/>
        <v>0</v>
      </c>
      <c r="S290" s="9">
        <f t="shared" si="80"/>
        <v>8.7667059977505151</v>
      </c>
      <c r="T290" s="9">
        <f t="shared" si="81"/>
        <v>1</v>
      </c>
      <c r="U290" s="9">
        <f t="shared" si="82"/>
        <v>5.0562458053483077</v>
      </c>
      <c r="V290" s="9">
        <f t="shared" si="83"/>
        <v>5.1929568508902104</v>
      </c>
      <c r="W290">
        <f t="shared" si="84"/>
        <v>0</v>
      </c>
      <c r="X290">
        <f t="shared" si="85"/>
        <v>1</v>
      </c>
      <c r="Y290">
        <f t="shared" si="86"/>
        <v>1.7440805402052209</v>
      </c>
      <c r="Z290">
        <f t="shared" si="87"/>
        <v>5.7206391588407834</v>
      </c>
      <c r="AA290">
        <f t="shared" si="88"/>
        <v>0.85120462855314405</v>
      </c>
      <c r="AB290">
        <f t="shared" si="89"/>
        <v>-0.16110272272962578</v>
      </c>
      <c r="AC290">
        <f t="shared" si="90"/>
        <v>0</v>
      </c>
      <c r="AD290">
        <f t="shared" si="91"/>
        <v>-2</v>
      </c>
      <c r="AE290">
        <f t="shared" si="92"/>
        <v>1</v>
      </c>
    </row>
    <row r="291" spans="1:31">
      <c r="A291" t="s">
        <v>566</v>
      </c>
      <c r="B291" t="s">
        <v>42</v>
      </c>
      <c r="C291" t="s">
        <v>15</v>
      </c>
      <c r="D291">
        <v>0</v>
      </c>
      <c r="E291" t="s">
        <v>16</v>
      </c>
      <c r="F291" t="s">
        <v>15</v>
      </c>
      <c r="G291">
        <v>2138</v>
      </c>
      <c r="H291">
        <v>0</v>
      </c>
      <c r="I291">
        <v>99</v>
      </c>
      <c r="J291">
        <v>360</v>
      </c>
      <c r="K291">
        <v>0</v>
      </c>
      <c r="L291" t="s">
        <v>31</v>
      </c>
      <c r="M291" t="s">
        <v>22</v>
      </c>
      <c r="N291">
        <f t="shared" si="75"/>
        <v>0</v>
      </c>
      <c r="O291">
        <f t="shared" si="76"/>
        <v>0</v>
      </c>
      <c r="P291">
        <f t="shared" si="77"/>
        <v>0</v>
      </c>
      <c r="Q291">
        <f t="shared" si="78"/>
        <v>1</v>
      </c>
      <c r="R291">
        <f t="shared" si="79"/>
        <v>0</v>
      </c>
      <c r="S291" s="9">
        <f t="shared" si="80"/>
        <v>7.6676260915849905</v>
      </c>
      <c r="T291" s="9">
        <f t="shared" si="81"/>
        <v>1</v>
      </c>
      <c r="U291" s="9">
        <f t="shared" si="82"/>
        <v>4.5951198501345898</v>
      </c>
      <c r="V291" s="9">
        <f t="shared" si="83"/>
        <v>5.8861040314501558</v>
      </c>
      <c r="W291">
        <f t="shared" si="84"/>
        <v>1</v>
      </c>
      <c r="X291">
        <f t="shared" si="85"/>
        <v>0</v>
      </c>
      <c r="Y291">
        <f t="shared" si="86"/>
        <v>-0.51381059281192087</v>
      </c>
      <c r="Z291">
        <f t="shared" si="87"/>
        <v>0.5982116889268676</v>
      </c>
      <c r="AA291">
        <f t="shared" si="88"/>
        <v>0.37430065933790146</v>
      </c>
      <c r="AB291">
        <f t="shared" si="89"/>
        <v>-0.4688853097388051</v>
      </c>
      <c r="AC291">
        <f t="shared" si="90"/>
        <v>0</v>
      </c>
      <c r="AD291">
        <f t="shared" si="91"/>
        <v>2</v>
      </c>
      <c r="AE291">
        <f t="shared" si="92"/>
        <v>0</v>
      </c>
    </row>
    <row r="292" spans="1:31">
      <c r="A292" t="s">
        <v>567</v>
      </c>
      <c r="B292" t="s">
        <v>42</v>
      </c>
      <c r="C292" t="s">
        <v>15</v>
      </c>
      <c r="D292">
        <v>1</v>
      </c>
      <c r="E292" t="s">
        <v>16</v>
      </c>
      <c r="G292">
        <v>3652</v>
      </c>
      <c r="H292">
        <v>0</v>
      </c>
      <c r="I292">
        <v>95</v>
      </c>
      <c r="J292">
        <v>360</v>
      </c>
      <c r="K292">
        <v>1</v>
      </c>
      <c r="L292" t="s">
        <v>31</v>
      </c>
      <c r="M292" t="s">
        <v>18</v>
      </c>
      <c r="N292">
        <f t="shared" si="75"/>
        <v>0</v>
      </c>
      <c r="O292">
        <f t="shared" si="76"/>
        <v>0</v>
      </c>
      <c r="P292">
        <f t="shared" si="77"/>
        <v>1</v>
      </c>
      <c r="Q292">
        <f t="shared" si="78"/>
        <v>1</v>
      </c>
      <c r="R292">
        <f t="shared" si="79"/>
        <v>0</v>
      </c>
      <c r="S292" s="9">
        <f t="shared" si="80"/>
        <v>8.2030302417148597</v>
      </c>
      <c r="T292" s="9">
        <f t="shared" si="81"/>
        <v>1</v>
      </c>
      <c r="U292" s="9">
        <f t="shared" si="82"/>
        <v>4.5538768916005408</v>
      </c>
      <c r="V292" s="9">
        <f t="shared" si="83"/>
        <v>5.8861040314501558</v>
      </c>
      <c r="W292">
        <f t="shared" si="84"/>
        <v>1</v>
      </c>
      <c r="X292">
        <f t="shared" si="85"/>
        <v>1</v>
      </c>
      <c r="Y292">
        <f t="shared" si="86"/>
        <v>1.6788626284739259</v>
      </c>
      <c r="Z292">
        <f t="shared" si="87"/>
        <v>5.3594568097026256</v>
      </c>
      <c r="AA292">
        <f t="shared" si="88"/>
        <v>0.84275386563294219</v>
      </c>
      <c r="AB292">
        <f t="shared" si="89"/>
        <v>-0.1710803379512342</v>
      </c>
      <c r="AC292">
        <f t="shared" si="90"/>
        <v>0</v>
      </c>
      <c r="AD292">
        <f t="shared" si="91"/>
        <v>-2</v>
      </c>
      <c r="AE292">
        <f t="shared" si="92"/>
        <v>1</v>
      </c>
    </row>
    <row r="293" spans="1:31">
      <c r="A293" t="s">
        <v>568</v>
      </c>
      <c r="B293" t="s">
        <v>14</v>
      </c>
      <c r="C293" t="s">
        <v>20</v>
      </c>
      <c r="D293">
        <v>1</v>
      </c>
      <c r="E293" t="s">
        <v>25</v>
      </c>
      <c r="F293" t="s">
        <v>15</v>
      </c>
      <c r="G293">
        <v>2239</v>
      </c>
      <c r="H293">
        <v>2524</v>
      </c>
      <c r="I293">
        <v>128</v>
      </c>
      <c r="J293">
        <v>360</v>
      </c>
      <c r="K293">
        <v>1</v>
      </c>
      <c r="L293" t="s">
        <v>17</v>
      </c>
      <c r="M293" t="s">
        <v>18</v>
      </c>
      <c r="N293">
        <f t="shared" si="75"/>
        <v>1</v>
      </c>
      <c r="O293">
        <f t="shared" si="76"/>
        <v>1</v>
      </c>
      <c r="P293">
        <f t="shared" si="77"/>
        <v>1</v>
      </c>
      <c r="Q293">
        <f t="shared" si="78"/>
        <v>0</v>
      </c>
      <c r="R293">
        <f t="shared" si="79"/>
        <v>0</v>
      </c>
      <c r="S293" s="9">
        <f t="shared" si="80"/>
        <v>7.7137846165987547</v>
      </c>
      <c r="T293" s="9">
        <f t="shared" si="81"/>
        <v>7.8336002236611035</v>
      </c>
      <c r="U293" s="9">
        <f t="shared" si="82"/>
        <v>4.8520302639196169</v>
      </c>
      <c r="V293" s="9">
        <f t="shared" si="83"/>
        <v>5.8861040314501558</v>
      </c>
      <c r="W293">
        <f t="shared" si="84"/>
        <v>2</v>
      </c>
      <c r="X293">
        <f t="shared" si="85"/>
        <v>1</v>
      </c>
      <c r="Y293">
        <f t="shared" si="86"/>
        <v>1.2117310487719961</v>
      </c>
      <c r="Z293">
        <f t="shared" si="87"/>
        <v>3.35929472534758</v>
      </c>
      <c r="AA293">
        <f t="shared" si="88"/>
        <v>0.77060509485963546</v>
      </c>
      <c r="AB293">
        <f t="shared" si="89"/>
        <v>-0.26057923526296711</v>
      </c>
      <c r="AC293">
        <f t="shared" si="90"/>
        <v>0</v>
      </c>
      <c r="AD293">
        <f t="shared" si="91"/>
        <v>-2</v>
      </c>
      <c r="AE293">
        <f t="shared" si="92"/>
        <v>1</v>
      </c>
    </row>
    <row r="294" spans="1:31">
      <c r="A294" t="s">
        <v>569</v>
      </c>
      <c r="B294" t="s">
        <v>42</v>
      </c>
      <c r="C294" t="s">
        <v>20</v>
      </c>
      <c r="D294">
        <v>0</v>
      </c>
      <c r="E294" t="s">
        <v>25</v>
      </c>
      <c r="F294" t="s">
        <v>15</v>
      </c>
      <c r="G294">
        <v>3017</v>
      </c>
      <c r="H294">
        <v>663</v>
      </c>
      <c r="I294">
        <v>102</v>
      </c>
      <c r="J294">
        <v>360</v>
      </c>
      <c r="L294" t="s">
        <v>31</v>
      </c>
      <c r="M294" t="s">
        <v>18</v>
      </c>
      <c r="N294">
        <f t="shared" si="75"/>
        <v>1</v>
      </c>
      <c r="O294">
        <f t="shared" si="76"/>
        <v>0</v>
      </c>
      <c r="P294">
        <f t="shared" si="77"/>
        <v>0</v>
      </c>
      <c r="Q294">
        <f t="shared" si="78"/>
        <v>0</v>
      </c>
      <c r="R294">
        <f t="shared" si="79"/>
        <v>0</v>
      </c>
      <c r="S294" s="9">
        <f t="shared" si="80"/>
        <v>8.0120182391590617</v>
      </c>
      <c r="T294" s="9">
        <f t="shared" si="81"/>
        <v>6.4967749901858625</v>
      </c>
      <c r="U294" s="9">
        <f t="shared" si="82"/>
        <v>4.6249728132842707</v>
      </c>
      <c r="V294" s="9">
        <f t="shared" si="83"/>
        <v>5.8861040314501558</v>
      </c>
      <c r="W294">
        <f t="shared" si="84"/>
        <v>1</v>
      </c>
      <c r="X294">
        <f t="shared" si="85"/>
        <v>0</v>
      </c>
      <c r="Y294">
        <f t="shared" si="86"/>
        <v>-0.75657260369835966</v>
      </c>
      <c r="Z294">
        <f t="shared" si="87"/>
        <v>0.46927205518249265</v>
      </c>
      <c r="AA294">
        <f t="shared" si="88"/>
        <v>0.31939085312842636</v>
      </c>
      <c r="AB294">
        <f t="shared" si="89"/>
        <v>-1.1413396812805885</v>
      </c>
      <c r="AC294">
        <f t="shared" si="90"/>
        <v>0</v>
      </c>
      <c r="AD294">
        <f t="shared" si="91"/>
        <v>-2</v>
      </c>
      <c r="AE294">
        <f t="shared" si="92"/>
        <v>1</v>
      </c>
    </row>
    <row r="295" spans="1:31">
      <c r="A295" t="s">
        <v>572</v>
      </c>
      <c r="B295" t="s">
        <v>14</v>
      </c>
      <c r="C295" t="s">
        <v>15</v>
      </c>
      <c r="D295">
        <v>0</v>
      </c>
      <c r="E295" t="s">
        <v>16</v>
      </c>
      <c r="F295" t="s">
        <v>15</v>
      </c>
      <c r="G295">
        <v>2526</v>
      </c>
      <c r="H295">
        <v>1783</v>
      </c>
      <c r="I295">
        <v>145</v>
      </c>
      <c r="J295">
        <v>360</v>
      </c>
      <c r="K295">
        <v>1</v>
      </c>
      <c r="L295" t="s">
        <v>21</v>
      </c>
      <c r="M295" t="s">
        <v>18</v>
      </c>
      <c r="N295">
        <f t="shared" si="75"/>
        <v>0</v>
      </c>
      <c r="O295">
        <f t="shared" si="76"/>
        <v>1</v>
      </c>
      <c r="P295">
        <f t="shared" si="77"/>
        <v>0</v>
      </c>
      <c r="Q295">
        <f t="shared" si="78"/>
        <v>1</v>
      </c>
      <c r="R295">
        <f t="shared" si="79"/>
        <v>0</v>
      </c>
      <c r="S295" s="9">
        <f t="shared" si="80"/>
        <v>7.8343923029104365</v>
      </c>
      <c r="T295" s="9">
        <f t="shared" si="81"/>
        <v>7.4860526178631401</v>
      </c>
      <c r="U295" s="9">
        <f t="shared" si="82"/>
        <v>4.9767337424205742</v>
      </c>
      <c r="V295" s="9">
        <f t="shared" si="83"/>
        <v>5.8861040314501558</v>
      </c>
      <c r="W295">
        <f t="shared" si="84"/>
        <v>0</v>
      </c>
      <c r="X295">
        <f t="shared" si="85"/>
        <v>1</v>
      </c>
      <c r="Y295">
        <f t="shared" si="86"/>
        <v>1.0549257894558597</v>
      </c>
      <c r="Z295">
        <f t="shared" si="87"/>
        <v>2.8717620309704999</v>
      </c>
      <c r="AA295">
        <f t="shared" si="88"/>
        <v>0.74171966355345997</v>
      </c>
      <c r="AB295">
        <f t="shared" si="89"/>
        <v>-0.29878391912622332</v>
      </c>
      <c r="AC295">
        <f t="shared" si="90"/>
        <v>0</v>
      </c>
      <c r="AD295">
        <f t="shared" si="91"/>
        <v>-2</v>
      </c>
      <c r="AE295">
        <f t="shared" si="92"/>
        <v>1</v>
      </c>
    </row>
    <row r="296" spans="1:31">
      <c r="A296" t="s">
        <v>574</v>
      </c>
      <c r="B296" t="s">
        <v>14</v>
      </c>
      <c r="C296" t="s">
        <v>20</v>
      </c>
      <c r="D296">
        <v>0</v>
      </c>
      <c r="E296" t="s">
        <v>16</v>
      </c>
      <c r="F296" t="s">
        <v>15</v>
      </c>
      <c r="G296">
        <v>2785</v>
      </c>
      <c r="H296">
        <v>2016</v>
      </c>
      <c r="I296">
        <v>110</v>
      </c>
      <c r="J296">
        <v>360</v>
      </c>
      <c r="K296">
        <v>1</v>
      </c>
      <c r="L296" t="s">
        <v>21</v>
      </c>
      <c r="M296" t="s">
        <v>18</v>
      </c>
      <c r="N296">
        <f t="shared" si="75"/>
        <v>1</v>
      </c>
      <c r="O296">
        <f t="shared" si="76"/>
        <v>1</v>
      </c>
      <c r="P296">
        <f t="shared" si="77"/>
        <v>0</v>
      </c>
      <c r="Q296">
        <f t="shared" si="78"/>
        <v>1</v>
      </c>
      <c r="R296">
        <f t="shared" si="79"/>
        <v>0</v>
      </c>
      <c r="S296" s="9">
        <f t="shared" si="80"/>
        <v>7.9320031523613848</v>
      </c>
      <c r="T296" s="9">
        <f t="shared" si="81"/>
        <v>7.6088706291912596</v>
      </c>
      <c r="U296" s="9">
        <f t="shared" si="82"/>
        <v>4.7004803657924166</v>
      </c>
      <c r="V296" s="9">
        <f t="shared" si="83"/>
        <v>5.8861040314501558</v>
      </c>
      <c r="W296">
        <f t="shared" si="84"/>
        <v>0</v>
      </c>
      <c r="X296">
        <f t="shared" si="85"/>
        <v>1</v>
      </c>
      <c r="Y296">
        <f t="shared" si="86"/>
        <v>1.6437675133159875</v>
      </c>
      <c r="Z296">
        <f t="shared" si="87"/>
        <v>5.174628314650036</v>
      </c>
      <c r="AA296">
        <f t="shared" si="88"/>
        <v>0.83804693188942536</v>
      </c>
      <c r="AB296">
        <f t="shared" si="89"/>
        <v>-0.17668117542693634</v>
      </c>
      <c r="AC296">
        <f t="shared" si="90"/>
        <v>0</v>
      </c>
      <c r="AD296">
        <f t="shared" si="91"/>
        <v>-2</v>
      </c>
      <c r="AE296">
        <f t="shared" si="92"/>
        <v>1</v>
      </c>
    </row>
    <row r="297" spans="1:31">
      <c r="A297" t="s">
        <v>577</v>
      </c>
      <c r="B297" t="s">
        <v>14</v>
      </c>
      <c r="C297" t="s">
        <v>20</v>
      </c>
      <c r="D297">
        <v>1</v>
      </c>
      <c r="E297" t="s">
        <v>16</v>
      </c>
      <c r="F297" t="s">
        <v>15</v>
      </c>
      <c r="G297">
        <v>3333</v>
      </c>
      <c r="H297">
        <v>3250</v>
      </c>
      <c r="I297">
        <v>158</v>
      </c>
      <c r="J297">
        <v>360</v>
      </c>
      <c r="K297">
        <v>1</v>
      </c>
      <c r="L297" t="s">
        <v>17</v>
      </c>
      <c r="M297" t="s">
        <v>18</v>
      </c>
      <c r="N297">
        <f t="shared" si="75"/>
        <v>1</v>
      </c>
      <c r="O297">
        <f t="shared" si="76"/>
        <v>1</v>
      </c>
      <c r="P297">
        <f t="shared" si="77"/>
        <v>1</v>
      </c>
      <c r="Q297">
        <f t="shared" si="78"/>
        <v>1</v>
      </c>
      <c r="R297">
        <f t="shared" si="79"/>
        <v>0</v>
      </c>
      <c r="S297" s="9">
        <f t="shared" si="80"/>
        <v>8.1116280783077404</v>
      </c>
      <c r="T297" s="9">
        <f t="shared" si="81"/>
        <v>8.0864102753237823</v>
      </c>
      <c r="U297" s="9">
        <f t="shared" si="82"/>
        <v>5.0625950330269669</v>
      </c>
      <c r="V297" s="9">
        <f t="shared" si="83"/>
        <v>5.8861040314501558</v>
      </c>
      <c r="W297">
        <f t="shared" si="84"/>
        <v>2</v>
      </c>
      <c r="X297">
        <f t="shared" si="85"/>
        <v>1</v>
      </c>
      <c r="Y297">
        <f t="shared" si="86"/>
        <v>1.7646958404129061</v>
      </c>
      <c r="Z297">
        <f t="shared" si="87"/>
        <v>5.8397958580330362</v>
      </c>
      <c r="AA297">
        <f t="shared" si="88"/>
        <v>0.8537968061100033</v>
      </c>
      <c r="AB297">
        <f t="shared" si="89"/>
        <v>-0.15806204545936525</v>
      </c>
      <c r="AC297">
        <f t="shared" si="90"/>
        <v>0</v>
      </c>
      <c r="AD297">
        <f t="shared" si="91"/>
        <v>-2</v>
      </c>
      <c r="AE297">
        <f t="shared" si="92"/>
        <v>1</v>
      </c>
    </row>
    <row r="298" spans="1:31">
      <c r="A298" t="s">
        <v>578</v>
      </c>
      <c r="B298" t="s">
        <v>14</v>
      </c>
      <c r="C298" t="s">
        <v>20</v>
      </c>
      <c r="D298">
        <v>0</v>
      </c>
      <c r="E298" t="s">
        <v>25</v>
      </c>
      <c r="F298" t="s">
        <v>15</v>
      </c>
      <c r="G298">
        <v>2454</v>
      </c>
      <c r="H298">
        <v>2333</v>
      </c>
      <c r="I298">
        <v>181</v>
      </c>
      <c r="J298">
        <v>360</v>
      </c>
      <c r="K298">
        <v>0</v>
      </c>
      <c r="L298" t="s">
        <v>17</v>
      </c>
      <c r="M298" t="s">
        <v>22</v>
      </c>
      <c r="N298">
        <f t="shared" si="75"/>
        <v>1</v>
      </c>
      <c r="O298">
        <f t="shared" si="76"/>
        <v>1</v>
      </c>
      <c r="P298">
        <f t="shared" si="77"/>
        <v>0</v>
      </c>
      <c r="Q298">
        <f t="shared" si="78"/>
        <v>0</v>
      </c>
      <c r="R298">
        <f t="shared" si="79"/>
        <v>0</v>
      </c>
      <c r="S298" s="9">
        <f t="shared" si="80"/>
        <v>7.8054746252708567</v>
      </c>
      <c r="T298" s="9">
        <f t="shared" si="81"/>
        <v>7.75491027202143</v>
      </c>
      <c r="U298" s="9">
        <f t="shared" si="82"/>
        <v>5.1984970312658261</v>
      </c>
      <c r="V298" s="9">
        <f t="shared" si="83"/>
        <v>5.8861040314501558</v>
      </c>
      <c r="W298">
        <f t="shared" si="84"/>
        <v>2</v>
      </c>
      <c r="X298">
        <f t="shared" si="85"/>
        <v>0</v>
      </c>
      <c r="Y298">
        <f t="shared" si="86"/>
        <v>-1.1238959556112769</v>
      </c>
      <c r="Z298">
        <f t="shared" si="87"/>
        <v>0.32501109602777878</v>
      </c>
      <c r="AA298">
        <f t="shared" si="88"/>
        <v>0.24528933908713843</v>
      </c>
      <c r="AB298">
        <f t="shared" si="89"/>
        <v>-0.28142083376370858</v>
      </c>
      <c r="AC298">
        <f t="shared" si="90"/>
        <v>0</v>
      </c>
      <c r="AD298">
        <f t="shared" si="91"/>
        <v>2</v>
      </c>
      <c r="AE298">
        <f t="shared" si="92"/>
        <v>0</v>
      </c>
    </row>
    <row r="299" spans="1:31">
      <c r="A299" t="s">
        <v>579</v>
      </c>
      <c r="B299" t="s">
        <v>14</v>
      </c>
      <c r="C299" t="s">
        <v>20</v>
      </c>
      <c r="D299">
        <v>0</v>
      </c>
      <c r="E299" t="s">
        <v>16</v>
      </c>
      <c r="F299" t="s">
        <v>15</v>
      </c>
      <c r="G299">
        <v>3593</v>
      </c>
      <c r="H299">
        <v>4266</v>
      </c>
      <c r="I299">
        <v>132</v>
      </c>
      <c r="J299">
        <v>180</v>
      </c>
      <c r="K299">
        <v>0</v>
      </c>
      <c r="L299" t="s">
        <v>21</v>
      </c>
      <c r="M299" t="s">
        <v>22</v>
      </c>
      <c r="N299">
        <f t="shared" si="75"/>
        <v>1</v>
      </c>
      <c r="O299">
        <f t="shared" si="76"/>
        <v>1</v>
      </c>
      <c r="P299">
        <f t="shared" si="77"/>
        <v>0</v>
      </c>
      <c r="Q299">
        <f t="shared" si="78"/>
        <v>1</v>
      </c>
      <c r="R299">
        <f t="shared" si="79"/>
        <v>0</v>
      </c>
      <c r="S299" s="9">
        <f t="shared" si="80"/>
        <v>8.1867427871135181</v>
      </c>
      <c r="T299" s="9">
        <f t="shared" si="81"/>
        <v>8.3584318990312951</v>
      </c>
      <c r="U299" s="9">
        <f t="shared" si="82"/>
        <v>4.8828019225863706</v>
      </c>
      <c r="V299" s="9">
        <f t="shared" si="83"/>
        <v>5.1929568508902104</v>
      </c>
      <c r="W299">
        <f t="shared" si="84"/>
        <v>0</v>
      </c>
      <c r="X299">
        <f t="shared" si="85"/>
        <v>0</v>
      </c>
      <c r="Y299">
        <f t="shared" si="86"/>
        <v>-0.67509096451814099</v>
      </c>
      <c r="Z299">
        <f t="shared" si="87"/>
        <v>0.50911010754554487</v>
      </c>
      <c r="AA299">
        <f t="shared" si="88"/>
        <v>0.33735782763629785</v>
      </c>
      <c r="AB299">
        <f t="shared" si="89"/>
        <v>-0.41152014435073442</v>
      </c>
      <c r="AC299">
        <f t="shared" si="90"/>
        <v>0</v>
      </c>
      <c r="AD299">
        <f t="shared" si="91"/>
        <v>2</v>
      </c>
      <c r="AE299">
        <f t="shared" si="92"/>
        <v>0</v>
      </c>
    </row>
    <row r="300" spans="1:31">
      <c r="A300" t="s">
        <v>585</v>
      </c>
      <c r="B300" t="s">
        <v>14</v>
      </c>
      <c r="C300" t="s">
        <v>20</v>
      </c>
      <c r="D300">
        <v>2</v>
      </c>
      <c r="E300" t="s">
        <v>25</v>
      </c>
      <c r="F300" t="s">
        <v>15</v>
      </c>
      <c r="G300">
        <v>3675</v>
      </c>
      <c r="H300">
        <v>242</v>
      </c>
      <c r="I300">
        <v>108</v>
      </c>
      <c r="J300">
        <v>360</v>
      </c>
      <c r="K300">
        <v>1</v>
      </c>
      <c r="L300" t="s">
        <v>31</v>
      </c>
      <c r="M300" t="s">
        <v>18</v>
      </c>
      <c r="N300">
        <f t="shared" si="75"/>
        <v>1</v>
      </c>
      <c r="O300">
        <f t="shared" si="76"/>
        <v>1</v>
      </c>
      <c r="P300">
        <f t="shared" si="77"/>
        <v>2</v>
      </c>
      <c r="Q300">
        <f t="shared" si="78"/>
        <v>0</v>
      </c>
      <c r="R300">
        <f t="shared" si="79"/>
        <v>0</v>
      </c>
      <c r="S300" s="9">
        <f t="shared" si="80"/>
        <v>8.209308411646937</v>
      </c>
      <c r="T300" s="9">
        <f t="shared" si="81"/>
        <v>5.4889377261566867</v>
      </c>
      <c r="U300" s="9">
        <f t="shared" si="82"/>
        <v>4.6821312271242199</v>
      </c>
      <c r="V300" s="9">
        <f t="shared" si="83"/>
        <v>5.8861040314501558</v>
      </c>
      <c r="W300">
        <f t="shared" si="84"/>
        <v>1</v>
      </c>
      <c r="X300">
        <f t="shared" si="85"/>
        <v>1</v>
      </c>
      <c r="Y300">
        <f t="shared" si="86"/>
        <v>1.1331556992457839</v>
      </c>
      <c r="Z300">
        <f t="shared" si="87"/>
        <v>3.1054408911853368</v>
      </c>
      <c r="AA300">
        <f t="shared" si="88"/>
        <v>0.75642080192968586</v>
      </c>
      <c r="AB300">
        <f t="shared" si="89"/>
        <v>-0.27915744134689358</v>
      </c>
      <c r="AC300">
        <f t="shared" si="90"/>
        <v>0</v>
      </c>
      <c r="AD300">
        <f t="shared" si="91"/>
        <v>-2</v>
      </c>
      <c r="AE300">
        <f t="shared" si="92"/>
        <v>1</v>
      </c>
    </row>
    <row r="301" spans="1:31">
      <c r="A301" t="s">
        <v>587</v>
      </c>
      <c r="B301" t="s">
        <v>14</v>
      </c>
      <c r="C301" t="s">
        <v>20</v>
      </c>
      <c r="D301">
        <v>0</v>
      </c>
      <c r="E301" t="s">
        <v>16</v>
      </c>
      <c r="F301" t="s">
        <v>15</v>
      </c>
      <c r="G301">
        <v>5923</v>
      </c>
      <c r="H301">
        <v>2054</v>
      </c>
      <c r="I301">
        <v>211</v>
      </c>
      <c r="J301">
        <v>360</v>
      </c>
      <c r="K301">
        <v>1</v>
      </c>
      <c r="L301" t="s">
        <v>21</v>
      </c>
      <c r="M301" t="s">
        <v>18</v>
      </c>
      <c r="N301">
        <f t="shared" si="75"/>
        <v>1</v>
      </c>
      <c r="O301">
        <f t="shared" si="76"/>
        <v>1</v>
      </c>
      <c r="P301">
        <f t="shared" si="77"/>
        <v>0</v>
      </c>
      <c r="Q301">
        <f t="shared" si="78"/>
        <v>1</v>
      </c>
      <c r="R301">
        <f t="shared" si="79"/>
        <v>0</v>
      </c>
      <c r="S301" s="9">
        <f t="shared" si="80"/>
        <v>8.6865983562769653</v>
      </c>
      <c r="T301" s="9">
        <f t="shared" si="81"/>
        <v>7.6275443904885032</v>
      </c>
      <c r="U301" s="9">
        <f t="shared" si="82"/>
        <v>5.3518581334760666</v>
      </c>
      <c r="V301" s="9">
        <f t="shared" si="83"/>
        <v>5.8861040314501558</v>
      </c>
      <c r="W301">
        <f t="shared" si="84"/>
        <v>0</v>
      </c>
      <c r="X301">
        <f t="shared" si="85"/>
        <v>1</v>
      </c>
      <c r="Y301">
        <f t="shared" si="86"/>
        <v>1.4597470226410967</v>
      </c>
      <c r="Z301">
        <f t="shared" si="87"/>
        <v>4.3048703558499799</v>
      </c>
      <c r="AA301">
        <f t="shared" si="88"/>
        <v>0.81149397950936852</v>
      </c>
      <c r="AB301">
        <f t="shared" si="89"/>
        <v>-0.20887831102066981</v>
      </c>
      <c r="AC301">
        <f t="shared" si="90"/>
        <v>0</v>
      </c>
      <c r="AD301">
        <f t="shared" si="91"/>
        <v>-2</v>
      </c>
      <c r="AE301">
        <f t="shared" si="92"/>
        <v>1</v>
      </c>
    </row>
    <row r="302" spans="1:31">
      <c r="A302" t="s">
        <v>590</v>
      </c>
      <c r="B302" t="s">
        <v>14</v>
      </c>
      <c r="C302" t="s">
        <v>20</v>
      </c>
      <c r="D302">
        <v>0</v>
      </c>
      <c r="E302" t="s">
        <v>25</v>
      </c>
      <c r="F302" t="s">
        <v>15</v>
      </c>
      <c r="G302">
        <v>4467</v>
      </c>
      <c r="H302">
        <v>0</v>
      </c>
      <c r="I302">
        <v>120</v>
      </c>
      <c r="J302">
        <v>360</v>
      </c>
      <c r="L302" t="s">
        <v>21</v>
      </c>
      <c r="M302" t="s">
        <v>18</v>
      </c>
      <c r="N302">
        <f t="shared" si="75"/>
        <v>1</v>
      </c>
      <c r="O302">
        <f t="shared" si="76"/>
        <v>1</v>
      </c>
      <c r="P302">
        <f t="shared" si="77"/>
        <v>0</v>
      </c>
      <c r="Q302">
        <f t="shared" si="78"/>
        <v>0</v>
      </c>
      <c r="R302">
        <f t="shared" si="79"/>
        <v>0</v>
      </c>
      <c r="S302" s="9">
        <f t="shared" si="80"/>
        <v>8.4044723213521184</v>
      </c>
      <c r="T302" s="9">
        <f t="shared" si="81"/>
        <v>1</v>
      </c>
      <c r="U302" s="9">
        <f t="shared" si="82"/>
        <v>4.7874917427820458</v>
      </c>
      <c r="V302" s="9">
        <f t="shared" si="83"/>
        <v>5.8861040314501558</v>
      </c>
      <c r="W302">
        <f t="shared" si="84"/>
        <v>0</v>
      </c>
      <c r="X302">
        <f t="shared" si="85"/>
        <v>0</v>
      </c>
      <c r="Y302">
        <f t="shared" si="86"/>
        <v>-1.2316466115359952</v>
      </c>
      <c r="Z302">
        <f t="shared" si="87"/>
        <v>0.29181168138391511</v>
      </c>
      <c r="AA302">
        <f t="shared" si="88"/>
        <v>0.22589336014619243</v>
      </c>
      <c r="AB302">
        <f t="shared" si="89"/>
        <v>-1.4876922488299666</v>
      </c>
      <c r="AC302">
        <f t="shared" si="90"/>
        <v>0</v>
      </c>
      <c r="AD302">
        <f t="shared" si="91"/>
        <v>-2</v>
      </c>
      <c r="AE302">
        <f t="shared" si="92"/>
        <v>1</v>
      </c>
    </row>
    <row r="303" spans="1:31">
      <c r="A303" t="s">
        <v>592</v>
      </c>
      <c r="B303" t="s">
        <v>14</v>
      </c>
      <c r="C303" t="s">
        <v>20</v>
      </c>
      <c r="D303">
        <v>3</v>
      </c>
      <c r="E303" t="s">
        <v>16</v>
      </c>
      <c r="F303" t="s">
        <v>15</v>
      </c>
      <c r="G303">
        <v>3400</v>
      </c>
      <c r="H303">
        <v>2500</v>
      </c>
      <c r="I303">
        <v>123</v>
      </c>
      <c r="J303">
        <v>360</v>
      </c>
      <c r="K303">
        <v>0</v>
      </c>
      <c r="L303" t="s">
        <v>21</v>
      </c>
      <c r="M303" t="s">
        <v>22</v>
      </c>
      <c r="N303">
        <f t="shared" si="75"/>
        <v>1</v>
      </c>
      <c r="O303">
        <f t="shared" si="76"/>
        <v>1</v>
      </c>
      <c r="P303">
        <f t="shared" si="77"/>
        <v>3</v>
      </c>
      <c r="Q303">
        <f t="shared" si="78"/>
        <v>1</v>
      </c>
      <c r="R303">
        <f t="shared" si="79"/>
        <v>0</v>
      </c>
      <c r="S303" s="9">
        <f t="shared" si="80"/>
        <v>8.1315307106042525</v>
      </c>
      <c r="T303" s="9">
        <f t="shared" si="81"/>
        <v>7.8240460108562919</v>
      </c>
      <c r="U303" s="9">
        <f t="shared" si="82"/>
        <v>4.8121843553724171</v>
      </c>
      <c r="V303" s="9">
        <f t="shared" si="83"/>
        <v>5.8861040314501558</v>
      </c>
      <c r="W303">
        <f t="shared" si="84"/>
        <v>0</v>
      </c>
      <c r="X303">
        <f t="shared" si="85"/>
        <v>0</v>
      </c>
      <c r="Y303">
        <f t="shared" si="86"/>
        <v>-0.54906750843206253</v>
      </c>
      <c r="Z303">
        <f t="shared" si="87"/>
        <v>0.57748806213239701</v>
      </c>
      <c r="AA303">
        <f t="shared" si="88"/>
        <v>0.36608078120842796</v>
      </c>
      <c r="AB303">
        <f t="shared" si="89"/>
        <v>-0.45583374781816066</v>
      </c>
      <c r="AC303">
        <f t="shared" si="90"/>
        <v>0</v>
      </c>
      <c r="AD303">
        <f t="shared" si="91"/>
        <v>2</v>
      </c>
      <c r="AE303">
        <f t="shared" si="92"/>
        <v>0</v>
      </c>
    </row>
    <row r="304" spans="1:31">
      <c r="A304" t="s">
        <v>597</v>
      </c>
      <c r="B304" t="s">
        <v>14</v>
      </c>
      <c r="C304" t="s">
        <v>20</v>
      </c>
      <c r="D304">
        <v>2</v>
      </c>
      <c r="E304" t="s">
        <v>16</v>
      </c>
      <c r="F304" t="s">
        <v>15</v>
      </c>
      <c r="G304">
        <v>16666</v>
      </c>
      <c r="H304">
        <v>0</v>
      </c>
      <c r="I304">
        <v>275</v>
      </c>
      <c r="J304">
        <v>360</v>
      </c>
      <c r="K304">
        <v>1</v>
      </c>
      <c r="L304" t="s">
        <v>17</v>
      </c>
      <c r="M304" t="s">
        <v>18</v>
      </c>
      <c r="N304">
        <f t="shared" si="75"/>
        <v>1</v>
      </c>
      <c r="O304">
        <f t="shared" si="76"/>
        <v>1</v>
      </c>
      <c r="P304">
        <f t="shared" si="77"/>
        <v>2</v>
      </c>
      <c r="Q304">
        <f t="shared" si="78"/>
        <v>1</v>
      </c>
      <c r="R304">
        <f t="shared" si="79"/>
        <v>0</v>
      </c>
      <c r="S304" s="9">
        <f t="shared" si="80"/>
        <v>9.7211259949421525</v>
      </c>
      <c r="T304" s="9">
        <f t="shared" si="81"/>
        <v>1</v>
      </c>
      <c r="U304" s="9">
        <f t="shared" si="82"/>
        <v>5.6167710976665717</v>
      </c>
      <c r="V304" s="9">
        <f t="shared" si="83"/>
        <v>5.8861040314501558</v>
      </c>
      <c r="W304">
        <f t="shared" si="84"/>
        <v>2</v>
      </c>
      <c r="X304">
        <f t="shared" si="85"/>
        <v>1</v>
      </c>
      <c r="Y304">
        <f t="shared" si="86"/>
        <v>1.5972289863915856</v>
      </c>
      <c r="Z304">
        <f t="shared" si="87"/>
        <v>4.9393265025622499</v>
      </c>
      <c r="AA304">
        <f t="shared" si="88"/>
        <v>0.83163074136964921</v>
      </c>
      <c r="AB304">
        <f t="shared" si="89"/>
        <v>-0.18436675714755496</v>
      </c>
      <c r="AC304">
        <f t="shared" si="90"/>
        <v>0</v>
      </c>
      <c r="AD304">
        <f t="shared" si="91"/>
        <v>-2</v>
      </c>
      <c r="AE304">
        <f t="shared" si="92"/>
        <v>1</v>
      </c>
    </row>
    <row r="305" spans="1:31">
      <c r="A305" t="s">
        <v>598</v>
      </c>
      <c r="B305" t="s">
        <v>14</v>
      </c>
      <c r="C305" t="s">
        <v>20</v>
      </c>
      <c r="D305">
        <v>2</v>
      </c>
      <c r="E305" t="s">
        <v>25</v>
      </c>
      <c r="F305" t="s">
        <v>15</v>
      </c>
      <c r="G305">
        <v>6125</v>
      </c>
      <c r="H305">
        <v>1625</v>
      </c>
      <c r="I305">
        <v>187</v>
      </c>
      <c r="J305">
        <v>480</v>
      </c>
      <c r="K305">
        <v>1</v>
      </c>
      <c r="L305" t="s">
        <v>31</v>
      </c>
      <c r="M305" t="s">
        <v>22</v>
      </c>
      <c r="N305">
        <f t="shared" si="75"/>
        <v>1</v>
      </c>
      <c r="O305">
        <f t="shared" si="76"/>
        <v>1</v>
      </c>
      <c r="P305">
        <f t="shared" si="77"/>
        <v>2</v>
      </c>
      <c r="Q305">
        <f t="shared" si="78"/>
        <v>0</v>
      </c>
      <c r="R305">
        <f t="shared" si="79"/>
        <v>0</v>
      </c>
      <c r="S305" s="9">
        <f t="shared" si="80"/>
        <v>8.7201340354129275</v>
      </c>
      <c r="T305" s="9">
        <f t="shared" si="81"/>
        <v>7.3932630947638378</v>
      </c>
      <c r="U305" s="9">
        <f t="shared" si="82"/>
        <v>5.2311086168545868</v>
      </c>
      <c r="V305" s="9">
        <f t="shared" si="83"/>
        <v>6.1737861039019366</v>
      </c>
      <c r="W305">
        <f t="shared" si="84"/>
        <v>1</v>
      </c>
      <c r="X305">
        <f t="shared" si="85"/>
        <v>1</v>
      </c>
      <c r="Y305">
        <f t="shared" si="86"/>
        <v>0.95392954744067027</v>
      </c>
      <c r="Z305">
        <f t="shared" si="87"/>
        <v>2.5958903176796864</v>
      </c>
      <c r="AA305">
        <f t="shared" si="88"/>
        <v>0.72190475469083049</v>
      </c>
      <c r="AB305">
        <f t="shared" si="89"/>
        <v>-1.2797916149427808</v>
      </c>
      <c r="AC305">
        <f t="shared" si="90"/>
        <v>0</v>
      </c>
      <c r="AD305">
        <f t="shared" si="91"/>
        <v>2</v>
      </c>
      <c r="AE305">
        <f t="shared" si="92"/>
        <v>0</v>
      </c>
    </row>
    <row r="306" spans="1:31">
      <c r="A306" t="s">
        <v>600</v>
      </c>
      <c r="B306" t="s">
        <v>14</v>
      </c>
      <c r="C306" t="s">
        <v>20</v>
      </c>
      <c r="D306">
        <v>2</v>
      </c>
      <c r="E306" t="s">
        <v>16</v>
      </c>
      <c r="F306" t="s">
        <v>15</v>
      </c>
      <c r="G306">
        <v>3159</v>
      </c>
      <c r="H306">
        <v>461</v>
      </c>
      <c r="I306">
        <v>108</v>
      </c>
      <c r="J306">
        <v>84</v>
      </c>
      <c r="K306">
        <v>1</v>
      </c>
      <c r="L306" t="s">
        <v>17</v>
      </c>
      <c r="M306" t="s">
        <v>18</v>
      </c>
      <c r="N306">
        <f t="shared" si="75"/>
        <v>1</v>
      </c>
      <c r="O306">
        <f t="shared" si="76"/>
        <v>1</v>
      </c>
      <c r="P306">
        <f t="shared" si="77"/>
        <v>2</v>
      </c>
      <c r="Q306">
        <f t="shared" si="78"/>
        <v>1</v>
      </c>
      <c r="R306">
        <f t="shared" si="79"/>
        <v>0</v>
      </c>
      <c r="S306" s="9">
        <f t="shared" si="80"/>
        <v>8.0580108008020854</v>
      </c>
      <c r="T306" s="9">
        <f t="shared" si="81"/>
        <v>6.1333980429966486</v>
      </c>
      <c r="U306" s="9">
        <f t="shared" si="82"/>
        <v>4.6821312271242199</v>
      </c>
      <c r="V306" s="9">
        <f t="shared" si="83"/>
        <v>4.4308167988433134</v>
      </c>
      <c r="W306">
        <f t="shared" si="84"/>
        <v>2</v>
      </c>
      <c r="X306">
        <f t="shared" si="85"/>
        <v>1</v>
      </c>
      <c r="Y306">
        <f t="shared" si="86"/>
        <v>1.9215641331049214</v>
      </c>
      <c r="Z306">
        <f t="shared" si="87"/>
        <v>6.8316357043714584</v>
      </c>
      <c r="AA306">
        <f t="shared" si="88"/>
        <v>0.87231275333174385</v>
      </c>
      <c r="AB306">
        <f t="shared" si="89"/>
        <v>-0.1366072572993374</v>
      </c>
      <c r="AC306">
        <f t="shared" si="90"/>
        <v>0</v>
      </c>
      <c r="AD306">
        <f t="shared" si="91"/>
        <v>-2</v>
      </c>
      <c r="AE306">
        <f t="shared" si="92"/>
        <v>1</v>
      </c>
    </row>
    <row r="307" spans="1:31">
      <c r="A307" t="s">
        <v>602</v>
      </c>
      <c r="B307" t="s">
        <v>14</v>
      </c>
      <c r="C307" t="s">
        <v>15</v>
      </c>
      <c r="D307">
        <v>0</v>
      </c>
      <c r="E307" t="s">
        <v>16</v>
      </c>
      <c r="F307" t="s">
        <v>15</v>
      </c>
      <c r="G307">
        <v>3229</v>
      </c>
      <c r="H307">
        <v>2739</v>
      </c>
      <c r="I307">
        <v>110</v>
      </c>
      <c r="J307">
        <v>360</v>
      </c>
      <c r="K307">
        <v>1</v>
      </c>
      <c r="L307" t="s">
        <v>17</v>
      </c>
      <c r="M307" t="s">
        <v>18</v>
      </c>
      <c r="N307">
        <f t="shared" si="75"/>
        <v>0</v>
      </c>
      <c r="O307">
        <f t="shared" si="76"/>
        <v>1</v>
      </c>
      <c r="P307">
        <f t="shared" si="77"/>
        <v>0</v>
      </c>
      <c r="Q307">
        <f t="shared" si="78"/>
        <v>1</v>
      </c>
      <c r="R307">
        <f t="shared" si="79"/>
        <v>0</v>
      </c>
      <c r="S307" s="9">
        <f t="shared" si="80"/>
        <v>8.0799277707582746</v>
      </c>
      <c r="T307" s="9">
        <f t="shared" si="81"/>
        <v>7.915348169263078</v>
      </c>
      <c r="U307" s="9">
        <f t="shared" si="82"/>
        <v>4.7004803657924166</v>
      </c>
      <c r="V307" s="9">
        <f t="shared" si="83"/>
        <v>5.8861040314501558</v>
      </c>
      <c r="W307">
        <f t="shared" si="84"/>
        <v>2</v>
      </c>
      <c r="X307">
        <f t="shared" si="85"/>
        <v>1</v>
      </c>
      <c r="Y307">
        <f t="shared" si="86"/>
        <v>1.1430535445670924</v>
      </c>
      <c r="Z307">
        <f t="shared" si="87"/>
        <v>3.1363306837932146</v>
      </c>
      <c r="AA307">
        <f t="shared" si="88"/>
        <v>0.75823983224596725</v>
      </c>
      <c r="AB307">
        <f t="shared" si="89"/>
        <v>-0.2767555420042222</v>
      </c>
      <c r="AC307">
        <f t="shared" si="90"/>
        <v>0</v>
      </c>
      <c r="AD307">
        <f t="shared" si="91"/>
        <v>-2</v>
      </c>
      <c r="AE307">
        <f t="shared" si="92"/>
        <v>1</v>
      </c>
    </row>
    <row r="308" spans="1:31">
      <c r="A308" t="s">
        <v>603</v>
      </c>
      <c r="B308" t="s">
        <v>14</v>
      </c>
      <c r="C308" t="s">
        <v>20</v>
      </c>
      <c r="D308">
        <v>1</v>
      </c>
      <c r="E308" t="s">
        <v>16</v>
      </c>
      <c r="F308" t="s">
        <v>15</v>
      </c>
      <c r="G308">
        <v>1782</v>
      </c>
      <c r="H308">
        <v>2232</v>
      </c>
      <c r="I308">
        <v>107</v>
      </c>
      <c r="J308">
        <v>360</v>
      </c>
      <c r="K308">
        <v>1</v>
      </c>
      <c r="L308" t="s">
        <v>21</v>
      </c>
      <c r="M308" t="s">
        <v>18</v>
      </c>
      <c r="N308">
        <f t="shared" si="75"/>
        <v>1</v>
      </c>
      <c r="O308">
        <f t="shared" si="76"/>
        <v>1</v>
      </c>
      <c r="P308">
        <f t="shared" si="77"/>
        <v>1</v>
      </c>
      <c r="Q308">
        <f t="shared" si="78"/>
        <v>1</v>
      </c>
      <c r="R308">
        <f t="shared" si="79"/>
        <v>0</v>
      </c>
      <c r="S308" s="9">
        <f t="shared" si="80"/>
        <v>7.4854916080307543</v>
      </c>
      <c r="T308" s="9">
        <f t="shared" si="81"/>
        <v>7.7106533235012016</v>
      </c>
      <c r="U308" s="9">
        <f t="shared" si="82"/>
        <v>4.6728288344619058</v>
      </c>
      <c r="V308" s="9">
        <f t="shared" si="83"/>
        <v>5.8861040314501558</v>
      </c>
      <c r="W308">
        <f t="shared" si="84"/>
        <v>0</v>
      </c>
      <c r="X308">
        <f t="shared" si="85"/>
        <v>1</v>
      </c>
      <c r="Y308">
        <f t="shared" si="86"/>
        <v>1.7793161802833097</v>
      </c>
      <c r="Z308">
        <f t="shared" si="87"/>
        <v>5.925802851967318</v>
      </c>
      <c r="AA308">
        <f t="shared" si="88"/>
        <v>0.85561240748919909</v>
      </c>
      <c r="AB308">
        <f t="shared" si="89"/>
        <v>-0.15593780037225452</v>
      </c>
      <c r="AC308">
        <f t="shared" si="90"/>
        <v>0</v>
      </c>
      <c r="AD308">
        <f t="shared" si="91"/>
        <v>-2</v>
      </c>
      <c r="AE308">
        <f t="shared" si="92"/>
        <v>1</v>
      </c>
    </row>
    <row r="309" spans="1:31">
      <c r="A309" t="s">
        <v>605</v>
      </c>
      <c r="B309" t="s">
        <v>14</v>
      </c>
      <c r="C309" t="s">
        <v>20</v>
      </c>
      <c r="D309">
        <v>2</v>
      </c>
      <c r="E309" t="s">
        <v>16</v>
      </c>
      <c r="F309" t="s">
        <v>15</v>
      </c>
      <c r="G309">
        <v>6540</v>
      </c>
      <c r="H309">
        <v>0</v>
      </c>
      <c r="I309">
        <v>205</v>
      </c>
      <c r="J309">
        <v>360</v>
      </c>
      <c r="K309">
        <v>1</v>
      </c>
      <c r="L309" t="s">
        <v>31</v>
      </c>
      <c r="M309" t="s">
        <v>18</v>
      </c>
      <c r="N309">
        <f t="shared" si="75"/>
        <v>1</v>
      </c>
      <c r="O309">
        <f t="shared" si="76"/>
        <v>1</v>
      </c>
      <c r="P309">
        <f t="shared" si="77"/>
        <v>2</v>
      </c>
      <c r="Q309">
        <f t="shared" si="78"/>
        <v>1</v>
      </c>
      <c r="R309">
        <f t="shared" si="79"/>
        <v>0</v>
      </c>
      <c r="S309" s="9">
        <f t="shared" si="80"/>
        <v>8.7856924444512448</v>
      </c>
      <c r="T309" s="9">
        <f t="shared" si="81"/>
        <v>1</v>
      </c>
      <c r="U309" s="9">
        <f t="shared" si="82"/>
        <v>5.3230099791384085</v>
      </c>
      <c r="V309" s="9">
        <f t="shared" si="83"/>
        <v>5.8861040314501558</v>
      </c>
      <c r="W309">
        <f t="shared" si="84"/>
        <v>1</v>
      </c>
      <c r="X309">
        <f t="shared" si="85"/>
        <v>1</v>
      </c>
      <c r="Y309">
        <f t="shared" si="86"/>
        <v>1.7371747550717656</v>
      </c>
      <c r="Z309">
        <f t="shared" si="87"/>
        <v>5.6812697487871704</v>
      </c>
      <c r="AA309">
        <f t="shared" si="88"/>
        <v>0.85032785120200738</v>
      </c>
      <c r="AB309">
        <f t="shared" si="89"/>
        <v>-0.16213329656723321</v>
      </c>
      <c r="AC309">
        <f t="shared" si="90"/>
        <v>0</v>
      </c>
      <c r="AD309">
        <f t="shared" si="91"/>
        <v>-2</v>
      </c>
      <c r="AE309">
        <f t="shared" si="92"/>
        <v>1</v>
      </c>
    </row>
    <row r="310" spans="1:31">
      <c r="A310" t="s">
        <v>607</v>
      </c>
      <c r="B310" t="s">
        <v>42</v>
      </c>
      <c r="C310" t="s">
        <v>20</v>
      </c>
      <c r="D310">
        <v>0</v>
      </c>
      <c r="E310" t="s">
        <v>16</v>
      </c>
      <c r="F310" t="s">
        <v>15</v>
      </c>
      <c r="G310">
        <v>3166</v>
      </c>
      <c r="H310">
        <v>0</v>
      </c>
      <c r="I310">
        <v>36</v>
      </c>
      <c r="J310">
        <v>360</v>
      </c>
      <c r="K310">
        <v>1</v>
      </c>
      <c r="L310" t="s">
        <v>31</v>
      </c>
      <c r="M310" t="s">
        <v>18</v>
      </c>
      <c r="N310">
        <f t="shared" si="75"/>
        <v>1</v>
      </c>
      <c r="O310">
        <f t="shared" si="76"/>
        <v>0</v>
      </c>
      <c r="P310">
        <f t="shared" si="77"/>
        <v>0</v>
      </c>
      <c r="Q310">
        <f t="shared" si="78"/>
        <v>1</v>
      </c>
      <c r="R310">
        <f t="shared" si="79"/>
        <v>0</v>
      </c>
      <c r="S310" s="9">
        <f t="shared" si="80"/>
        <v>8.0602242404409576</v>
      </c>
      <c r="T310" s="9">
        <f t="shared" si="81"/>
        <v>1</v>
      </c>
      <c r="U310" s="9">
        <f t="shared" si="82"/>
        <v>3.5835189384561099</v>
      </c>
      <c r="V310" s="9">
        <f t="shared" si="83"/>
        <v>5.8861040314501558</v>
      </c>
      <c r="W310">
        <f t="shared" si="84"/>
        <v>1</v>
      </c>
      <c r="X310">
        <f t="shared" si="85"/>
        <v>1</v>
      </c>
      <c r="Y310">
        <f t="shared" si="86"/>
        <v>2.3040788936321897</v>
      </c>
      <c r="Z310">
        <f t="shared" si="87"/>
        <v>10.014949169140793</v>
      </c>
      <c r="AA310">
        <f t="shared" si="88"/>
        <v>0.90921428826911199</v>
      </c>
      <c r="AB310">
        <f t="shared" si="89"/>
        <v>-9.5174471917033571E-2</v>
      </c>
      <c r="AC310">
        <f t="shared" si="90"/>
        <v>0</v>
      </c>
      <c r="AD310">
        <f t="shared" si="91"/>
        <v>-2</v>
      </c>
      <c r="AE310">
        <f t="shared" si="92"/>
        <v>1</v>
      </c>
    </row>
    <row r="311" spans="1:31">
      <c r="A311" t="s">
        <v>609</v>
      </c>
      <c r="B311" t="s">
        <v>14</v>
      </c>
      <c r="C311" t="s">
        <v>20</v>
      </c>
      <c r="D311">
        <v>1</v>
      </c>
      <c r="E311" t="s">
        <v>16</v>
      </c>
      <c r="F311" t="s">
        <v>15</v>
      </c>
      <c r="G311">
        <v>2787</v>
      </c>
      <c r="H311">
        <v>1917</v>
      </c>
      <c r="I311">
        <v>146</v>
      </c>
      <c r="J311">
        <v>360</v>
      </c>
      <c r="K311">
        <v>0</v>
      </c>
      <c r="L311" t="s">
        <v>21</v>
      </c>
      <c r="M311" t="s">
        <v>22</v>
      </c>
      <c r="N311">
        <f t="shared" si="75"/>
        <v>1</v>
      </c>
      <c r="O311">
        <f t="shared" si="76"/>
        <v>1</v>
      </c>
      <c r="P311">
        <f t="shared" si="77"/>
        <v>1</v>
      </c>
      <c r="Q311">
        <f t="shared" si="78"/>
        <v>1</v>
      </c>
      <c r="R311">
        <f t="shared" si="79"/>
        <v>0</v>
      </c>
      <c r="S311" s="9">
        <f t="shared" si="80"/>
        <v>7.9327210274819482</v>
      </c>
      <c r="T311" s="9">
        <f t="shared" si="81"/>
        <v>7.5585167430456446</v>
      </c>
      <c r="U311" s="9">
        <f t="shared" si="82"/>
        <v>4.9836066217083363</v>
      </c>
      <c r="V311" s="9">
        <f t="shared" si="83"/>
        <v>5.8861040314501558</v>
      </c>
      <c r="W311">
        <f t="shared" si="84"/>
        <v>0</v>
      </c>
      <c r="X311">
        <f t="shared" si="85"/>
        <v>0</v>
      </c>
      <c r="Y311">
        <f t="shared" si="86"/>
        <v>-0.58861546403005593</v>
      </c>
      <c r="Z311">
        <f t="shared" si="87"/>
        <v>0.55509530235066395</v>
      </c>
      <c r="AA311">
        <f t="shared" si="88"/>
        <v>0.35695259416679376</v>
      </c>
      <c r="AB311">
        <f t="shared" si="89"/>
        <v>-0.44153683143849837</v>
      </c>
      <c r="AC311">
        <f t="shared" si="90"/>
        <v>0</v>
      </c>
      <c r="AD311">
        <f t="shared" si="91"/>
        <v>2</v>
      </c>
      <c r="AE311">
        <f t="shared" si="92"/>
        <v>0</v>
      </c>
    </row>
    <row r="312" spans="1:31">
      <c r="A312" t="s">
        <v>612</v>
      </c>
      <c r="B312" t="s">
        <v>42</v>
      </c>
      <c r="C312" t="s">
        <v>15</v>
      </c>
      <c r="D312">
        <v>0</v>
      </c>
      <c r="E312" t="s">
        <v>25</v>
      </c>
      <c r="F312" t="s">
        <v>15</v>
      </c>
      <c r="G312">
        <v>2165</v>
      </c>
      <c r="H312">
        <v>0</v>
      </c>
      <c r="I312">
        <v>70</v>
      </c>
      <c r="J312">
        <v>360</v>
      </c>
      <c r="K312">
        <v>1</v>
      </c>
      <c r="L312" t="s">
        <v>31</v>
      </c>
      <c r="M312" t="s">
        <v>18</v>
      </c>
      <c r="N312">
        <f t="shared" si="75"/>
        <v>0</v>
      </c>
      <c r="O312">
        <f t="shared" si="76"/>
        <v>0</v>
      </c>
      <c r="P312">
        <f t="shared" si="77"/>
        <v>0</v>
      </c>
      <c r="Q312">
        <f t="shared" si="78"/>
        <v>0</v>
      </c>
      <c r="R312">
        <f t="shared" si="79"/>
        <v>0</v>
      </c>
      <c r="S312" s="9">
        <f t="shared" si="80"/>
        <v>7.6801756404365902</v>
      </c>
      <c r="T312" s="9">
        <f t="shared" si="81"/>
        <v>1</v>
      </c>
      <c r="U312" s="9">
        <f t="shared" si="82"/>
        <v>4.2484952420493594</v>
      </c>
      <c r="V312" s="9">
        <f t="shared" si="83"/>
        <v>5.8861040314501558</v>
      </c>
      <c r="W312">
        <f t="shared" si="84"/>
        <v>1</v>
      </c>
      <c r="X312">
        <f t="shared" si="85"/>
        <v>1</v>
      </c>
      <c r="Y312">
        <f t="shared" si="86"/>
        <v>1.1092270107295019</v>
      </c>
      <c r="Z312">
        <f t="shared" si="87"/>
        <v>3.032013774253798</v>
      </c>
      <c r="AA312">
        <f t="shared" si="88"/>
        <v>0.75198497426138644</v>
      </c>
      <c r="AB312">
        <f t="shared" si="89"/>
        <v>-0.28503893626731114</v>
      </c>
      <c r="AC312">
        <f t="shared" si="90"/>
        <v>0</v>
      </c>
      <c r="AD312">
        <f t="shared" si="91"/>
        <v>-2</v>
      </c>
      <c r="AE312">
        <f t="shared" si="92"/>
        <v>1</v>
      </c>
    </row>
    <row r="313" spans="1:31">
      <c r="A313" t="s">
        <v>615</v>
      </c>
      <c r="B313" t="s">
        <v>14</v>
      </c>
      <c r="C313" t="s">
        <v>20</v>
      </c>
      <c r="D313">
        <v>0</v>
      </c>
      <c r="E313" t="s">
        <v>16</v>
      </c>
      <c r="F313" t="s">
        <v>15</v>
      </c>
      <c r="G313">
        <v>3000</v>
      </c>
      <c r="H313">
        <v>3416</v>
      </c>
      <c r="I313">
        <v>56</v>
      </c>
      <c r="J313">
        <v>180</v>
      </c>
      <c r="K313">
        <v>1</v>
      </c>
      <c r="L313" t="s">
        <v>31</v>
      </c>
      <c r="M313" t="s">
        <v>18</v>
      </c>
      <c r="N313">
        <f t="shared" si="75"/>
        <v>1</v>
      </c>
      <c r="O313">
        <f t="shared" si="76"/>
        <v>1</v>
      </c>
      <c r="P313">
        <f t="shared" si="77"/>
        <v>0</v>
      </c>
      <c r="Q313">
        <f t="shared" si="78"/>
        <v>1</v>
      </c>
      <c r="R313">
        <f t="shared" si="79"/>
        <v>0</v>
      </c>
      <c r="S313" s="9">
        <f t="shared" si="80"/>
        <v>8.0063675676502459</v>
      </c>
      <c r="T313" s="9">
        <f t="shared" si="81"/>
        <v>8.1362255549084601</v>
      </c>
      <c r="U313" s="9">
        <f t="shared" si="82"/>
        <v>4.0253516907351496</v>
      </c>
      <c r="V313" s="9">
        <f t="shared" si="83"/>
        <v>5.1929568508902104</v>
      </c>
      <c r="W313">
        <f t="shared" si="84"/>
        <v>1</v>
      </c>
      <c r="X313">
        <f t="shared" si="85"/>
        <v>1</v>
      </c>
      <c r="Y313">
        <f t="shared" si="86"/>
        <v>1.7325920331027223</v>
      </c>
      <c r="Z313">
        <f t="shared" si="87"/>
        <v>5.6552936352116037</v>
      </c>
      <c r="AA313">
        <f t="shared" si="88"/>
        <v>0.84974366950404212</v>
      </c>
      <c r="AB313">
        <f t="shared" si="89"/>
        <v>-0.16282054026709267</v>
      </c>
      <c r="AC313">
        <f t="shared" si="90"/>
        <v>0</v>
      </c>
      <c r="AD313">
        <f t="shared" si="91"/>
        <v>-2</v>
      </c>
      <c r="AE313">
        <f t="shared" si="92"/>
        <v>1</v>
      </c>
    </row>
    <row r="314" spans="1:31">
      <c r="A314" t="s">
        <v>616</v>
      </c>
      <c r="B314" t="s">
        <v>14</v>
      </c>
      <c r="C314" t="s">
        <v>20</v>
      </c>
      <c r="D314">
        <v>2</v>
      </c>
      <c r="E314" t="s">
        <v>16</v>
      </c>
      <c r="F314" t="s">
        <v>20</v>
      </c>
      <c r="G314">
        <v>6000</v>
      </c>
      <c r="H314">
        <v>0</v>
      </c>
      <c r="I314">
        <v>205</v>
      </c>
      <c r="J314">
        <v>240</v>
      </c>
      <c r="K314">
        <v>1</v>
      </c>
      <c r="L314" t="s">
        <v>31</v>
      </c>
      <c r="M314" t="s">
        <v>22</v>
      </c>
      <c r="N314">
        <f t="shared" si="75"/>
        <v>1</v>
      </c>
      <c r="O314">
        <f t="shared" si="76"/>
        <v>1</v>
      </c>
      <c r="P314">
        <f t="shared" si="77"/>
        <v>2</v>
      </c>
      <c r="Q314">
        <f t="shared" si="78"/>
        <v>1</v>
      </c>
      <c r="R314">
        <f t="shared" si="79"/>
        <v>1</v>
      </c>
      <c r="S314" s="9">
        <f t="shared" si="80"/>
        <v>8.6995147482101913</v>
      </c>
      <c r="T314" s="9">
        <f t="shared" si="81"/>
        <v>1</v>
      </c>
      <c r="U314" s="9">
        <f t="shared" si="82"/>
        <v>5.3230099791384085</v>
      </c>
      <c r="V314" s="9">
        <f t="shared" si="83"/>
        <v>5.4806389233419912</v>
      </c>
      <c r="W314">
        <f t="shared" si="84"/>
        <v>1</v>
      </c>
      <c r="X314">
        <f t="shared" si="85"/>
        <v>1</v>
      </c>
      <c r="Y314">
        <f t="shared" si="86"/>
        <v>1.5530746895156202</v>
      </c>
      <c r="Z314">
        <f t="shared" si="87"/>
        <v>4.7259787838563954</v>
      </c>
      <c r="AA314">
        <f t="shared" si="88"/>
        <v>0.82535736897604972</v>
      </c>
      <c r="AB314">
        <f t="shared" si="89"/>
        <v>-1.7450135014396484</v>
      </c>
      <c r="AC314">
        <f t="shared" si="90"/>
        <v>0</v>
      </c>
      <c r="AD314">
        <f t="shared" si="91"/>
        <v>2</v>
      </c>
      <c r="AE314">
        <f t="shared" si="92"/>
        <v>0</v>
      </c>
    </row>
    <row r="315" spans="1:31">
      <c r="A315" t="s">
        <v>617</v>
      </c>
      <c r="C315" t="s">
        <v>15</v>
      </c>
      <c r="D315">
        <v>3</v>
      </c>
      <c r="E315" t="s">
        <v>16</v>
      </c>
      <c r="F315" t="s">
        <v>20</v>
      </c>
      <c r="G315">
        <v>9357</v>
      </c>
      <c r="H315">
        <v>0</v>
      </c>
      <c r="I315">
        <v>292</v>
      </c>
      <c r="J315">
        <v>360</v>
      </c>
      <c r="K315">
        <v>1</v>
      </c>
      <c r="L315" t="s">
        <v>31</v>
      </c>
      <c r="M315" t="s">
        <v>18</v>
      </c>
      <c r="N315">
        <f t="shared" si="75"/>
        <v>0</v>
      </c>
      <c r="O315">
        <f t="shared" si="76"/>
        <v>0</v>
      </c>
      <c r="P315">
        <f t="shared" si="77"/>
        <v>3</v>
      </c>
      <c r="Q315">
        <f t="shared" si="78"/>
        <v>1</v>
      </c>
      <c r="R315">
        <f t="shared" si="79"/>
        <v>1</v>
      </c>
      <c r="S315" s="9">
        <f t="shared" si="80"/>
        <v>9.1438800052759124</v>
      </c>
      <c r="T315" s="9">
        <f t="shared" si="81"/>
        <v>1</v>
      </c>
      <c r="U315" s="9">
        <f t="shared" si="82"/>
        <v>5.6767538022682817</v>
      </c>
      <c r="V315" s="9">
        <f t="shared" si="83"/>
        <v>5.8861040314501558</v>
      </c>
      <c r="W315">
        <f t="shared" si="84"/>
        <v>1</v>
      </c>
      <c r="X315">
        <f t="shared" si="85"/>
        <v>1</v>
      </c>
      <c r="Y315">
        <f t="shared" si="86"/>
        <v>1.3055900777947458</v>
      </c>
      <c r="Z315">
        <f t="shared" si="87"/>
        <v>3.6898657592909943</v>
      </c>
      <c r="AA315">
        <f t="shared" si="88"/>
        <v>0.78677428068832866</v>
      </c>
      <c r="AB315">
        <f t="shared" si="89"/>
        <v>-0.23981388150135016</v>
      </c>
      <c r="AC315">
        <f t="shared" si="90"/>
        <v>0</v>
      </c>
      <c r="AD315">
        <f t="shared" si="91"/>
        <v>-2</v>
      </c>
      <c r="AE315">
        <f t="shared" si="92"/>
        <v>1</v>
      </c>
    </row>
    <row r="316" spans="1:31">
      <c r="A316" t="s">
        <v>618</v>
      </c>
      <c r="B316" t="s">
        <v>14</v>
      </c>
      <c r="C316" t="s">
        <v>20</v>
      </c>
      <c r="D316">
        <v>0</v>
      </c>
      <c r="E316" t="s">
        <v>16</v>
      </c>
      <c r="F316" t="s">
        <v>15</v>
      </c>
      <c r="G316">
        <v>3859</v>
      </c>
      <c r="H316">
        <v>3300</v>
      </c>
      <c r="I316">
        <v>142</v>
      </c>
      <c r="J316">
        <v>180</v>
      </c>
      <c r="K316">
        <v>1</v>
      </c>
      <c r="L316" t="s">
        <v>21</v>
      </c>
      <c r="M316" t="s">
        <v>18</v>
      </c>
      <c r="N316">
        <f t="shared" si="75"/>
        <v>1</v>
      </c>
      <c r="O316">
        <f t="shared" si="76"/>
        <v>1</v>
      </c>
      <c r="P316">
        <f t="shared" si="77"/>
        <v>0</v>
      </c>
      <c r="Q316">
        <f t="shared" si="78"/>
        <v>1</v>
      </c>
      <c r="R316">
        <f t="shared" si="79"/>
        <v>0</v>
      </c>
      <c r="S316" s="9">
        <f t="shared" si="80"/>
        <v>8.2581633615376191</v>
      </c>
      <c r="T316" s="9">
        <f t="shared" si="81"/>
        <v>8.1016777474545716</v>
      </c>
      <c r="U316" s="9">
        <f t="shared" si="82"/>
        <v>4.9558270576012609</v>
      </c>
      <c r="V316" s="9">
        <f t="shared" si="83"/>
        <v>5.1929568508902104</v>
      </c>
      <c r="W316">
        <f t="shared" si="84"/>
        <v>0</v>
      </c>
      <c r="X316">
        <f t="shared" si="85"/>
        <v>1</v>
      </c>
      <c r="Y316">
        <f t="shared" si="86"/>
        <v>1.5777286291806498</v>
      </c>
      <c r="Z316">
        <f t="shared" si="87"/>
        <v>4.8439409204648936</v>
      </c>
      <c r="AA316">
        <f t="shared" si="88"/>
        <v>0.82888259590405844</v>
      </c>
      <c r="AB316">
        <f t="shared" si="89"/>
        <v>-0.18767675522222158</v>
      </c>
      <c r="AC316">
        <f t="shared" si="90"/>
        <v>0</v>
      </c>
      <c r="AD316">
        <f t="shared" si="91"/>
        <v>-2</v>
      </c>
      <c r="AE316">
        <f t="shared" si="92"/>
        <v>1</v>
      </c>
    </row>
    <row r="317" spans="1:31">
      <c r="A317" t="s">
        <v>620</v>
      </c>
      <c r="B317" t="s">
        <v>14</v>
      </c>
      <c r="C317" t="s">
        <v>15</v>
      </c>
      <c r="D317">
        <v>0</v>
      </c>
      <c r="E317" t="s">
        <v>25</v>
      </c>
      <c r="F317" t="s">
        <v>15</v>
      </c>
      <c r="G317">
        <v>3833</v>
      </c>
      <c r="H317">
        <v>0</v>
      </c>
      <c r="I317">
        <v>110</v>
      </c>
      <c r="J317">
        <v>360</v>
      </c>
      <c r="K317">
        <v>1</v>
      </c>
      <c r="L317" t="s">
        <v>21</v>
      </c>
      <c r="M317" t="s">
        <v>18</v>
      </c>
      <c r="N317">
        <f t="shared" si="75"/>
        <v>0</v>
      </c>
      <c r="O317">
        <f t="shared" si="76"/>
        <v>1</v>
      </c>
      <c r="P317">
        <f t="shared" si="77"/>
        <v>0</v>
      </c>
      <c r="Q317">
        <f t="shared" si="78"/>
        <v>0</v>
      </c>
      <c r="R317">
        <f t="shared" si="79"/>
        <v>0</v>
      </c>
      <c r="S317" s="9">
        <f t="shared" si="80"/>
        <v>8.2514030653805559</v>
      </c>
      <c r="T317" s="9">
        <f t="shared" si="81"/>
        <v>1</v>
      </c>
      <c r="U317" s="9">
        <f t="shared" si="82"/>
        <v>4.7004803657924166</v>
      </c>
      <c r="V317" s="9">
        <f t="shared" si="83"/>
        <v>5.8861040314501558</v>
      </c>
      <c r="W317">
        <f t="shared" si="84"/>
        <v>0</v>
      </c>
      <c r="X317">
        <f t="shared" si="85"/>
        <v>1</v>
      </c>
      <c r="Y317">
        <f t="shared" si="86"/>
        <v>0.46584950807523351</v>
      </c>
      <c r="Z317">
        <f t="shared" si="87"/>
        <v>1.593367192408788</v>
      </c>
      <c r="AA317">
        <f t="shared" si="88"/>
        <v>0.61440092134767321</v>
      </c>
      <c r="AB317">
        <f t="shared" si="89"/>
        <v>-0.48710759756048716</v>
      </c>
      <c r="AC317">
        <f t="shared" si="90"/>
        <v>0</v>
      </c>
      <c r="AD317">
        <f t="shared" si="91"/>
        <v>-2</v>
      </c>
      <c r="AE317">
        <f t="shared" si="92"/>
        <v>1</v>
      </c>
    </row>
    <row r="318" spans="1:31">
      <c r="A318" t="s">
        <v>621</v>
      </c>
      <c r="B318" t="s">
        <v>14</v>
      </c>
      <c r="C318" t="s">
        <v>20</v>
      </c>
      <c r="D318">
        <v>2</v>
      </c>
      <c r="E318" t="s">
        <v>25</v>
      </c>
      <c r="F318" t="s">
        <v>20</v>
      </c>
      <c r="G318">
        <v>6383</v>
      </c>
      <c r="H318">
        <v>1000</v>
      </c>
      <c r="I318">
        <v>187</v>
      </c>
      <c r="J318">
        <v>360</v>
      </c>
      <c r="K318">
        <v>1</v>
      </c>
      <c r="L318" t="s">
        <v>21</v>
      </c>
      <c r="M318" t="s">
        <v>22</v>
      </c>
      <c r="N318">
        <f t="shared" si="75"/>
        <v>1</v>
      </c>
      <c r="O318">
        <f t="shared" si="76"/>
        <v>1</v>
      </c>
      <c r="P318">
        <f t="shared" si="77"/>
        <v>2</v>
      </c>
      <c r="Q318">
        <f t="shared" si="78"/>
        <v>0</v>
      </c>
      <c r="R318">
        <f t="shared" si="79"/>
        <v>1</v>
      </c>
      <c r="S318" s="9">
        <f t="shared" si="80"/>
        <v>8.7613934852560575</v>
      </c>
      <c r="T318" s="9">
        <f t="shared" si="81"/>
        <v>6.9077552789821368</v>
      </c>
      <c r="U318" s="9">
        <f t="shared" si="82"/>
        <v>5.2311086168545868</v>
      </c>
      <c r="V318" s="9">
        <f t="shared" si="83"/>
        <v>5.8861040314501558</v>
      </c>
      <c r="W318">
        <f t="shared" si="84"/>
        <v>0</v>
      </c>
      <c r="X318">
        <f t="shared" si="85"/>
        <v>1</v>
      </c>
      <c r="Y318">
        <f t="shared" si="86"/>
        <v>0.67873102626522297</v>
      </c>
      <c r="Z318">
        <f t="shared" si="87"/>
        <v>1.9713745218226248</v>
      </c>
      <c r="AA318">
        <f t="shared" si="88"/>
        <v>0.66345541679256048</v>
      </c>
      <c r="AB318">
        <f t="shared" si="89"/>
        <v>-1.0890246477152909</v>
      </c>
      <c r="AC318">
        <f t="shared" si="90"/>
        <v>0</v>
      </c>
      <c r="AD318">
        <f t="shared" si="91"/>
        <v>2</v>
      </c>
      <c r="AE318">
        <f t="shared" si="92"/>
        <v>0</v>
      </c>
    </row>
    <row r="319" spans="1:31">
      <c r="A319" t="s">
        <v>622</v>
      </c>
      <c r="B319" t="s">
        <v>14</v>
      </c>
      <c r="C319" t="s">
        <v>15</v>
      </c>
      <c r="D319">
        <v>3</v>
      </c>
      <c r="E319" t="s">
        <v>16</v>
      </c>
      <c r="F319" t="s">
        <v>15</v>
      </c>
      <c r="G319">
        <v>2987</v>
      </c>
      <c r="H319">
        <v>0</v>
      </c>
      <c r="I319">
        <v>88</v>
      </c>
      <c r="J319">
        <v>360</v>
      </c>
      <c r="K319">
        <v>0</v>
      </c>
      <c r="L319" t="s">
        <v>31</v>
      </c>
      <c r="M319" t="s">
        <v>22</v>
      </c>
      <c r="N319">
        <f t="shared" si="75"/>
        <v>0</v>
      </c>
      <c r="O319">
        <f t="shared" si="76"/>
        <v>1</v>
      </c>
      <c r="P319">
        <f t="shared" si="77"/>
        <v>3</v>
      </c>
      <c r="Q319">
        <f t="shared" si="78"/>
        <v>1</v>
      </c>
      <c r="R319">
        <f t="shared" si="79"/>
        <v>0</v>
      </c>
      <c r="S319" s="9">
        <f t="shared" si="80"/>
        <v>8.0020248182161104</v>
      </c>
      <c r="T319" s="9">
        <f t="shared" si="81"/>
        <v>1</v>
      </c>
      <c r="U319" s="9">
        <f t="shared" si="82"/>
        <v>4.4773368144782069</v>
      </c>
      <c r="V319" s="9">
        <f t="shared" si="83"/>
        <v>5.8861040314501558</v>
      </c>
      <c r="W319">
        <f t="shared" si="84"/>
        <v>1</v>
      </c>
      <c r="X319">
        <f t="shared" si="85"/>
        <v>0</v>
      </c>
      <c r="Y319">
        <f t="shared" si="86"/>
        <v>-0.89351004285349866</v>
      </c>
      <c r="Z319">
        <f t="shared" si="87"/>
        <v>0.40921686022667308</v>
      </c>
      <c r="AA319">
        <f t="shared" si="88"/>
        <v>0.29038600926251368</v>
      </c>
      <c r="AB319">
        <f t="shared" si="89"/>
        <v>-0.34303413180925202</v>
      </c>
      <c r="AC319">
        <f t="shared" si="90"/>
        <v>0</v>
      </c>
      <c r="AD319">
        <f t="shared" si="91"/>
        <v>2</v>
      </c>
      <c r="AE319">
        <f t="shared" si="92"/>
        <v>0</v>
      </c>
    </row>
    <row r="320" spans="1:31">
      <c r="A320" t="s">
        <v>624</v>
      </c>
      <c r="B320" t="s">
        <v>14</v>
      </c>
      <c r="C320" t="s">
        <v>20</v>
      </c>
      <c r="D320">
        <v>2</v>
      </c>
      <c r="E320" t="s">
        <v>16</v>
      </c>
      <c r="F320" t="s">
        <v>15</v>
      </c>
      <c r="G320">
        <v>5780</v>
      </c>
      <c r="H320">
        <v>0</v>
      </c>
      <c r="I320">
        <v>192</v>
      </c>
      <c r="J320">
        <v>360</v>
      </c>
      <c r="K320">
        <v>1</v>
      </c>
      <c r="L320" t="s">
        <v>17</v>
      </c>
      <c r="M320" t="s">
        <v>18</v>
      </c>
      <c r="N320">
        <f t="shared" si="75"/>
        <v>1</v>
      </c>
      <c r="O320">
        <f t="shared" si="76"/>
        <v>1</v>
      </c>
      <c r="P320">
        <f t="shared" si="77"/>
        <v>2</v>
      </c>
      <c r="Q320">
        <f t="shared" si="78"/>
        <v>1</v>
      </c>
      <c r="R320">
        <f t="shared" si="79"/>
        <v>0</v>
      </c>
      <c r="S320" s="9">
        <f t="shared" si="80"/>
        <v>8.6621589616664227</v>
      </c>
      <c r="T320" s="9">
        <f t="shared" si="81"/>
        <v>1</v>
      </c>
      <c r="U320" s="9">
        <f t="shared" si="82"/>
        <v>5.2574953720277815</v>
      </c>
      <c r="V320" s="9">
        <f t="shared" si="83"/>
        <v>5.8861040314501558</v>
      </c>
      <c r="W320">
        <f t="shared" si="84"/>
        <v>2</v>
      </c>
      <c r="X320">
        <f t="shared" si="85"/>
        <v>1</v>
      </c>
      <c r="Y320">
        <f t="shared" si="86"/>
        <v>1.8363079887114213</v>
      </c>
      <c r="Z320">
        <f t="shared" si="87"/>
        <v>6.2733342318146104</v>
      </c>
      <c r="AA320">
        <f t="shared" si="88"/>
        <v>0.86251147436263054</v>
      </c>
      <c r="AB320">
        <f t="shared" si="89"/>
        <v>-0.14790682655626744</v>
      </c>
      <c r="AC320">
        <f t="shared" si="90"/>
        <v>0</v>
      </c>
      <c r="AD320">
        <f t="shared" si="91"/>
        <v>-2</v>
      </c>
      <c r="AE320">
        <f t="shared" si="92"/>
        <v>1</v>
      </c>
    </row>
    <row r="321" spans="1:31">
      <c r="A321" t="s">
        <v>627</v>
      </c>
      <c r="B321" t="s">
        <v>14</v>
      </c>
      <c r="C321" t="s">
        <v>20</v>
      </c>
      <c r="D321">
        <v>3</v>
      </c>
      <c r="E321" t="s">
        <v>16</v>
      </c>
      <c r="F321" t="s">
        <v>15</v>
      </c>
      <c r="G321">
        <v>5703</v>
      </c>
      <c r="H321">
        <v>0</v>
      </c>
      <c r="I321">
        <v>128</v>
      </c>
      <c r="J321">
        <v>360</v>
      </c>
      <c r="K321">
        <v>1</v>
      </c>
      <c r="L321" t="s">
        <v>17</v>
      </c>
      <c r="M321" t="s">
        <v>18</v>
      </c>
      <c r="N321">
        <f t="shared" si="75"/>
        <v>1</v>
      </c>
      <c r="O321">
        <f t="shared" si="76"/>
        <v>1</v>
      </c>
      <c r="P321">
        <f t="shared" si="77"/>
        <v>3</v>
      </c>
      <c r="Q321">
        <f t="shared" si="78"/>
        <v>1</v>
      </c>
      <c r="R321">
        <f t="shared" si="79"/>
        <v>0</v>
      </c>
      <c r="S321" s="9">
        <f t="shared" si="80"/>
        <v>8.6487476311565388</v>
      </c>
      <c r="T321" s="9">
        <f t="shared" si="81"/>
        <v>1</v>
      </c>
      <c r="U321" s="9">
        <f t="shared" si="82"/>
        <v>4.8520302639196169</v>
      </c>
      <c r="V321" s="9">
        <f t="shared" si="83"/>
        <v>5.8861040314501558</v>
      </c>
      <c r="W321">
        <f t="shared" si="84"/>
        <v>2</v>
      </c>
      <c r="X321">
        <f t="shared" si="85"/>
        <v>1</v>
      </c>
      <c r="Y321">
        <f t="shared" si="86"/>
        <v>1.8938901604991822</v>
      </c>
      <c r="Z321">
        <f t="shared" si="87"/>
        <v>6.6451692392343658</v>
      </c>
      <c r="AA321">
        <f t="shared" si="88"/>
        <v>0.86919844823472525</v>
      </c>
      <c r="AB321">
        <f t="shared" si="89"/>
        <v>-0.1401838158813396</v>
      </c>
      <c r="AC321">
        <f t="shared" si="90"/>
        <v>0</v>
      </c>
      <c r="AD321">
        <f t="shared" si="91"/>
        <v>-2</v>
      </c>
      <c r="AE321">
        <f t="shared" si="92"/>
        <v>1</v>
      </c>
    </row>
    <row r="322" spans="1:31">
      <c r="A322" t="s">
        <v>629</v>
      </c>
      <c r="B322" t="s">
        <v>42</v>
      </c>
      <c r="C322" t="s">
        <v>20</v>
      </c>
      <c r="D322">
        <v>1</v>
      </c>
      <c r="E322" t="s">
        <v>16</v>
      </c>
      <c r="F322" t="s">
        <v>15</v>
      </c>
      <c r="G322">
        <v>12000</v>
      </c>
      <c r="H322">
        <v>0</v>
      </c>
      <c r="I322">
        <v>496</v>
      </c>
      <c r="J322">
        <v>360</v>
      </c>
      <c r="K322">
        <v>1</v>
      </c>
      <c r="L322" t="s">
        <v>31</v>
      </c>
      <c r="M322" t="s">
        <v>18</v>
      </c>
      <c r="N322">
        <f t="shared" si="75"/>
        <v>1</v>
      </c>
      <c r="O322">
        <f t="shared" si="76"/>
        <v>0</v>
      </c>
      <c r="P322">
        <f t="shared" si="77"/>
        <v>1</v>
      </c>
      <c r="Q322">
        <f t="shared" si="78"/>
        <v>1</v>
      </c>
      <c r="R322">
        <f t="shared" si="79"/>
        <v>0</v>
      </c>
      <c r="S322" s="9">
        <f t="shared" si="80"/>
        <v>9.3926619287701367</v>
      </c>
      <c r="T322" s="9">
        <f t="shared" si="81"/>
        <v>1</v>
      </c>
      <c r="U322" s="9">
        <f t="shared" si="82"/>
        <v>6.2065759267249279</v>
      </c>
      <c r="V322" s="9">
        <f t="shared" si="83"/>
        <v>5.8861040314501558</v>
      </c>
      <c r="W322">
        <f t="shared" si="84"/>
        <v>1</v>
      </c>
      <c r="X322">
        <f t="shared" si="85"/>
        <v>1</v>
      </c>
      <c r="Y322">
        <f t="shared" si="86"/>
        <v>1.9716220718458528</v>
      </c>
      <c r="Z322">
        <f t="shared" si="87"/>
        <v>7.1823172793413903</v>
      </c>
      <c r="AA322">
        <f t="shared" si="88"/>
        <v>0.87778523297736366</v>
      </c>
      <c r="AB322">
        <f t="shared" si="89"/>
        <v>-0.13035332463396013</v>
      </c>
      <c r="AC322">
        <f t="shared" si="90"/>
        <v>0</v>
      </c>
      <c r="AD322">
        <f t="shared" si="91"/>
        <v>-2</v>
      </c>
      <c r="AE322">
        <f t="shared" si="92"/>
        <v>1</v>
      </c>
    </row>
    <row r="323" spans="1:31">
      <c r="A323" t="s">
        <v>630</v>
      </c>
      <c r="B323" t="s">
        <v>14</v>
      </c>
      <c r="C323" t="s">
        <v>20</v>
      </c>
      <c r="D323">
        <v>0</v>
      </c>
      <c r="E323" t="s">
        <v>25</v>
      </c>
      <c r="F323" t="s">
        <v>15</v>
      </c>
      <c r="G323">
        <v>2400</v>
      </c>
      <c r="H323">
        <v>3800</v>
      </c>
      <c r="I323">
        <v>151</v>
      </c>
      <c r="J323">
        <v>180</v>
      </c>
      <c r="K323">
        <v>1</v>
      </c>
      <c r="L323" t="s">
        <v>17</v>
      </c>
      <c r="M323" t="s">
        <v>22</v>
      </c>
      <c r="N323">
        <f t="shared" ref="N323:N325" si="93">IF(C323="Yes",1,0)</f>
        <v>1</v>
      </c>
      <c r="O323">
        <f t="shared" ref="O323:O325" si="94">IF(B323="Male",1,0)</f>
        <v>1</v>
      </c>
      <c r="P323">
        <f t="shared" ref="P323:P325" si="95">D323</f>
        <v>0</v>
      </c>
      <c r="Q323">
        <f t="shared" ref="Q323:Q325" si="96">IF(E323="Graduate",1,0)</f>
        <v>0</v>
      </c>
      <c r="R323">
        <f t="shared" ref="R323:R325" si="97">IF(F323="Yes",1,0)</f>
        <v>0</v>
      </c>
      <c r="S323" s="9">
        <f t="shared" ref="S323:S325" si="98">LN(G323)</f>
        <v>7.7832240163360371</v>
      </c>
      <c r="T323" s="9">
        <f t="shared" ref="T323:T325" si="99">IF(H323=0,1,LN(H323))</f>
        <v>8.2427563457144775</v>
      </c>
      <c r="U323" s="9">
        <f t="shared" ref="U323:U325" si="100">LN(I323)</f>
        <v>5.0172798368149243</v>
      </c>
      <c r="V323" s="9">
        <f t="shared" ref="V323:V325" si="101">LN(J323)</f>
        <v>5.1929568508902104</v>
      </c>
      <c r="W323">
        <f t="shared" ref="W323:W325" si="102">IF(L323="Rural",0,IF(L323="Semiurban",1,IF(L323="Urban",2)))</f>
        <v>2</v>
      </c>
      <c r="X323">
        <f t="shared" ref="X323:X325" si="103">K323</f>
        <v>1</v>
      </c>
      <c r="Y323">
        <f t="shared" ref="Y323:Y325" si="104">SUMPRODUCT($AJ$8:$AT$8,N323:X323)+$AU$8</f>
        <v>1.1644633145756429</v>
      </c>
      <c r="Z323">
        <f t="shared" ref="Z323:Z325" si="105">EXP(Y323)</f>
        <v>3.2042027727401807</v>
      </c>
      <c r="AA323">
        <f t="shared" ref="AA323:AA325" si="106">Z323/(Z323+1)</f>
        <v>0.76214277615629178</v>
      </c>
      <c r="AB323">
        <f t="shared" ref="AB323:AB325" si="107">AE323*LN(AA323)+LN(1-AA323)*(1-AE323)</f>
        <v>-1.4360846851389055</v>
      </c>
      <c r="AC323">
        <f t="shared" ref="AC323:AC325" si="108">IF(AA323&gt;$AG$7,1,0)</f>
        <v>0</v>
      </c>
      <c r="AD323">
        <f t="shared" ref="AD323:AD325" si="109">IF(AND(AC323=1,AE323=1),1,IF(AND(AC323=1,AE323=0),-1,IF(AND(AC323=0,AE323=0),2,IF(AND(AC323=0,AE323=1),-2,"error"))))</f>
        <v>2</v>
      </c>
      <c r="AE323">
        <f t="shared" ref="AE323:AE325" si="110">IF(M323="Y",1,0)</f>
        <v>0</v>
      </c>
    </row>
    <row r="324" spans="1:31">
      <c r="A324" t="s">
        <v>633</v>
      </c>
      <c r="B324" t="s">
        <v>14</v>
      </c>
      <c r="C324" t="s">
        <v>20</v>
      </c>
      <c r="D324">
        <v>0</v>
      </c>
      <c r="E324" t="s">
        <v>16</v>
      </c>
      <c r="F324" t="s">
        <v>15</v>
      </c>
      <c r="G324">
        <v>3232</v>
      </c>
      <c r="H324">
        <v>1950</v>
      </c>
      <c r="I324">
        <v>108</v>
      </c>
      <c r="J324">
        <v>360</v>
      </c>
      <c r="K324">
        <v>1</v>
      </c>
      <c r="L324" t="s">
        <v>21</v>
      </c>
      <c r="M324" t="s">
        <v>18</v>
      </c>
      <c r="N324">
        <f t="shared" si="93"/>
        <v>1</v>
      </c>
      <c r="O324">
        <f t="shared" si="94"/>
        <v>1</v>
      </c>
      <c r="P324">
        <f t="shared" si="95"/>
        <v>0</v>
      </c>
      <c r="Q324">
        <f t="shared" si="96"/>
        <v>1</v>
      </c>
      <c r="R324">
        <f t="shared" si="97"/>
        <v>0</v>
      </c>
      <c r="S324" s="9">
        <f t="shared" si="98"/>
        <v>8.0808564196409858</v>
      </c>
      <c r="T324" s="9">
        <f t="shared" si="99"/>
        <v>7.5755846515577927</v>
      </c>
      <c r="U324" s="9">
        <f t="shared" si="100"/>
        <v>4.6821312271242199</v>
      </c>
      <c r="V324" s="9">
        <f t="shared" si="101"/>
        <v>5.8861040314501558</v>
      </c>
      <c r="W324">
        <f t="shared" si="102"/>
        <v>0</v>
      </c>
      <c r="X324">
        <f t="shared" si="103"/>
        <v>1</v>
      </c>
      <c r="Y324">
        <f t="shared" si="104"/>
        <v>1.6131971639451561</v>
      </c>
      <c r="Z324">
        <f t="shared" si="105"/>
        <v>5.018831631798089</v>
      </c>
      <c r="AA324">
        <f t="shared" si="106"/>
        <v>0.83385479754627123</v>
      </c>
      <c r="AB324">
        <f t="shared" si="107"/>
        <v>-0.18169599544273743</v>
      </c>
      <c r="AC324">
        <f t="shared" si="108"/>
        <v>0</v>
      </c>
      <c r="AD324">
        <f t="shared" si="109"/>
        <v>-2</v>
      </c>
      <c r="AE324">
        <f t="shared" si="110"/>
        <v>1</v>
      </c>
    </row>
    <row r="325" spans="1:31">
      <c r="A325" t="s">
        <v>638</v>
      </c>
      <c r="B325" t="s">
        <v>42</v>
      </c>
      <c r="C325" t="s">
        <v>15</v>
      </c>
      <c r="D325">
        <v>0</v>
      </c>
      <c r="E325" t="s">
        <v>16</v>
      </c>
      <c r="F325" t="s">
        <v>20</v>
      </c>
      <c r="G325">
        <v>4583</v>
      </c>
      <c r="H325">
        <v>0</v>
      </c>
      <c r="I325">
        <v>133</v>
      </c>
      <c r="J325">
        <v>360</v>
      </c>
      <c r="K325">
        <v>0</v>
      </c>
      <c r="L325" t="s">
        <v>31</v>
      </c>
      <c r="M325" t="s">
        <v>22</v>
      </c>
      <c r="N325">
        <f t="shared" si="93"/>
        <v>0</v>
      </c>
      <c r="O325">
        <f t="shared" si="94"/>
        <v>0</v>
      </c>
      <c r="P325">
        <f t="shared" si="95"/>
        <v>0</v>
      </c>
      <c r="Q325">
        <f t="shared" si="96"/>
        <v>1</v>
      </c>
      <c r="R325">
        <f t="shared" si="97"/>
        <v>1</v>
      </c>
      <c r="S325" s="9">
        <f t="shared" si="98"/>
        <v>8.4301090845091249</v>
      </c>
      <c r="T325" s="9">
        <f t="shared" si="99"/>
        <v>1</v>
      </c>
      <c r="U325" s="9">
        <f t="shared" si="100"/>
        <v>4.8903491282217537</v>
      </c>
      <c r="V325" s="9">
        <f t="shared" si="101"/>
        <v>5.8861040314501558</v>
      </c>
      <c r="W325">
        <f t="shared" si="102"/>
        <v>1</v>
      </c>
      <c r="X325">
        <f t="shared" si="103"/>
        <v>0</v>
      </c>
      <c r="Y325">
        <f t="shared" si="104"/>
        <v>-0.90334252139520366</v>
      </c>
      <c r="Z325">
        <f t="shared" si="105"/>
        <v>0.40521296061533946</v>
      </c>
      <c r="AA325">
        <f t="shared" si="106"/>
        <v>0.28836409282611347</v>
      </c>
      <c r="AB325">
        <f t="shared" si="107"/>
        <v>-0.34018886469132398</v>
      </c>
      <c r="AC325">
        <f t="shared" si="108"/>
        <v>0</v>
      </c>
      <c r="AD325">
        <f t="shared" si="109"/>
        <v>2</v>
      </c>
      <c r="AE325">
        <f t="shared" si="110"/>
        <v>0</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U291"/>
  <sheetViews>
    <sheetView workbookViewId="0">
      <selection sqref="A1:A1048576"/>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9"/>
    <col min="20" max="20" width="10.5703125" style="9" customWidth="1"/>
    <col min="21" max="21" width="12.7109375" style="9" customWidth="1"/>
    <col min="22" max="22" width="9.140625" style="9"/>
    <col min="26" max="26" width="11.5703125" bestFit="1" customWidth="1"/>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1" t="s">
        <v>667</v>
      </c>
      <c r="T1" s="11" t="s">
        <v>668</v>
      </c>
      <c r="U1" s="11" t="s">
        <v>8</v>
      </c>
      <c r="V1" s="11" t="s">
        <v>9</v>
      </c>
      <c r="W1" s="5" t="s">
        <v>670</v>
      </c>
      <c r="X1" s="5" t="s">
        <v>669</v>
      </c>
      <c r="Y1" s="5" t="s">
        <v>671</v>
      </c>
      <c r="Z1" s="9" t="s">
        <v>672</v>
      </c>
      <c r="AA1" s="10" t="s">
        <v>673</v>
      </c>
      <c r="AB1" t="s">
        <v>674</v>
      </c>
      <c r="AC1" s="9" t="s">
        <v>675</v>
      </c>
      <c r="AD1" s="9" t="s">
        <v>676</v>
      </c>
      <c r="AE1" s="13"/>
    </row>
    <row r="2" spans="1:47">
      <c r="A2" t="s">
        <v>19</v>
      </c>
      <c r="B2" t="s">
        <v>14</v>
      </c>
      <c r="C2" t="s">
        <v>15</v>
      </c>
      <c r="D2">
        <v>0</v>
      </c>
      <c r="E2" t="s">
        <v>16</v>
      </c>
      <c r="F2" t="s">
        <v>15</v>
      </c>
      <c r="G2">
        <v>5849</v>
      </c>
      <c r="H2">
        <v>0</v>
      </c>
      <c r="I2" s="9">
        <v>140.648</v>
      </c>
      <c r="J2">
        <v>360</v>
      </c>
      <c r="K2">
        <v>1</v>
      </c>
      <c r="L2" t="s">
        <v>17</v>
      </c>
      <c r="M2" t="s">
        <v>22</v>
      </c>
      <c r="N2">
        <f>IF(C2="Yes",1,0)</f>
        <v>0</v>
      </c>
      <c r="O2">
        <f>IF(B2="Male",1,0)</f>
        <v>1</v>
      </c>
      <c r="P2">
        <f>D2</f>
        <v>0</v>
      </c>
      <c r="Q2">
        <f>IF(E2="Graduate",1,0)</f>
        <v>1</v>
      </c>
      <c r="R2">
        <f>IF(F2="Yes",1,0)</f>
        <v>0</v>
      </c>
      <c r="S2" s="9">
        <f>LN(G2)</f>
        <v>8.6740259854430253</v>
      </c>
      <c r="T2" s="9">
        <f>IF(H2=0,0,LN(H2))</f>
        <v>0</v>
      </c>
      <c r="U2" s="9">
        <f>LN(I2)</f>
        <v>4.9462603151404885</v>
      </c>
      <c r="V2" s="9">
        <f>LN(J2)</f>
        <v>5.8861040314501558</v>
      </c>
      <c r="W2">
        <f>IF(L2="Rural",0,IF(L2="Semiurban",1,IF(L2="Urban",2)))</f>
        <v>2</v>
      </c>
      <c r="X2">
        <f>K2</f>
        <v>1</v>
      </c>
      <c r="Y2">
        <f>SUMPRODUCT($AJ$8:$AT$8,N2:X2)+$AU$8</f>
        <v>1.1806391862730385</v>
      </c>
      <c r="Z2" s="12">
        <f>EXP(Y2)</f>
        <v>3.2564550191512396</v>
      </c>
      <c r="AA2">
        <f>Z2/(Z2+1)</f>
        <v>0.76506271169302631</v>
      </c>
      <c r="AB2">
        <f>AE2*LN(AA2)+LN(1-AA2)*(1-AE2)</f>
        <v>-1.4484366587191786</v>
      </c>
      <c r="AC2">
        <f>IF(AA2&gt;$AG$7,1,0)</f>
        <v>1</v>
      </c>
      <c r="AD2">
        <f>IF(AND(AC2=1,AE2=1),1,IF(AND(AC2=1,AE2=0),-1,IF(AND(AC2=0,AE2=0),2,IF(AND(AC2=0,AE2=1),-2,"error"))))</f>
        <v>-1</v>
      </c>
      <c r="AH2">
        <f>SUM(AB2:AB325)</f>
        <v>-401.92561403022529</v>
      </c>
    </row>
    <row r="3" spans="1:47">
      <c r="A3" t="s">
        <v>26</v>
      </c>
      <c r="B3" t="s">
        <v>14</v>
      </c>
      <c r="C3" t="s">
        <v>20</v>
      </c>
      <c r="D3">
        <v>0</v>
      </c>
      <c r="E3" t="s">
        <v>16</v>
      </c>
      <c r="F3" t="s">
        <v>20</v>
      </c>
      <c r="G3">
        <v>3000</v>
      </c>
      <c r="H3">
        <v>0</v>
      </c>
      <c r="I3">
        <v>66</v>
      </c>
      <c r="J3">
        <v>360</v>
      </c>
      <c r="K3">
        <v>1</v>
      </c>
      <c r="L3" t="s">
        <v>17</v>
      </c>
      <c r="M3" t="s">
        <v>18</v>
      </c>
      <c r="N3">
        <f t="shared" ref="N3:N66" si="0">IF(C3="Yes",1,0)</f>
        <v>1</v>
      </c>
      <c r="O3">
        <f t="shared" ref="O3:O66" si="1">IF(B3="Male",1,0)</f>
        <v>1</v>
      </c>
      <c r="P3">
        <f t="shared" ref="P3:P66" si="2">D3</f>
        <v>0</v>
      </c>
      <c r="Q3">
        <f t="shared" ref="Q3:Q66" si="3">IF(E3="Graduate",1,0)</f>
        <v>1</v>
      </c>
      <c r="R3">
        <f t="shared" ref="R3:R66" si="4">IF(F3="Yes",1,0)</f>
        <v>1</v>
      </c>
      <c r="S3" s="9">
        <f t="shared" ref="S3:S66" si="5">LN(G3)</f>
        <v>8.0063675676502459</v>
      </c>
      <c r="T3" s="9">
        <f t="shared" ref="T3:T66" si="6">IF(H3=0,0,LN(H3))</f>
        <v>0</v>
      </c>
      <c r="U3" s="9">
        <f t="shared" ref="U3:V66" si="7">LN(I3)</f>
        <v>4.1896547420264252</v>
      </c>
      <c r="V3" s="9">
        <f t="shared" si="7"/>
        <v>5.8861040314501558</v>
      </c>
      <c r="W3">
        <f t="shared" ref="W3:W66" si="8">IF(L3="Rural",0,IF(L3="Semiurban",1,IF(L3="Urban",2)))</f>
        <v>2</v>
      </c>
      <c r="X3">
        <f t="shared" ref="X3:X66" si="9">K3</f>
        <v>1</v>
      </c>
      <c r="Y3">
        <f t="shared" ref="Y3:Y66" si="10">SUMPRODUCT($AJ$8:$AT$8,N3:X3)+$AU$8</f>
        <v>1.7361727268130891</v>
      </c>
      <c r="Z3">
        <f t="shared" ref="Z3:Z66" si="11">EXP(Y3)</f>
        <v>5.675579807170954</v>
      </c>
      <c r="AA3">
        <f t="shared" ref="AA3:AA66" si="12">Z3/(Z3+1)</f>
        <v>0.85020027789559294</v>
      </c>
      <c r="AB3">
        <f t="shared" ref="AB3:AB66" si="13">AE3*LN(AA3)+LN(1-AA3)*(1-AE3)</f>
        <v>-1.8984560630115059</v>
      </c>
      <c r="AC3">
        <f t="shared" ref="AC3:AC66" si="14">IF(AA3&gt;$AG$7,1,0)</f>
        <v>1</v>
      </c>
      <c r="AD3">
        <f t="shared" ref="AD3:AD66" si="15">IF(AND(AC3=1,AE3=1),1,IF(AND(AC3=1,AE3=0),-1,IF(AND(AC3=0,AE3=0),2,IF(AND(AC3=0,AE3=1),-2,"error"))))</f>
        <v>-1</v>
      </c>
    </row>
    <row r="4" spans="1:47">
      <c r="A4" t="s">
        <v>28</v>
      </c>
      <c r="B4" t="s">
        <v>14</v>
      </c>
      <c r="C4" t="s">
        <v>20</v>
      </c>
      <c r="D4">
        <v>0</v>
      </c>
      <c r="E4" t="s">
        <v>25</v>
      </c>
      <c r="F4" t="s">
        <v>15</v>
      </c>
      <c r="G4">
        <v>2583</v>
      </c>
      <c r="H4">
        <v>2358</v>
      </c>
      <c r="I4">
        <v>120</v>
      </c>
      <c r="J4">
        <v>360</v>
      </c>
      <c r="K4">
        <v>1</v>
      </c>
      <c r="L4" t="s">
        <v>17</v>
      </c>
      <c r="M4" t="s">
        <v>18</v>
      </c>
      <c r="N4">
        <f t="shared" si="0"/>
        <v>1</v>
      </c>
      <c r="O4">
        <f t="shared" si="1"/>
        <v>1</v>
      </c>
      <c r="P4">
        <f t="shared" si="2"/>
        <v>0</v>
      </c>
      <c r="Q4">
        <f t="shared" si="3"/>
        <v>0</v>
      </c>
      <c r="R4">
        <f t="shared" si="4"/>
        <v>0</v>
      </c>
      <c r="S4" s="9">
        <f t="shared" si="5"/>
        <v>7.8567067930958405</v>
      </c>
      <c r="T4" s="9">
        <f t="shared" si="6"/>
        <v>7.7655690810973166</v>
      </c>
      <c r="U4" s="9">
        <f t="shared" si="7"/>
        <v>4.7874917427820458</v>
      </c>
      <c r="V4" s="9">
        <f t="shared" si="7"/>
        <v>5.8861040314501558</v>
      </c>
      <c r="W4">
        <f t="shared" si="8"/>
        <v>2</v>
      </c>
      <c r="X4">
        <f t="shared" si="9"/>
        <v>1</v>
      </c>
      <c r="Y4">
        <f t="shared" si="10"/>
        <v>1.1436218684294852</v>
      </c>
      <c r="Z4">
        <f t="shared" si="11"/>
        <v>3.1381136419620153</v>
      </c>
      <c r="AA4">
        <f t="shared" si="12"/>
        <v>0.75834399764674731</v>
      </c>
      <c r="AB4">
        <f t="shared" si="13"/>
        <v>-1.4202400419626866</v>
      </c>
      <c r="AC4">
        <f t="shared" si="14"/>
        <v>1</v>
      </c>
      <c r="AD4">
        <f t="shared" si="15"/>
        <v>-1</v>
      </c>
    </row>
    <row r="5" spans="1:47">
      <c r="A5" t="s">
        <v>29</v>
      </c>
      <c r="B5" t="s">
        <v>14</v>
      </c>
      <c r="C5" t="s">
        <v>20</v>
      </c>
      <c r="D5">
        <v>2</v>
      </c>
      <c r="E5" t="s">
        <v>16</v>
      </c>
      <c r="F5" t="s">
        <v>20</v>
      </c>
      <c r="G5">
        <v>5417</v>
      </c>
      <c r="H5">
        <v>4196</v>
      </c>
      <c r="I5">
        <v>267</v>
      </c>
      <c r="J5">
        <v>360</v>
      </c>
      <c r="K5">
        <v>1</v>
      </c>
      <c r="L5" t="s">
        <v>17</v>
      </c>
      <c r="M5" t="s">
        <v>22</v>
      </c>
      <c r="N5">
        <f t="shared" si="0"/>
        <v>1</v>
      </c>
      <c r="O5">
        <f t="shared" si="1"/>
        <v>1</v>
      </c>
      <c r="P5">
        <f t="shared" si="2"/>
        <v>2</v>
      </c>
      <c r="Q5">
        <f t="shared" si="3"/>
        <v>1</v>
      </c>
      <c r="R5">
        <f t="shared" si="4"/>
        <v>1</v>
      </c>
      <c r="S5" s="9">
        <f t="shared" si="5"/>
        <v>8.5972974356578984</v>
      </c>
      <c r="T5" s="9">
        <f t="shared" si="6"/>
        <v>8.341886969516187</v>
      </c>
      <c r="U5" s="9">
        <f t="shared" si="7"/>
        <v>5.5872486584002496</v>
      </c>
      <c r="V5" s="9">
        <f t="shared" si="7"/>
        <v>5.8861040314501558</v>
      </c>
      <c r="W5">
        <f t="shared" si="8"/>
        <v>2</v>
      </c>
      <c r="X5">
        <f t="shared" si="9"/>
        <v>1</v>
      </c>
      <c r="Y5">
        <f t="shared" si="10"/>
        <v>1.4623517012502791</v>
      </c>
      <c r="Z5">
        <f t="shared" si="11"/>
        <v>4.3160977751430387</v>
      </c>
      <c r="AA5">
        <f t="shared" si="12"/>
        <v>0.81189209787002214</v>
      </c>
      <c r="AB5">
        <f t="shared" si="13"/>
        <v>-1.6707395332971766</v>
      </c>
      <c r="AC5">
        <f t="shared" si="14"/>
        <v>1</v>
      </c>
      <c r="AD5">
        <f t="shared" si="15"/>
        <v>-1</v>
      </c>
    </row>
    <row r="6" spans="1:47">
      <c r="A6" t="s">
        <v>32</v>
      </c>
      <c r="B6" t="s">
        <v>14</v>
      </c>
      <c r="C6" t="s">
        <v>20</v>
      </c>
      <c r="D6">
        <v>2</v>
      </c>
      <c r="E6" t="s">
        <v>16</v>
      </c>
      <c r="F6" t="s">
        <v>15</v>
      </c>
      <c r="G6">
        <v>3200</v>
      </c>
      <c r="H6">
        <v>700</v>
      </c>
      <c r="I6">
        <v>70</v>
      </c>
      <c r="J6">
        <v>360</v>
      </c>
      <c r="K6">
        <v>1</v>
      </c>
      <c r="L6" t="s">
        <v>17</v>
      </c>
      <c r="M6" t="s">
        <v>18</v>
      </c>
      <c r="N6">
        <f t="shared" si="0"/>
        <v>1</v>
      </c>
      <c r="O6">
        <f t="shared" si="1"/>
        <v>1</v>
      </c>
      <c r="P6">
        <f t="shared" si="2"/>
        <v>2</v>
      </c>
      <c r="Q6">
        <f t="shared" si="3"/>
        <v>1</v>
      </c>
      <c r="R6">
        <f t="shared" si="4"/>
        <v>0</v>
      </c>
      <c r="S6" s="9">
        <f t="shared" si="5"/>
        <v>8.0709060887878188</v>
      </c>
      <c r="T6" s="9">
        <f t="shared" si="6"/>
        <v>6.5510803350434044</v>
      </c>
      <c r="U6" s="9">
        <f t="shared" si="7"/>
        <v>4.2484952420493594</v>
      </c>
      <c r="V6" s="9">
        <f t="shared" si="7"/>
        <v>5.8861040314501558</v>
      </c>
      <c r="W6">
        <f t="shared" si="8"/>
        <v>2</v>
      </c>
      <c r="X6">
        <f t="shared" si="9"/>
        <v>1</v>
      </c>
      <c r="Y6">
        <f t="shared" si="10"/>
        <v>1.8754221437982062</v>
      </c>
      <c r="Z6">
        <f t="shared" si="11"/>
        <v>6.5235724247852964</v>
      </c>
      <c r="AA6">
        <f t="shared" si="12"/>
        <v>0.86708441900477384</v>
      </c>
      <c r="AB6">
        <f t="shared" si="13"/>
        <v>-2.0180410816455456</v>
      </c>
      <c r="AC6">
        <f t="shared" si="14"/>
        <v>1</v>
      </c>
      <c r="AD6">
        <f t="shared" si="15"/>
        <v>-1</v>
      </c>
    </row>
    <row r="7" spans="1:47">
      <c r="A7" t="s">
        <v>33</v>
      </c>
      <c r="B7" t="s">
        <v>14</v>
      </c>
      <c r="C7" t="s">
        <v>20</v>
      </c>
      <c r="D7">
        <v>2</v>
      </c>
      <c r="E7" t="s">
        <v>16</v>
      </c>
      <c r="G7">
        <v>2500</v>
      </c>
      <c r="H7">
        <v>1840</v>
      </c>
      <c r="I7">
        <v>109</v>
      </c>
      <c r="J7">
        <v>360</v>
      </c>
      <c r="K7">
        <v>1</v>
      </c>
      <c r="L7" t="s">
        <v>17</v>
      </c>
      <c r="M7" t="s">
        <v>22</v>
      </c>
      <c r="N7">
        <f t="shared" si="0"/>
        <v>1</v>
      </c>
      <c r="O7">
        <f t="shared" si="1"/>
        <v>1</v>
      </c>
      <c r="P7">
        <f t="shared" si="2"/>
        <v>2</v>
      </c>
      <c r="Q7">
        <f t="shared" si="3"/>
        <v>1</v>
      </c>
      <c r="R7">
        <f t="shared" si="4"/>
        <v>0</v>
      </c>
      <c r="S7" s="9">
        <f t="shared" si="5"/>
        <v>7.8240460108562919</v>
      </c>
      <c r="T7" s="9">
        <f t="shared" si="6"/>
        <v>7.5175208506030309</v>
      </c>
      <c r="U7" s="9">
        <f t="shared" si="7"/>
        <v>4.6913478822291435</v>
      </c>
      <c r="V7" s="9">
        <f t="shared" si="7"/>
        <v>5.8861040314501558</v>
      </c>
      <c r="W7">
        <f t="shared" si="8"/>
        <v>2</v>
      </c>
      <c r="X7">
        <f t="shared" si="9"/>
        <v>1</v>
      </c>
      <c r="Y7">
        <f t="shared" si="10"/>
        <v>1.8923603061828658</v>
      </c>
      <c r="Z7">
        <f t="shared" si="11"/>
        <v>6.6350108707842459</v>
      </c>
      <c r="AA7">
        <f t="shared" si="12"/>
        <v>0.86902441700161159</v>
      </c>
      <c r="AB7">
        <f t="shared" si="13"/>
        <v>-2.0327443624789141</v>
      </c>
      <c r="AC7">
        <f t="shared" si="14"/>
        <v>1</v>
      </c>
      <c r="AD7">
        <f t="shared" si="15"/>
        <v>-1</v>
      </c>
      <c r="AG7">
        <v>0.5</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1299</v>
      </c>
      <c r="H8">
        <v>1086</v>
      </c>
      <c r="I8">
        <v>17</v>
      </c>
      <c r="J8">
        <v>120</v>
      </c>
      <c r="K8">
        <v>1</v>
      </c>
      <c r="L8" t="s">
        <v>17</v>
      </c>
      <c r="M8" t="s">
        <v>18</v>
      </c>
      <c r="N8">
        <f t="shared" si="0"/>
        <v>1</v>
      </c>
      <c r="O8">
        <f t="shared" si="1"/>
        <v>1</v>
      </c>
      <c r="P8">
        <f t="shared" si="2"/>
        <v>2</v>
      </c>
      <c r="Q8">
        <f t="shared" si="3"/>
        <v>1</v>
      </c>
      <c r="R8">
        <f t="shared" si="4"/>
        <v>0</v>
      </c>
      <c r="S8" s="9">
        <f t="shared" si="5"/>
        <v>7.1693500166705997</v>
      </c>
      <c r="T8" s="9">
        <f t="shared" si="6"/>
        <v>6.9902565004938806</v>
      </c>
      <c r="U8" s="9">
        <f t="shared" si="7"/>
        <v>2.8332133440562162</v>
      </c>
      <c r="V8" s="9">
        <f t="shared" si="7"/>
        <v>4.7874917427820458</v>
      </c>
      <c r="W8">
        <f t="shared" si="8"/>
        <v>2</v>
      </c>
      <c r="X8">
        <f t="shared" si="9"/>
        <v>1</v>
      </c>
      <c r="Y8">
        <f t="shared" si="10"/>
        <v>2.1433500496014499</v>
      </c>
      <c r="Z8">
        <f t="shared" si="11"/>
        <v>8.5279589137126273</v>
      </c>
      <c r="AA8">
        <f t="shared" si="12"/>
        <v>0.8950457271010267</v>
      </c>
      <c r="AB8">
        <f t="shared" si="13"/>
        <v>-2.254230519880879</v>
      </c>
      <c r="AC8">
        <f t="shared" si="14"/>
        <v>1</v>
      </c>
      <c r="AD8">
        <f t="shared" si="15"/>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4950</v>
      </c>
      <c r="H9">
        <v>0</v>
      </c>
      <c r="I9">
        <v>125</v>
      </c>
      <c r="J9">
        <v>360</v>
      </c>
      <c r="K9">
        <v>1</v>
      </c>
      <c r="L9" t="s">
        <v>17</v>
      </c>
      <c r="M9" t="s">
        <v>22</v>
      </c>
      <c r="N9">
        <f t="shared" si="0"/>
        <v>0</v>
      </c>
      <c r="O9">
        <f t="shared" si="1"/>
        <v>1</v>
      </c>
      <c r="P9">
        <f t="shared" si="2"/>
        <v>0</v>
      </c>
      <c r="Q9">
        <f t="shared" si="3"/>
        <v>1</v>
      </c>
      <c r="R9">
        <f t="shared" si="4"/>
        <v>0</v>
      </c>
      <c r="S9" s="9">
        <f t="shared" si="5"/>
        <v>8.5071428555627353</v>
      </c>
      <c r="T9" s="9">
        <f t="shared" si="6"/>
        <v>0</v>
      </c>
      <c r="U9" s="9">
        <f t="shared" si="7"/>
        <v>4.8283137373023015</v>
      </c>
      <c r="V9" s="9">
        <f t="shared" si="7"/>
        <v>5.8861040314501558</v>
      </c>
      <c r="W9">
        <f t="shared" si="8"/>
        <v>2</v>
      </c>
      <c r="X9">
        <f t="shared" si="9"/>
        <v>1</v>
      </c>
      <c r="Y9">
        <f t="shared" si="10"/>
        <v>1.2203710312414948</v>
      </c>
      <c r="Z9">
        <f t="shared" si="11"/>
        <v>3.3884447192673686</v>
      </c>
      <c r="AA9">
        <f t="shared" si="12"/>
        <v>0.77212883744222127</v>
      </c>
      <c r="AB9">
        <f t="shared" si="13"/>
        <v>-1.4789748862445633</v>
      </c>
      <c r="AC9">
        <f t="shared" si="14"/>
        <v>1</v>
      </c>
      <c r="AD9">
        <f t="shared" si="15"/>
        <v>-1</v>
      </c>
    </row>
    <row r="10" spans="1:47">
      <c r="A10" t="s">
        <v>41</v>
      </c>
      <c r="B10" t="s">
        <v>14</v>
      </c>
      <c r="C10" t="s">
        <v>15</v>
      </c>
      <c r="D10">
        <v>1</v>
      </c>
      <c r="E10" t="s">
        <v>25</v>
      </c>
      <c r="F10" t="s">
        <v>15</v>
      </c>
      <c r="G10">
        <v>3596</v>
      </c>
      <c r="H10">
        <v>0</v>
      </c>
      <c r="I10">
        <v>100</v>
      </c>
      <c r="J10">
        <v>240</v>
      </c>
      <c r="L10" t="s">
        <v>17</v>
      </c>
      <c r="M10" t="s">
        <v>22</v>
      </c>
      <c r="N10">
        <f t="shared" si="0"/>
        <v>0</v>
      </c>
      <c r="O10">
        <f t="shared" si="1"/>
        <v>1</v>
      </c>
      <c r="P10">
        <f t="shared" si="2"/>
        <v>1</v>
      </c>
      <c r="Q10">
        <f t="shared" si="3"/>
        <v>0</v>
      </c>
      <c r="R10">
        <f t="shared" si="4"/>
        <v>0</v>
      </c>
      <c r="S10" s="9">
        <f t="shared" si="5"/>
        <v>8.1875773955915108</v>
      </c>
      <c r="T10" s="9">
        <f t="shared" si="6"/>
        <v>0</v>
      </c>
      <c r="U10" s="9">
        <f t="shared" si="7"/>
        <v>4.6051701859880918</v>
      </c>
      <c r="V10" s="9">
        <f t="shared" si="7"/>
        <v>5.4806389233419912</v>
      </c>
      <c r="W10">
        <f t="shared" si="8"/>
        <v>2</v>
      </c>
      <c r="X10">
        <f t="shared" si="9"/>
        <v>0</v>
      </c>
      <c r="Y10">
        <f t="shared" si="10"/>
        <v>-1.5647408374663834</v>
      </c>
      <c r="Z10">
        <f t="shared" si="11"/>
        <v>0.2091422079748535</v>
      </c>
      <c r="AA10">
        <f t="shared" si="12"/>
        <v>0.17296741987457195</v>
      </c>
      <c r="AB10">
        <f t="shared" si="13"/>
        <v>-0.18991118917768543</v>
      </c>
      <c r="AC10">
        <f t="shared" si="14"/>
        <v>0</v>
      </c>
      <c r="AD10">
        <f t="shared" si="15"/>
        <v>2</v>
      </c>
      <c r="AJ10">
        <v>1</v>
      </c>
      <c r="AK10" t="s">
        <v>678</v>
      </c>
      <c r="AL10">
        <f>COUNTIF($AD$2:$AD$325,$AJ$10)</f>
        <v>0</v>
      </c>
      <c r="AM10" s="14">
        <f>AL10/$AL$14</f>
        <v>0</v>
      </c>
    </row>
    <row r="11" spans="1:47">
      <c r="A11" t="s">
        <v>43</v>
      </c>
      <c r="B11" t="s">
        <v>14</v>
      </c>
      <c r="C11" t="s">
        <v>20</v>
      </c>
      <c r="D11">
        <v>0</v>
      </c>
      <c r="E11" t="s">
        <v>16</v>
      </c>
      <c r="G11">
        <v>2600</v>
      </c>
      <c r="H11">
        <v>3500</v>
      </c>
      <c r="I11">
        <v>115</v>
      </c>
      <c r="J11" s="9">
        <v>341.61700000000002</v>
      </c>
      <c r="K11">
        <v>1</v>
      </c>
      <c r="L11" t="s">
        <v>17</v>
      </c>
      <c r="M11" t="s">
        <v>22</v>
      </c>
      <c r="N11">
        <f t="shared" si="0"/>
        <v>1</v>
      </c>
      <c r="O11">
        <f t="shared" si="1"/>
        <v>1</v>
      </c>
      <c r="P11">
        <f t="shared" si="2"/>
        <v>0</v>
      </c>
      <c r="Q11">
        <f t="shared" si="3"/>
        <v>1</v>
      </c>
      <c r="R11">
        <f t="shared" si="4"/>
        <v>0</v>
      </c>
      <c r="S11" s="9">
        <f t="shared" si="5"/>
        <v>7.8632667240095735</v>
      </c>
      <c r="T11" s="9">
        <f t="shared" si="6"/>
        <v>8.1605182474775049</v>
      </c>
      <c r="U11" s="9">
        <f t="shared" si="7"/>
        <v>4.7449321283632502</v>
      </c>
      <c r="V11" s="9">
        <f t="shared" si="7"/>
        <v>5.8336902264841006</v>
      </c>
      <c r="W11">
        <f t="shared" si="8"/>
        <v>2</v>
      </c>
      <c r="X11">
        <f t="shared" si="9"/>
        <v>1</v>
      </c>
      <c r="Y11">
        <f t="shared" si="10"/>
        <v>1.7876056967686034</v>
      </c>
      <c r="Z11">
        <f t="shared" si="11"/>
        <v>5.9751290551261214</v>
      </c>
      <c r="AA11">
        <f t="shared" si="12"/>
        <v>0.85663347701572834</v>
      </c>
      <c r="AB11">
        <f t="shared" si="13"/>
        <v>-1.9423508300633021</v>
      </c>
      <c r="AC11">
        <f t="shared" si="14"/>
        <v>1</v>
      </c>
      <c r="AD11">
        <f t="shared" si="15"/>
        <v>-1</v>
      </c>
      <c r="AJ11">
        <v>-1</v>
      </c>
      <c r="AK11" t="s">
        <v>679</v>
      </c>
      <c r="AL11">
        <f>COUNTIF($AD$2:$AD$325,$AJ11)</f>
        <v>228</v>
      </c>
      <c r="AM11" s="14">
        <f t="shared" ref="AM11:AM13" si="16">AL11/$AL$14</f>
        <v>0.78620689655172415</v>
      </c>
    </row>
    <row r="12" spans="1:47">
      <c r="A12" t="s">
        <v>49</v>
      </c>
      <c r="B12" t="s">
        <v>14</v>
      </c>
      <c r="C12" t="s">
        <v>20</v>
      </c>
      <c r="D12">
        <v>0</v>
      </c>
      <c r="E12" t="s">
        <v>25</v>
      </c>
      <c r="F12" t="s">
        <v>15</v>
      </c>
      <c r="G12">
        <v>7660</v>
      </c>
      <c r="H12">
        <v>0</v>
      </c>
      <c r="I12">
        <v>104</v>
      </c>
      <c r="J12">
        <v>360</v>
      </c>
      <c r="K12">
        <v>0</v>
      </c>
      <c r="L12" t="s">
        <v>17</v>
      </c>
      <c r="M12" t="s">
        <v>22</v>
      </c>
      <c r="N12">
        <f t="shared" si="0"/>
        <v>1</v>
      </c>
      <c r="O12">
        <f t="shared" si="1"/>
        <v>1</v>
      </c>
      <c r="P12">
        <f t="shared" si="2"/>
        <v>0</v>
      </c>
      <c r="Q12">
        <f t="shared" si="3"/>
        <v>0</v>
      </c>
      <c r="R12">
        <f t="shared" si="4"/>
        <v>0</v>
      </c>
      <c r="S12" s="9">
        <f t="shared" si="5"/>
        <v>8.943767262734637</v>
      </c>
      <c r="T12" s="9">
        <f t="shared" si="6"/>
        <v>0</v>
      </c>
      <c r="U12" s="9">
        <f t="shared" si="7"/>
        <v>4.6443908991413725</v>
      </c>
      <c r="V12" s="9">
        <f t="shared" si="7"/>
        <v>5.8861040314501558</v>
      </c>
      <c r="W12">
        <f t="shared" si="8"/>
        <v>2</v>
      </c>
      <c r="X12">
        <f t="shared" si="9"/>
        <v>0</v>
      </c>
      <c r="Y12">
        <f t="shared" si="10"/>
        <v>-1.1796878594396345</v>
      </c>
      <c r="Z12">
        <f t="shared" si="11"/>
        <v>0.30737466772969368</v>
      </c>
      <c r="AA12">
        <f t="shared" si="12"/>
        <v>0.23510832458109474</v>
      </c>
      <c r="AB12">
        <f t="shared" si="13"/>
        <v>-0.2680210559415363</v>
      </c>
      <c r="AC12">
        <f t="shared" si="14"/>
        <v>0</v>
      </c>
      <c r="AD12">
        <f t="shared" si="15"/>
        <v>2</v>
      </c>
      <c r="AJ12">
        <v>2</v>
      </c>
      <c r="AK12" t="s">
        <v>680</v>
      </c>
      <c r="AL12">
        <f t="shared" ref="AL12:AL13" si="17">COUNTIF($AD$2:$AD$325,$AJ12)</f>
        <v>62</v>
      </c>
      <c r="AM12" s="14">
        <f t="shared" si="16"/>
        <v>0.21379310344827587</v>
      </c>
    </row>
    <row r="13" spans="1:47">
      <c r="A13" t="s">
        <v>53</v>
      </c>
      <c r="B13" t="s">
        <v>14</v>
      </c>
      <c r="C13" t="s">
        <v>20</v>
      </c>
      <c r="D13">
        <v>1</v>
      </c>
      <c r="E13" t="s">
        <v>16</v>
      </c>
      <c r="F13" t="s">
        <v>15</v>
      </c>
      <c r="G13">
        <v>5955</v>
      </c>
      <c r="H13">
        <v>5625</v>
      </c>
      <c r="I13">
        <v>315</v>
      </c>
      <c r="J13">
        <v>360</v>
      </c>
      <c r="K13">
        <v>1</v>
      </c>
      <c r="L13" t="s">
        <v>17</v>
      </c>
      <c r="M13" t="s">
        <v>22</v>
      </c>
      <c r="N13">
        <f t="shared" si="0"/>
        <v>1</v>
      </c>
      <c r="O13">
        <f t="shared" si="1"/>
        <v>1</v>
      </c>
      <c r="P13">
        <f t="shared" si="2"/>
        <v>1</v>
      </c>
      <c r="Q13">
        <f t="shared" si="3"/>
        <v>1</v>
      </c>
      <c r="R13">
        <f t="shared" si="4"/>
        <v>0</v>
      </c>
      <c r="S13" s="9">
        <f t="shared" si="5"/>
        <v>8.6919864817894013</v>
      </c>
      <c r="T13" s="9">
        <f t="shared" si="6"/>
        <v>8.6349762270726202</v>
      </c>
      <c r="U13" s="9">
        <f t="shared" si="7"/>
        <v>5.7525726388256331</v>
      </c>
      <c r="V13" s="9">
        <f t="shared" si="7"/>
        <v>5.8861040314501558</v>
      </c>
      <c r="W13">
        <f t="shared" si="8"/>
        <v>2</v>
      </c>
      <c r="X13">
        <f t="shared" si="9"/>
        <v>1</v>
      </c>
      <c r="Y13">
        <f t="shared" si="10"/>
        <v>1.6051429944285087</v>
      </c>
      <c r="Z13">
        <f t="shared" si="11"/>
        <v>4.9785714598233612</v>
      </c>
      <c r="AA13">
        <f t="shared" si="12"/>
        <v>0.83273596264256322</v>
      </c>
      <c r="AB13">
        <f t="shared" si="13"/>
        <v>-1.7881816531074954</v>
      </c>
      <c r="AC13">
        <f t="shared" si="14"/>
        <v>1</v>
      </c>
      <c r="AD13">
        <f t="shared" si="15"/>
        <v>-1</v>
      </c>
      <c r="AJ13">
        <v>-2</v>
      </c>
      <c r="AK13" t="s">
        <v>681</v>
      </c>
      <c r="AL13">
        <f t="shared" si="17"/>
        <v>0</v>
      </c>
      <c r="AM13" s="14">
        <f t="shared" si="16"/>
        <v>0</v>
      </c>
    </row>
    <row r="14" spans="1:47">
      <c r="A14" t="s">
        <v>54</v>
      </c>
      <c r="B14" t="s">
        <v>14</v>
      </c>
      <c r="C14" t="s">
        <v>20</v>
      </c>
      <c r="D14">
        <v>0</v>
      </c>
      <c r="E14" t="s">
        <v>25</v>
      </c>
      <c r="F14" t="s">
        <v>15</v>
      </c>
      <c r="G14">
        <v>2600</v>
      </c>
      <c r="H14">
        <v>1911</v>
      </c>
      <c r="I14">
        <v>116</v>
      </c>
      <c r="J14">
        <v>360</v>
      </c>
      <c r="K14">
        <v>0</v>
      </c>
      <c r="L14" t="s">
        <v>31</v>
      </c>
      <c r="M14" t="s">
        <v>18</v>
      </c>
      <c r="N14">
        <f t="shared" si="0"/>
        <v>1</v>
      </c>
      <c r="O14">
        <f t="shared" si="1"/>
        <v>1</v>
      </c>
      <c r="P14">
        <f t="shared" si="2"/>
        <v>0</v>
      </c>
      <c r="Q14">
        <f t="shared" si="3"/>
        <v>0</v>
      </c>
      <c r="R14">
        <f t="shared" si="4"/>
        <v>0</v>
      </c>
      <c r="S14" s="9">
        <f t="shared" si="5"/>
        <v>7.8632667240095735</v>
      </c>
      <c r="T14" s="9">
        <f t="shared" si="6"/>
        <v>7.5553819442402732</v>
      </c>
      <c r="U14" s="9">
        <f t="shared" si="7"/>
        <v>4.7535901911063645</v>
      </c>
      <c r="V14" s="9">
        <f t="shared" si="7"/>
        <v>5.8861040314501558</v>
      </c>
      <c r="W14">
        <f t="shared" si="8"/>
        <v>1</v>
      </c>
      <c r="X14">
        <f t="shared" si="9"/>
        <v>0</v>
      </c>
      <c r="Y14">
        <f t="shared" si="10"/>
        <v>-1.1874630382463196</v>
      </c>
      <c r="Z14">
        <f t="shared" si="11"/>
        <v>0.30499404161736504</v>
      </c>
      <c r="AA14">
        <f t="shared" si="12"/>
        <v>0.2337129763744866</v>
      </c>
      <c r="AB14">
        <f t="shared" si="13"/>
        <v>-0.26619847495378518</v>
      </c>
      <c r="AC14">
        <f t="shared" si="14"/>
        <v>0</v>
      </c>
      <c r="AD14">
        <f t="shared" si="15"/>
        <v>2</v>
      </c>
      <c r="AL14">
        <f>SUM(AL10:AL13)</f>
        <v>290</v>
      </c>
    </row>
    <row r="15" spans="1:47">
      <c r="A15" t="s">
        <v>56</v>
      </c>
      <c r="C15" t="s">
        <v>20</v>
      </c>
      <c r="D15">
        <v>2</v>
      </c>
      <c r="E15" t="s">
        <v>25</v>
      </c>
      <c r="F15" t="s">
        <v>15</v>
      </c>
      <c r="G15">
        <v>3365</v>
      </c>
      <c r="H15">
        <v>1917</v>
      </c>
      <c r="I15">
        <v>112</v>
      </c>
      <c r="J15">
        <v>360</v>
      </c>
      <c r="K15">
        <v>0</v>
      </c>
      <c r="L15" t="s">
        <v>21</v>
      </c>
      <c r="M15" t="s">
        <v>22</v>
      </c>
      <c r="N15">
        <f t="shared" si="0"/>
        <v>1</v>
      </c>
      <c r="O15">
        <f t="shared" si="1"/>
        <v>0</v>
      </c>
      <c r="P15">
        <f t="shared" si="2"/>
        <v>2</v>
      </c>
      <c r="Q15">
        <f t="shared" si="3"/>
        <v>0</v>
      </c>
      <c r="R15">
        <f t="shared" si="4"/>
        <v>0</v>
      </c>
      <c r="S15" s="9">
        <f t="shared" si="5"/>
        <v>8.1211832420788284</v>
      </c>
      <c r="T15" s="9">
        <f t="shared" si="6"/>
        <v>7.5585167430456446</v>
      </c>
      <c r="U15" s="9">
        <f t="shared" si="7"/>
        <v>4.7184988712950942</v>
      </c>
      <c r="V15" s="9">
        <f t="shared" si="7"/>
        <v>5.8861040314501558</v>
      </c>
      <c r="W15">
        <f t="shared" si="8"/>
        <v>0</v>
      </c>
      <c r="X15">
        <f t="shared" si="9"/>
        <v>0</v>
      </c>
      <c r="Y15">
        <f t="shared" si="10"/>
        <v>-0.79455864529089559</v>
      </c>
      <c r="Z15">
        <f t="shared" si="11"/>
        <v>0.45178058641629271</v>
      </c>
      <c r="AA15">
        <f t="shared" si="12"/>
        <v>0.31119067897960323</v>
      </c>
      <c r="AB15">
        <f t="shared" si="13"/>
        <v>-0.37279079370059909</v>
      </c>
      <c r="AC15">
        <f t="shared" si="14"/>
        <v>0</v>
      </c>
      <c r="AD15">
        <f t="shared" si="15"/>
        <v>2</v>
      </c>
    </row>
    <row r="16" spans="1:47">
      <c r="A16" t="s">
        <v>58</v>
      </c>
      <c r="B16" t="s">
        <v>14</v>
      </c>
      <c r="C16" t="s">
        <v>20</v>
      </c>
      <c r="D16">
        <v>0</v>
      </c>
      <c r="E16" t="s">
        <v>16</v>
      </c>
      <c r="F16" t="s">
        <v>20</v>
      </c>
      <c r="G16">
        <v>9560</v>
      </c>
      <c r="H16">
        <v>0</v>
      </c>
      <c r="I16">
        <v>191</v>
      </c>
      <c r="J16">
        <v>360</v>
      </c>
      <c r="K16">
        <v>1</v>
      </c>
      <c r="L16" t="s">
        <v>31</v>
      </c>
      <c r="M16" t="s">
        <v>18</v>
      </c>
      <c r="N16">
        <f t="shared" si="0"/>
        <v>1</v>
      </c>
      <c r="O16">
        <f t="shared" si="1"/>
        <v>1</v>
      </c>
      <c r="P16">
        <f t="shared" si="2"/>
        <v>0</v>
      </c>
      <c r="Q16">
        <f t="shared" si="3"/>
        <v>1</v>
      </c>
      <c r="R16">
        <f t="shared" si="4"/>
        <v>1</v>
      </c>
      <c r="S16" s="9">
        <f t="shared" si="5"/>
        <v>9.1653430060454468</v>
      </c>
      <c r="T16" s="9">
        <f t="shared" si="6"/>
        <v>0</v>
      </c>
      <c r="U16" s="9">
        <f t="shared" si="7"/>
        <v>5.2522734280466299</v>
      </c>
      <c r="V16" s="9">
        <f t="shared" si="7"/>
        <v>5.8861040314501558</v>
      </c>
      <c r="W16">
        <f t="shared" si="8"/>
        <v>1</v>
      </c>
      <c r="X16">
        <f t="shared" si="9"/>
        <v>1</v>
      </c>
      <c r="Y16">
        <f t="shared" si="10"/>
        <v>1.3816288628013607</v>
      </c>
      <c r="Z16">
        <f t="shared" si="11"/>
        <v>3.9813814728516821</v>
      </c>
      <c r="AA16">
        <f t="shared" si="12"/>
        <v>0.79925247535247845</v>
      </c>
      <c r="AB16">
        <f t="shared" si="13"/>
        <v>-1.6057072567542188</v>
      </c>
      <c r="AC16">
        <f t="shared" si="14"/>
        <v>1</v>
      </c>
      <c r="AD16">
        <f t="shared" si="15"/>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2799</v>
      </c>
      <c r="H17">
        <v>2253</v>
      </c>
      <c r="I17">
        <v>122</v>
      </c>
      <c r="J17">
        <v>360</v>
      </c>
      <c r="K17">
        <v>1</v>
      </c>
      <c r="L17" t="s">
        <v>31</v>
      </c>
      <c r="M17" t="s">
        <v>18</v>
      </c>
      <c r="N17">
        <f t="shared" si="0"/>
        <v>1</v>
      </c>
      <c r="O17">
        <f t="shared" si="1"/>
        <v>1</v>
      </c>
      <c r="P17">
        <f t="shared" si="2"/>
        <v>0</v>
      </c>
      <c r="Q17">
        <f t="shared" si="3"/>
        <v>1</v>
      </c>
      <c r="R17">
        <f t="shared" si="4"/>
        <v>0</v>
      </c>
      <c r="S17" s="9">
        <f t="shared" si="5"/>
        <v>7.9370174895154539</v>
      </c>
      <c r="T17" s="9">
        <f t="shared" si="6"/>
        <v>7.7200179404322444</v>
      </c>
      <c r="U17" s="9">
        <f t="shared" si="7"/>
        <v>4.8040210447332568</v>
      </c>
      <c r="V17" s="9">
        <f t="shared" si="7"/>
        <v>5.8861040314501558</v>
      </c>
      <c r="W17">
        <f t="shared" si="8"/>
        <v>1</v>
      </c>
      <c r="X17">
        <f t="shared" si="9"/>
        <v>1</v>
      </c>
      <c r="Y17">
        <f t="shared" si="10"/>
        <v>1.7072430634599218</v>
      </c>
      <c r="Z17">
        <f t="shared" si="11"/>
        <v>5.5137394743876129</v>
      </c>
      <c r="AA17">
        <f t="shared" si="12"/>
        <v>0.8464783548786291</v>
      </c>
      <c r="AB17">
        <f t="shared" si="13"/>
        <v>-1.8739137113332631</v>
      </c>
      <c r="AC17">
        <f t="shared" si="14"/>
        <v>1</v>
      </c>
      <c r="AD17">
        <f t="shared" si="15"/>
        <v>-1</v>
      </c>
      <c r="AI17" t="s">
        <v>678</v>
      </c>
      <c r="AJ17" s="15">
        <v>0.67901234567901236</v>
      </c>
      <c r="AK17" s="15">
        <v>0.6728395061728395</v>
      </c>
      <c r="AL17" s="15">
        <v>0.65740740740740744</v>
      </c>
      <c r="AM17" s="15">
        <v>0.60802469135802473</v>
      </c>
      <c r="AN17" s="15">
        <v>0.60493827160493829</v>
      </c>
      <c r="AO17" s="15">
        <v>0.60185185185185186</v>
      </c>
      <c r="AP17" s="15">
        <v>0.57098765432098764</v>
      </c>
      <c r="AQ17" s="15">
        <v>0.39506172839506171</v>
      </c>
      <c r="AR17" s="15">
        <v>1.2345679012345678E-2</v>
      </c>
      <c r="AS17" s="15">
        <v>0</v>
      </c>
    </row>
    <row r="18" spans="1:45">
      <c r="A18" t="s">
        <v>62</v>
      </c>
      <c r="B18" t="s">
        <v>14</v>
      </c>
      <c r="C18" t="s">
        <v>20</v>
      </c>
      <c r="D18">
        <v>2</v>
      </c>
      <c r="E18" t="s">
        <v>25</v>
      </c>
      <c r="F18" t="s">
        <v>15</v>
      </c>
      <c r="G18">
        <v>4226</v>
      </c>
      <c r="H18">
        <v>1040</v>
      </c>
      <c r="I18">
        <v>110</v>
      </c>
      <c r="J18">
        <v>360</v>
      </c>
      <c r="K18">
        <v>1</v>
      </c>
      <c r="L18" t="s">
        <v>17</v>
      </c>
      <c r="M18" t="s">
        <v>18</v>
      </c>
      <c r="N18">
        <f t="shared" si="0"/>
        <v>1</v>
      </c>
      <c r="O18">
        <f t="shared" si="1"/>
        <v>1</v>
      </c>
      <c r="P18">
        <f t="shared" si="2"/>
        <v>2</v>
      </c>
      <c r="Q18">
        <f t="shared" si="3"/>
        <v>0</v>
      </c>
      <c r="R18">
        <f t="shared" si="4"/>
        <v>0</v>
      </c>
      <c r="S18" s="9">
        <f t="shared" si="5"/>
        <v>8.3490111981760027</v>
      </c>
      <c r="T18" s="9">
        <f t="shared" si="6"/>
        <v>6.9469759921354184</v>
      </c>
      <c r="U18" s="9">
        <f t="shared" si="7"/>
        <v>4.7004803657924166</v>
      </c>
      <c r="V18" s="9">
        <f t="shared" si="7"/>
        <v>5.8861040314501558</v>
      </c>
      <c r="W18">
        <f t="shared" si="8"/>
        <v>2</v>
      </c>
      <c r="X18">
        <f t="shared" si="9"/>
        <v>1</v>
      </c>
      <c r="Y18">
        <f t="shared" si="10"/>
        <v>1.1411383463089302</v>
      </c>
      <c r="Z18">
        <f t="shared" si="11"/>
        <v>3.130329737066234</v>
      </c>
      <c r="AA18">
        <f t="shared" si="12"/>
        <v>0.75788857944540333</v>
      </c>
      <c r="AB18">
        <f t="shared" si="13"/>
        <v>-1.4183572432692895</v>
      </c>
      <c r="AC18">
        <f t="shared" si="14"/>
        <v>1</v>
      </c>
      <c r="AD18">
        <f t="shared" si="15"/>
        <v>-1</v>
      </c>
      <c r="AI18" t="s">
        <v>679</v>
      </c>
      <c r="AJ18" s="15">
        <v>0.32098765432098764</v>
      </c>
      <c r="AK18" s="15">
        <v>0.30864197530864196</v>
      </c>
      <c r="AL18" s="15">
        <v>0.24691358024691357</v>
      </c>
      <c r="AM18" s="15">
        <v>0.16666666666666666</v>
      </c>
      <c r="AN18" s="15">
        <v>0.15740740740740741</v>
      </c>
      <c r="AO18" s="15">
        <v>0.15432098765432098</v>
      </c>
      <c r="AP18" s="15">
        <v>0.12962962962962962</v>
      </c>
      <c r="AQ18" s="15">
        <v>5.5555555555555552E-2</v>
      </c>
      <c r="AR18" s="15">
        <v>0</v>
      </c>
      <c r="AS18" s="15">
        <v>0</v>
      </c>
    </row>
    <row r="19" spans="1:45">
      <c r="A19" t="s">
        <v>68</v>
      </c>
      <c r="B19" t="s">
        <v>14</v>
      </c>
      <c r="C19" t="s">
        <v>20</v>
      </c>
      <c r="D19">
        <v>1</v>
      </c>
      <c r="E19" t="s">
        <v>16</v>
      </c>
      <c r="G19">
        <v>4166</v>
      </c>
      <c r="H19">
        <v>3369</v>
      </c>
      <c r="I19">
        <v>201</v>
      </c>
      <c r="J19">
        <v>360</v>
      </c>
      <c r="L19" t="s">
        <v>17</v>
      </c>
      <c r="M19" t="s">
        <v>18</v>
      </c>
      <c r="N19">
        <f t="shared" si="0"/>
        <v>1</v>
      </c>
      <c r="O19">
        <f t="shared" si="1"/>
        <v>1</v>
      </c>
      <c r="P19">
        <f t="shared" si="2"/>
        <v>1</v>
      </c>
      <c r="Q19">
        <f t="shared" si="3"/>
        <v>1</v>
      </c>
      <c r="R19">
        <f t="shared" si="4"/>
        <v>0</v>
      </c>
      <c r="S19" s="9">
        <f t="shared" si="5"/>
        <v>8.334711621820917</v>
      </c>
      <c r="T19" s="9">
        <f t="shared" si="6"/>
        <v>8.1223712434065529</v>
      </c>
      <c r="U19" s="9">
        <f t="shared" si="7"/>
        <v>5.3033049080590757</v>
      </c>
      <c r="V19" s="9">
        <f t="shared" si="7"/>
        <v>5.8861040314501558</v>
      </c>
      <c r="W19">
        <f t="shared" si="8"/>
        <v>2</v>
      </c>
      <c r="X19">
        <f t="shared" si="9"/>
        <v>0</v>
      </c>
      <c r="Y19">
        <f t="shared" si="10"/>
        <v>-0.55694731602263026</v>
      </c>
      <c r="Z19">
        <f t="shared" si="11"/>
        <v>0.57295544883028449</v>
      </c>
      <c r="AA19">
        <f t="shared" si="12"/>
        <v>0.36425408568078527</v>
      </c>
      <c r="AB19">
        <f t="shared" si="13"/>
        <v>-0.45295630125311087</v>
      </c>
      <c r="AC19">
        <f t="shared" si="14"/>
        <v>0</v>
      </c>
      <c r="AD19">
        <f t="shared" si="15"/>
        <v>2</v>
      </c>
      <c r="AI19" t="s">
        <v>680</v>
      </c>
      <c r="AJ19" s="15">
        <v>0</v>
      </c>
      <c r="AK19" s="15">
        <v>1.2345679012345678E-2</v>
      </c>
      <c r="AL19" s="15">
        <v>7.407407407407407E-2</v>
      </c>
      <c r="AM19" s="15">
        <v>0.15432098765432098</v>
      </c>
      <c r="AN19" s="15">
        <v>0.16358024691358025</v>
      </c>
      <c r="AO19" s="15">
        <v>0.16666666666666666</v>
      </c>
      <c r="AP19" s="15">
        <v>0.19135802469135801</v>
      </c>
      <c r="AQ19" s="15">
        <v>0.26543209876543211</v>
      </c>
      <c r="AR19" s="15">
        <v>0.32098765432098764</v>
      </c>
      <c r="AS19" s="15">
        <v>0.32098765432098764</v>
      </c>
    </row>
    <row r="20" spans="1:45">
      <c r="A20" t="s">
        <v>69</v>
      </c>
      <c r="B20" t="s">
        <v>14</v>
      </c>
      <c r="C20" t="s">
        <v>15</v>
      </c>
      <c r="D20">
        <v>1</v>
      </c>
      <c r="E20" t="s">
        <v>16</v>
      </c>
      <c r="F20" t="s">
        <v>20</v>
      </c>
      <c r="G20">
        <v>4692</v>
      </c>
      <c r="H20">
        <v>0</v>
      </c>
      <c r="I20">
        <v>106</v>
      </c>
      <c r="J20">
        <v>360</v>
      </c>
      <c r="K20">
        <v>1</v>
      </c>
      <c r="L20" t="s">
        <v>21</v>
      </c>
      <c r="M20" t="s">
        <v>18</v>
      </c>
      <c r="N20">
        <f t="shared" si="0"/>
        <v>0</v>
      </c>
      <c r="O20">
        <f t="shared" si="1"/>
        <v>1</v>
      </c>
      <c r="P20">
        <f t="shared" si="2"/>
        <v>1</v>
      </c>
      <c r="Q20">
        <f t="shared" si="3"/>
        <v>1</v>
      </c>
      <c r="R20">
        <f t="shared" si="4"/>
        <v>1</v>
      </c>
      <c r="S20" s="9">
        <f t="shared" si="5"/>
        <v>8.4536142097733666</v>
      </c>
      <c r="T20" s="9">
        <f t="shared" si="6"/>
        <v>0</v>
      </c>
      <c r="U20" s="9">
        <f t="shared" si="7"/>
        <v>4.6634390941120669</v>
      </c>
      <c r="V20" s="9">
        <f t="shared" si="7"/>
        <v>5.8861040314501558</v>
      </c>
      <c r="W20">
        <f t="shared" si="8"/>
        <v>0</v>
      </c>
      <c r="X20">
        <f t="shared" si="9"/>
        <v>1</v>
      </c>
      <c r="Y20">
        <f t="shared" si="10"/>
        <v>0.92142192004912327</v>
      </c>
      <c r="Z20">
        <f t="shared" si="11"/>
        <v>2.5128609381662832</v>
      </c>
      <c r="AA20">
        <f t="shared" si="12"/>
        <v>0.71533174309996994</v>
      </c>
      <c r="AB20">
        <f t="shared" si="13"/>
        <v>-1.2564307875774088</v>
      </c>
      <c r="AC20">
        <f t="shared" si="14"/>
        <v>1</v>
      </c>
      <c r="AD20">
        <f t="shared" si="15"/>
        <v>-1</v>
      </c>
      <c r="AI20" t="s">
        <v>681</v>
      </c>
      <c r="AJ20" s="15">
        <v>0</v>
      </c>
      <c r="AK20" s="15">
        <v>6.1728395061728392E-3</v>
      </c>
      <c r="AL20" s="15">
        <v>2.1604938271604937E-2</v>
      </c>
      <c r="AM20" s="15">
        <v>7.098765432098765E-2</v>
      </c>
      <c r="AN20" s="15">
        <v>7.407407407407407E-2</v>
      </c>
      <c r="AO20" s="15">
        <v>7.716049382716049E-2</v>
      </c>
      <c r="AP20" s="15">
        <v>0.10802469135802469</v>
      </c>
      <c r="AQ20" s="15">
        <v>0.2839506172839506</v>
      </c>
      <c r="AR20" s="15">
        <v>0.66666666666666663</v>
      </c>
      <c r="AS20" s="15">
        <v>0.67901234567901236</v>
      </c>
    </row>
    <row r="21" spans="1:45">
      <c r="A21" t="s">
        <v>70</v>
      </c>
      <c r="B21" t="s">
        <v>14</v>
      </c>
      <c r="C21" t="s">
        <v>15</v>
      </c>
      <c r="D21">
        <v>3</v>
      </c>
      <c r="E21" t="s">
        <v>16</v>
      </c>
      <c r="F21" t="s">
        <v>15</v>
      </c>
      <c r="G21">
        <v>12500</v>
      </c>
      <c r="H21">
        <v>3000</v>
      </c>
      <c r="I21">
        <v>320</v>
      </c>
      <c r="J21">
        <v>360</v>
      </c>
      <c r="K21">
        <v>1</v>
      </c>
      <c r="L21" t="s">
        <v>21</v>
      </c>
      <c r="M21" t="s">
        <v>18</v>
      </c>
      <c r="N21">
        <f t="shared" si="0"/>
        <v>0</v>
      </c>
      <c r="O21">
        <f t="shared" si="1"/>
        <v>1</v>
      </c>
      <c r="P21">
        <f t="shared" si="2"/>
        <v>3</v>
      </c>
      <c r="Q21">
        <f t="shared" si="3"/>
        <v>1</v>
      </c>
      <c r="R21">
        <f t="shared" si="4"/>
        <v>0</v>
      </c>
      <c r="S21" s="9">
        <f t="shared" si="5"/>
        <v>9.4334839232903924</v>
      </c>
      <c r="T21" s="9">
        <f t="shared" si="6"/>
        <v>8.0063675676502459</v>
      </c>
      <c r="U21" s="9">
        <f t="shared" si="7"/>
        <v>5.768320995793772</v>
      </c>
      <c r="V21" s="9">
        <f t="shared" si="7"/>
        <v>5.8861040314501558</v>
      </c>
      <c r="W21">
        <f t="shared" si="8"/>
        <v>0</v>
      </c>
      <c r="X21">
        <f t="shared" si="9"/>
        <v>1</v>
      </c>
      <c r="Y21">
        <f t="shared" si="10"/>
        <v>0.79752901599851811</v>
      </c>
      <c r="Z21">
        <f t="shared" si="11"/>
        <v>2.2200484411823069</v>
      </c>
      <c r="AA21">
        <f t="shared" si="12"/>
        <v>0.68944566572022459</v>
      </c>
      <c r="AB21">
        <f t="shared" si="13"/>
        <v>-1.1693964032885964</v>
      </c>
      <c r="AC21">
        <f t="shared" si="14"/>
        <v>1</v>
      </c>
      <c r="AD21">
        <f t="shared" si="15"/>
        <v>-1</v>
      </c>
      <c r="AI21" t="s">
        <v>683</v>
      </c>
      <c r="AJ21" s="15">
        <f>AJ17+AJ19</f>
        <v>0.67901234567901236</v>
      </c>
      <c r="AK21" s="15">
        <f t="shared" ref="AK21:AS21" si="18">AK17+AK19</f>
        <v>0.68518518518518512</v>
      </c>
      <c r="AL21" s="15">
        <f t="shared" si="18"/>
        <v>0.73148148148148151</v>
      </c>
      <c r="AM21" s="15">
        <f t="shared" si="18"/>
        <v>0.76234567901234573</v>
      </c>
      <c r="AN21" s="15">
        <f t="shared" si="18"/>
        <v>0.7685185185185186</v>
      </c>
      <c r="AO21" s="15">
        <f t="shared" si="18"/>
        <v>0.76851851851851849</v>
      </c>
      <c r="AP21" s="15">
        <f t="shared" si="18"/>
        <v>0.76234567901234562</v>
      </c>
      <c r="AQ21" s="15">
        <f t="shared" si="18"/>
        <v>0.66049382716049387</v>
      </c>
      <c r="AR21" s="15">
        <f t="shared" si="18"/>
        <v>0.33333333333333331</v>
      </c>
      <c r="AS21" s="15">
        <f t="shared" si="18"/>
        <v>0.32098765432098764</v>
      </c>
    </row>
    <row r="22" spans="1:45">
      <c r="A22" t="s">
        <v>73</v>
      </c>
      <c r="B22" t="s">
        <v>14</v>
      </c>
      <c r="C22" t="s">
        <v>20</v>
      </c>
      <c r="D22">
        <v>0</v>
      </c>
      <c r="E22" t="s">
        <v>16</v>
      </c>
      <c r="F22" t="s">
        <v>15</v>
      </c>
      <c r="G22">
        <v>1828</v>
      </c>
      <c r="H22">
        <v>1330</v>
      </c>
      <c r="I22">
        <v>100</v>
      </c>
      <c r="J22">
        <v>342</v>
      </c>
      <c r="K22">
        <v>0</v>
      </c>
      <c r="L22" t="s">
        <v>17</v>
      </c>
      <c r="M22" t="s">
        <v>22</v>
      </c>
      <c r="N22">
        <f t="shared" si="0"/>
        <v>1</v>
      </c>
      <c r="O22">
        <f t="shared" si="1"/>
        <v>1</v>
      </c>
      <c r="P22">
        <f t="shared" si="2"/>
        <v>0</v>
      </c>
      <c r="Q22">
        <f t="shared" si="3"/>
        <v>1</v>
      </c>
      <c r="R22">
        <f t="shared" si="4"/>
        <v>0</v>
      </c>
      <c r="S22" s="9">
        <f t="shared" si="5"/>
        <v>7.510977752014095</v>
      </c>
      <c r="T22" s="9">
        <f t="shared" si="6"/>
        <v>7.1929342212157996</v>
      </c>
      <c r="U22" s="9">
        <f t="shared" si="7"/>
        <v>4.6051701859880918</v>
      </c>
      <c r="V22" s="9">
        <f t="shared" si="7"/>
        <v>5.8348107370626048</v>
      </c>
      <c r="W22">
        <f t="shared" si="8"/>
        <v>2</v>
      </c>
      <c r="X22">
        <f t="shared" si="9"/>
        <v>0</v>
      </c>
      <c r="Y22">
        <f t="shared" si="10"/>
        <v>-0.37600813275447564</v>
      </c>
      <c r="Z22">
        <f t="shared" si="11"/>
        <v>0.68659674909681045</v>
      </c>
      <c r="AA22">
        <f t="shared" si="12"/>
        <v>0.40709004654757569</v>
      </c>
      <c r="AB22">
        <f t="shared" si="13"/>
        <v>-0.52271274066740303</v>
      </c>
      <c r="AC22">
        <f t="shared" si="14"/>
        <v>0</v>
      </c>
      <c r="AD22">
        <f t="shared" si="15"/>
        <v>2</v>
      </c>
    </row>
    <row r="23" spans="1:45">
      <c r="A23" t="s">
        <v>75</v>
      </c>
      <c r="B23" t="s">
        <v>14</v>
      </c>
      <c r="C23" t="s">
        <v>15</v>
      </c>
      <c r="D23">
        <v>0</v>
      </c>
      <c r="E23" t="s">
        <v>16</v>
      </c>
      <c r="F23" t="s">
        <v>15</v>
      </c>
      <c r="G23">
        <v>4166</v>
      </c>
      <c r="H23">
        <v>7210</v>
      </c>
      <c r="I23">
        <v>184</v>
      </c>
      <c r="J23">
        <v>360</v>
      </c>
      <c r="K23">
        <v>1</v>
      </c>
      <c r="L23" t="s">
        <v>17</v>
      </c>
      <c r="M23" t="s">
        <v>18</v>
      </c>
      <c r="N23">
        <f t="shared" si="0"/>
        <v>0</v>
      </c>
      <c r="O23">
        <f t="shared" si="1"/>
        <v>1</v>
      </c>
      <c r="P23">
        <f t="shared" si="2"/>
        <v>0</v>
      </c>
      <c r="Q23">
        <f t="shared" si="3"/>
        <v>1</v>
      </c>
      <c r="R23">
        <f t="shared" si="4"/>
        <v>0</v>
      </c>
      <c r="S23" s="9">
        <f t="shared" si="5"/>
        <v>8.334711621820917</v>
      </c>
      <c r="T23" s="9">
        <f t="shared" si="6"/>
        <v>8.8832242302789943</v>
      </c>
      <c r="U23" s="9">
        <f t="shared" si="7"/>
        <v>5.2149357576089859</v>
      </c>
      <c r="V23" s="9">
        <f t="shared" si="7"/>
        <v>5.8861040314501558</v>
      </c>
      <c r="W23">
        <f t="shared" si="8"/>
        <v>2</v>
      </c>
      <c r="X23">
        <f t="shared" si="9"/>
        <v>1</v>
      </c>
      <c r="Y23">
        <f t="shared" si="10"/>
        <v>1.0500100452924013</v>
      </c>
      <c r="Z23">
        <f t="shared" si="11"/>
        <v>2.857679824148406</v>
      </c>
      <c r="AA23">
        <f t="shared" si="12"/>
        <v>0.74077682814935197</v>
      </c>
      <c r="AB23">
        <f t="shared" si="13"/>
        <v>-1.3500659209277976</v>
      </c>
      <c r="AC23">
        <f t="shared" si="14"/>
        <v>1</v>
      </c>
      <c r="AD23">
        <f t="shared" si="15"/>
        <v>-1</v>
      </c>
    </row>
    <row r="24" spans="1:45">
      <c r="A24" t="s">
        <v>77</v>
      </c>
      <c r="B24" t="s">
        <v>14</v>
      </c>
      <c r="C24" t="s">
        <v>15</v>
      </c>
      <c r="D24">
        <v>0</v>
      </c>
      <c r="E24" t="s">
        <v>25</v>
      </c>
      <c r="F24" t="s">
        <v>15</v>
      </c>
      <c r="G24">
        <v>3748</v>
      </c>
      <c r="H24">
        <v>1668</v>
      </c>
      <c r="I24">
        <v>110</v>
      </c>
      <c r="J24">
        <v>360</v>
      </c>
      <c r="K24">
        <v>1</v>
      </c>
      <c r="L24" t="s">
        <v>31</v>
      </c>
      <c r="M24" t="s">
        <v>22</v>
      </c>
      <c r="N24">
        <f t="shared" si="0"/>
        <v>0</v>
      </c>
      <c r="O24">
        <f t="shared" si="1"/>
        <v>1</v>
      </c>
      <c r="P24">
        <f t="shared" si="2"/>
        <v>0</v>
      </c>
      <c r="Q24">
        <f t="shared" si="3"/>
        <v>0</v>
      </c>
      <c r="R24">
        <f t="shared" si="4"/>
        <v>0</v>
      </c>
      <c r="S24" s="9">
        <f t="shared" si="5"/>
        <v>8.2289776433583128</v>
      </c>
      <c r="T24" s="9">
        <f t="shared" si="6"/>
        <v>7.4193805829186923</v>
      </c>
      <c r="U24" s="9">
        <f t="shared" si="7"/>
        <v>4.7004803657924166</v>
      </c>
      <c r="V24" s="9">
        <f t="shared" si="7"/>
        <v>5.8861040314501558</v>
      </c>
      <c r="W24">
        <f t="shared" si="8"/>
        <v>1</v>
      </c>
      <c r="X24">
        <f t="shared" si="9"/>
        <v>1</v>
      </c>
      <c r="Y24">
        <f t="shared" si="10"/>
        <v>0.40064817985754486</v>
      </c>
      <c r="Z24">
        <f t="shared" si="11"/>
        <v>1.4927919818144622</v>
      </c>
      <c r="AA24">
        <f t="shared" si="12"/>
        <v>0.59884338232181067</v>
      </c>
      <c r="AB24">
        <f t="shared" si="13"/>
        <v>-0.91340336015127477</v>
      </c>
      <c r="AC24">
        <f t="shared" si="14"/>
        <v>1</v>
      </c>
      <c r="AD24">
        <f t="shared" si="15"/>
        <v>-1</v>
      </c>
    </row>
    <row r="25" spans="1:45">
      <c r="A25" t="s">
        <v>78</v>
      </c>
      <c r="B25" t="s">
        <v>14</v>
      </c>
      <c r="C25" t="s">
        <v>15</v>
      </c>
      <c r="D25">
        <v>0</v>
      </c>
      <c r="E25" t="s">
        <v>16</v>
      </c>
      <c r="F25" t="s">
        <v>15</v>
      </c>
      <c r="G25">
        <v>3600</v>
      </c>
      <c r="H25">
        <v>0</v>
      </c>
      <c r="I25">
        <v>80</v>
      </c>
      <c r="J25">
        <v>360</v>
      </c>
      <c r="K25">
        <v>1</v>
      </c>
      <c r="L25" t="s">
        <v>17</v>
      </c>
      <c r="M25" t="s">
        <v>22</v>
      </c>
      <c r="N25">
        <f t="shared" si="0"/>
        <v>0</v>
      </c>
      <c r="O25">
        <f t="shared" si="1"/>
        <v>1</v>
      </c>
      <c r="P25">
        <f t="shared" si="2"/>
        <v>0</v>
      </c>
      <c r="Q25">
        <f t="shared" si="3"/>
        <v>1</v>
      </c>
      <c r="R25">
        <f t="shared" si="4"/>
        <v>0</v>
      </c>
      <c r="S25" s="9">
        <f t="shared" si="5"/>
        <v>8.1886891244442008</v>
      </c>
      <c r="T25" s="9">
        <f t="shared" si="6"/>
        <v>0</v>
      </c>
      <c r="U25" s="9">
        <f t="shared" si="7"/>
        <v>4.3820266346738812</v>
      </c>
      <c r="V25" s="9">
        <f t="shared" si="7"/>
        <v>5.8861040314501558</v>
      </c>
      <c r="W25">
        <f t="shared" si="8"/>
        <v>2</v>
      </c>
      <c r="X25">
        <f t="shared" si="9"/>
        <v>1</v>
      </c>
      <c r="Y25">
        <f t="shared" si="10"/>
        <v>1.3036026294126657</v>
      </c>
      <c r="Z25">
        <f t="shared" si="11"/>
        <v>3.6825396241268278</v>
      </c>
      <c r="AA25">
        <f t="shared" si="12"/>
        <v>0.78644067530203243</v>
      </c>
      <c r="AB25">
        <f t="shared" si="13"/>
        <v>-1.5438406174736772</v>
      </c>
      <c r="AC25">
        <f t="shared" si="14"/>
        <v>1</v>
      </c>
      <c r="AD25">
        <f t="shared" si="15"/>
        <v>-1</v>
      </c>
    </row>
    <row r="26" spans="1:45">
      <c r="A26" t="s">
        <v>79</v>
      </c>
      <c r="B26" t="s">
        <v>14</v>
      </c>
      <c r="C26" t="s">
        <v>15</v>
      </c>
      <c r="D26">
        <v>0</v>
      </c>
      <c r="E26" t="s">
        <v>16</v>
      </c>
      <c r="F26" t="s">
        <v>15</v>
      </c>
      <c r="G26">
        <v>1800</v>
      </c>
      <c r="H26">
        <v>1213</v>
      </c>
      <c r="I26">
        <v>47</v>
      </c>
      <c r="J26">
        <v>360</v>
      </c>
      <c r="K26">
        <v>1</v>
      </c>
      <c r="L26" t="s">
        <v>17</v>
      </c>
      <c r="M26" t="s">
        <v>22</v>
      </c>
      <c r="N26">
        <f t="shared" si="0"/>
        <v>0</v>
      </c>
      <c r="O26">
        <f t="shared" si="1"/>
        <v>1</v>
      </c>
      <c r="P26">
        <f t="shared" si="2"/>
        <v>0</v>
      </c>
      <c r="Q26">
        <f t="shared" si="3"/>
        <v>1</v>
      </c>
      <c r="R26">
        <f t="shared" si="4"/>
        <v>0</v>
      </c>
      <c r="S26" s="9">
        <f t="shared" si="5"/>
        <v>7.4955419438842563</v>
      </c>
      <c r="T26" s="9">
        <f t="shared" si="6"/>
        <v>7.1008519089440503</v>
      </c>
      <c r="U26" s="9">
        <f t="shared" si="7"/>
        <v>3.8501476017100584</v>
      </c>
      <c r="V26" s="9">
        <f t="shared" si="7"/>
        <v>5.8861040314501558</v>
      </c>
      <c r="W26">
        <f t="shared" si="8"/>
        <v>2</v>
      </c>
      <c r="X26">
        <f t="shared" si="9"/>
        <v>1</v>
      </c>
      <c r="Y26">
        <f t="shared" si="10"/>
        <v>1.3146625753673966</v>
      </c>
      <c r="Z26">
        <f t="shared" si="11"/>
        <v>3.7234943745361058</v>
      </c>
      <c r="AA26">
        <f t="shared" si="12"/>
        <v>0.78829232752114586</v>
      </c>
      <c r="AB26">
        <f t="shared" si="13"/>
        <v>-1.5525488592738936</v>
      </c>
      <c r="AC26">
        <f t="shared" si="14"/>
        <v>1</v>
      </c>
      <c r="AD26">
        <f t="shared" si="15"/>
        <v>-1</v>
      </c>
    </row>
    <row r="27" spans="1:45">
      <c r="A27" t="s">
        <v>81</v>
      </c>
      <c r="B27" t="s">
        <v>14</v>
      </c>
      <c r="C27" t="s">
        <v>20</v>
      </c>
      <c r="D27">
        <v>0</v>
      </c>
      <c r="E27" t="s">
        <v>16</v>
      </c>
      <c r="F27" t="s">
        <v>15</v>
      </c>
      <c r="G27">
        <v>2400</v>
      </c>
      <c r="H27">
        <v>0</v>
      </c>
      <c r="I27">
        <v>75</v>
      </c>
      <c r="J27">
        <v>360</v>
      </c>
      <c r="L27" t="s">
        <v>17</v>
      </c>
      <c r="M27" t="s">
        <v>18</v>
      </c>
      <c r="N27">
        <f t="shared" si="0"/>
        <v>1</v>
      </c>
      <c r="O27">
        <f t="shared" si="1"/>
        <v>1</v>
      </c>
      <c r="P27">
        <f t="shared" si="2"/>
        <v>0</v>
      </c>
      <c r="Q27">
        <f t="shared" si="3"/>
        <v>1</v>
      </c>
      <c r="R27">
        <f t="shared" si="4"/>
        <v>0</v>
      </c>
      <c r="S27" s="9">
        <f t="shared" si="5"/>
        <v>7.7832240163360371</v>
      </c>
      <c r="T27" s="9">
        <f t="shared" si="6"/>
        <v>0</v>
      </c>
      <c r="U27" s="9">
        <f t="shared" si="7"/>
        <v>4.3174881135363101</v>
      </c>
      <c r="V27" s="9">
        <f t="shared" si="7"/>
        <v>5.8861040314501558</v>
      </c>
      <c r="W27">
        <f t="shared" si="8"/>
        <v>2</v>
      </c>
      <c r="X27">
        <f t="shared" si="9"/>
        <v>0</v>
      </c>
      <c r="Y27">
        <f t="shared" si="10"/>
        <v>-0.26906689413040608</v>
      </c>
      <c r="Z27">
        <f t="shared" si="11"/>
        <v>0.76409214065927211</v>
      </c>
      <c r="AA27">
        <f t="shared" si="12"/>
        <v>0.43313618549069527</v>
      </c>
      <c r="AB27">
        <f t="shared" si="13"/>
        <v>-0.56763619015428279</v>
      </c>
      <c r="AC27">
        <f t="shared" si="14"/>
        <v>0</v>
      </c>
      <c r="AD27">
        <f t="shared" si="15"/>
        <v>2</v>
      </c>
    </row>
    <row r="28" spans="1:45">
      <c r="A28" t="s">
        <v>84</v>
      </c>
      <c r="B28" t="s">
        <v>14</v>
      </c>
      <c r="C28" t="s">
        <v>20</v>
      </c>
      <c r="D28">
        <v>1</v>
      </c>
      <c r="E28" t="s">
        <v>16</v>
      </c>
      <c r="F28" t="s">
        <v>15</v>
      </c>
      <c r="G28">
        <v>5649</v>
      </c>
      <c r="H28">
        <v>0</v>
      </c>
      <c r="I28">
        <v>44</v>
      </c>
      <c r="J28">
        <v>360</v>
      </c>
      <c r="K28">
        <v>1</v>
      </c>
      <c r="L28" t="s">
        <v>17</v>
      </c>
      <c r="M28" t="s">
        <v>18</v>
      </c>
      <c r="N28">
        <f t="shared" si="0"/>
        <v>1</v>
      </c>
      <c r="O28">
        <f t="shared" si="1"/>
        <v>1</v>
      </c>
      <c r="P28">
        <f t="shared" si="2"/>
        <v>1</v>
      </c>
      <c r="Q28">
        <f t="shared" si="3"/>
        <v>1</v>
      </c>
      <c r="R28">
        <f t="shared" si="4"/>
        <v>0</v>
      </c>
      <c r="S28" s="9">
        <f t="shared" si="5"/>
        <v>8.6392338173252625</v>
      </c>
      <c r="T28" s="9">
        <f t="shared" si="6"/>
        <v>0</v>
      </c>
      <c r="U28" s="9">
        <f t="shared" si="7"/>
        <v>3.784189633918261</v>
      </c>
      <c r="V28" s="9">
        <f t="shared" si="7"/>
        <v>5.8861040314501558</v>
      </c>
      <c r="W28">
        <f t="shared" si="8"/>
        <v>2</v>
      </c>
      <c r="X28">
        <f t="shared" si="9"/>
        <v>1</v>
      </c>
      <c r="Y28">
        <f t="shared" si="10"/>
        <v>1.8713597154976935</v>
      </c>
      <c r="Z28">
        <f t="shared" si="11"/>
        <v>6.4971246370401392</v>
      </c>
      <c r="AA28">
        <f t="shared" si="12"/>
        <v>0.86661552949787968</v>
      </c>
      <c r="AB28">
        <f t="shared" si="13"/>
        <v>-2.0145195653047199</v>
      </c>
      <c r="AC28">
        <f t="shared" si="14"/>
        <v>1</v>
      </c>
      <c r="AD28">
        <f t="shared" si="15"/>
        <v>-1</v>
      </c>
    </row>
    <row r="29" spans="1:45">
      <c r="A29" t="s">
        <v>87</v>
      </c>
      <c r="B29" t="s">
        <v>14</v>
      </c>
      <c r="C29" t="s">
        <v>20</v>
      </c>
      <c r="D29">
        <v>0</v>
      </c>
      <c r="E29" t="s">
        <v>16</v>
      </c>
      <c r="F29" t="s">
        <v>15</v>
      </c>
      <c r="G29">
        <v>5821</v>
      </c>
      <c r="H29">
        <v>0</v>
      </c>
      <c r="I29">
        <v>144</v>
      </c>
      <c r="J29">
        <v>360</v>
      </c>
      <c r="K29">
        <v>1</v>
      </c>
      <c r="L29" t="s">
        <v>17</v>
      </c>
      <c r="M29" t="s">
        <v>22</v>
      </c>
      <c r="N29">
        <f t="shared" si="0"/>
        <v>1</v>
      </c>
      <c r="O29">
        <f t="shared" si="1"/>
        <v>1</v>
      </c>
      <c r="P29">
        <f t="shared" si="2"/>
        <v>0</v>
      </c>
      <c r="Q29">
        <f t="shared" si="3"/>
        <v>1</v>
      </c>
      <c r="R29">
        <f t="shared" si="4"/>
        <v>0</v>
      </c>
      <c r="S29" s="9">
        <f t="shared" si="5"/>
        <v>8.6692273472717361</v>
      </c>
      <c r="T29" s="9">
        <f t="shared" si="6"/>
        <v>0</v>
      </c>
      <c r="U29" s="9">
        <f t="shared" si="7"/>
        <v>4.9698132995760007</v>
      </c>
      <c r="V29" s="9">
        <f t="shared" si="7"/>
        <v>5.8861040314501558</v>
      </c>
      <c r="W29">
        <f t="shared" si="8"/>
        <v>2</v>
      </c>
      <c r="X29">
        <f t="shared" si="9"/>
        <v>1</v>
      </c>
      <c r="Y29">
        <f t="shared" si="10"/>
        <v>1.7840771971407534</v>
      </c>
      <c r="Z29">
        <f t="shared" si="11"/>
        <v>5.9540829668718942</v>
      </c>
      <c r="AA29">
        <f t="shared" si="12"/>
        <v>0.85619958738429847</v>
      </c>
      <c r="AB29">
        <f t="shared" si="13"/>
        <v>-1.9393289643272522</v>
      </c>
      <c r="AC29">
        <f t="shared" si="14"/>
        <v>1</v>
      </c>
      <c r="AD29">
        <f t="shared" si="15"/>
        <v>-1</v>
      </c>
    </row>
    <row r="30" spans="1:45">
      <c r="A30" t="s">
        <v>89</v>
      </c>
      <c r="B30" t="s">
        <v>42</v>
      </c>
      <c r="C30" t="s">
        <v>15</v>
      </c>
      <c r="D30">
        <v>0</v>
      </c>
      <c r="E30" t="s">
        <v>16</v>
      </c>
      <c r="F30" t="s">
        <v>15</v>
      </c>
      <c r="G30">
        <v>4000</v>
      </c>
      <c r="H30">
        <v>2275</v>
      </c>
      <c r="I30">
        <v>144</v>
      </c>
      <c r="J30">
        <v>360</v>
      </c>
      <c r="K30">
        <v>1</v>
      </c>
      <c r="L30" t="s">
        <v>31</v>
      </c>
      <c r="M30" t="s">
        <v>22</v>
      </c>
      <c r="N30">
        <f t="shared" si="0"/>
        <v>0</v>
      </c>
      <c r="O30">
        <f t="shared" si="1"/>
        <v>0</v>
      </c>
      <c r="P30">
        <f t="shared" si="2"/>
        <v>0</v>
      </c>
      <c r="Q30">
        <f t="shared" si="3"/>
        <v>1</v>
      </c>
      <c r="R30">
        <f t="shared" si="4"/>
        <v>0</v>
      </c>
      <c r="S30" s="9">
        <f t="shared" si="5"/>
        <v>8.2940496401020276</v>
      </c>
      <c r="T30" s="9">
        <f t="shared" si="6"/>
        <v>7.7297353313850508</v>
      </c>
      <c r="U30" s="9">
        <f t="shared" si="7"/>
        <v>4.9698132995760007</v>
      </c>
      <c r="V30" s="9">
        <f t="shared" si="7"/>
        <v>5.8861040314501558</v>
      </c>
      <c r="W30">
        <f t="shared" si="8"/>
        <v>1</v>
      </c>
      <c r="X30">
        <f t="shared" si="9"/>
        <v>1</v>
      </c>
      <c r="Y30">
        <f t="shared" si="10"/>
        <v>1.4570380164272008</v>
      </c>
      <c r="Z30">
        <f t="shared" si="11"/>
        <v>4.2932242171593131</v>
      </c>
      <c r="AA30">
        <f t="shared" si="12"/>
        <v>0.81107922903430973</v>
      </c>
      <c r="AB30">
        <f t="shared" si="13"/>
        <v>-1.6664275530516315</v>
      </c>
      <c r="AC30">
        <f t="shared" si="14"/>
        <v>1</v>
      </c>
      <c r="AD30">
        <f t="shared" si="15"/>
        <v>-1</v>
      </c>
    </row>
    <row r="31" spans="1:45">
      <c r="A31" t="s">
        <v>90</v>
      </c>
      <c r="B31" t="s">
        <v>42</v>
      </c>
      <c r="C31" t="s">
        <v>15</v>
      </c>
      <c r="D31">
        <v>0</v>
      </c>
      <c r="E31" t="s">
        <v>16</v>
      </c>
      <c r="F31" t="s">
        <v>15</v>
      </c>
      <c r="G31">
        <v>3086</v>
      </c>
      <c r="H31">
        <v>0</v>
      </c>
      <c r="I31">
        <v>120</v>
      </c>
      <c r="J31">
        <v>360</v>
      </c>
      <c r="K31">
        <v>1</v>
      </c>
      <c r="L31" t="s">
        <v>31</v>
      </c>
      <c r="M31" t="s">
        <v>22</v>
      </c>
      <c r="N31">
        <f t="shared" si="0"/>
        <v>0</v>
      </c>
      <c r="O31">
        <f t="shared" si="1"/>
        <v>0</v>
      </c>
      <c r="P31">
        <f t="shared" si="2"/>
        <v>0</v>
      </c>
      <c r="Q31">
        <f t="shared" si="3"/>
        <v>1</v>
      </c>
      <c r="R31">
        <f t="shared" si="4"/>
        <v>0</v>
      </c>
      <c r="S31" s="9">
        <f t="shared" si="5"/>
        <v>8.034631032923107</v>
      </c>
      <c r="T31" s="9">
        <f t="shared" si="6"/>
        <v>0</v>
      </c>
      <c r="U31" s="9">
        <f t="shared" si="7"/>
        <v>4.7874917427820458</v>
      </c>
      <c r="V31" s="9">
        <f t="shared" si="7"/>
        <v>5.8861040314501558</v>
      </c>
      <c r="W31">
        <f t="shared" si="8"/>
        <v>1</v>
      </c>
      <c r="X31">
        <f t="shared" si="9"/>
        <v>1</v>
      </c>
      <c r="Y31">
        <f t="shared" si="10"/>
        <v>1.6879000342759456</v>
      </c>
      <c r="Z31">
        <f t="shared" si="11"/>
        <v>5.4081119226129539</v>
      </c>
      <c r="AA31">
        <f t="shared" si="12"/>
        <v>0.84394779428380473</v>
      </c>
      <c r="AB31">
        <f t="shared" si="13"/>
        <v>-1.8575646756892072</v>
      </c>
      <c r="AC31">
        <f t="shared" si="14"/>
        <v>1</v>
      </c>
      <c r="AD31">
        <f t="shared" si="15"/>
        <v>-1</v>
      </c>
    </row>
    <row r="32" spans="1:45">
      <c r="A32" t="s">
        <v>95</v>
      </c>
      <c r="B32" t="s">
        <v>14</v>
      </c>
      <c r="C32" t="s">
        <v>20</v>
      </c>
      <c r="D32">
        <v>2</v>
      </c>
      <c r="E32" t="s">
        <v>16</v>
      </c>
      <c r="F32" t="s">
        <v>15</v>
      </c>
      <c r="G32">
        <v>2708</v>
      </c>
      <c r="H32">
        <v>1167</v>
      </c>
      <c r="I32">
        <v>97</v>
      </c>
      <c r="J32">
        <v>360</v>
      </c>
      <c r="K32">
        <v>1</v>
      </c>
      <c r="L32" t="s">
        <v>31</v>
      </c>
      <c r="M32" t="s">
        <v>18</v>
      </c>
      <c r="N32">
        <f t="shared" si="0"/>
        <v>1</v>
      </c>
      <c r="O32">
        <f t="shared" si="1"/>
        <v>1</v>
      </c>
      <c r="P32">
        <f t="shared" si="2"/>
        <v>2</v>
      </c>
      <c r="Q32">
        <f t="shared" si="3"/>
        <v>1</v>
      </c>
      <c r="R32">
        <f t="shared" si="4"/>
        <v>0</v>
      </c>
      <c r="S32" s="9">
        <f t="shared" si="5"/>
        <v>7.9039656340321658</v>
      </c>
      <c r="T32" s="9">
        <f t="shared" si="6"/>
        <v>7.0621916322865559</v>
      </c>
      <c r="U32" s="9">
        <f t="shared" si="7"/>
        <v>4.5747109785033828</v>
      </c>
      <c r="V32" s="9">
        <f t="shared" si="7"/>
        <v>5.8861040314501558</v>
      </c>
      <c r="W32">
        <f t="shared" si="8"/>
        <v>1</v>
      </c>
      <c r="X32">
        <f t="shared" si="9"/>
        <v>1</v>
      </c>
      <c r="Y32">
        <f t="shared" si="10"/>
        <v>1.8186451179310801</v>
      </c>
      <c r="Z32">
        <f t="shared" si="11"/>
        <v>6.1635019718373618</v>
      </c>
      <c r="AA32">
        <f t="shared" si="12"/>
        <v>0.86040347250110261</v>
      </c>
      <c r="AB32">
        <f t="shared" si="13"/>
        <v>-1.9689989636129763</v>
      </c>
      <c r="AC32">
        <f t="shared" si="14"/>
        <v>1</v>
      </c>
      <c r="AD32">
        <f t="shared" si="15"/>
        <v>-1</v>
      </c>
    </row>
    <row r="33" spans="1:30">
      <c r="A33" t="s">
        <v>96</v>
      </c>
      <c r="B33" t="s">
        <v>14</v>
      </c>
      <c r="C33" t="s">
        <v>20</v>
      </c>
      <c r="D33">
        <v>0</v>
      </c>
      <c r="E33" t="s">
        <v>16</v>
      </c>
      <c r="F33" t="s">
        <v>15</v>
      </c>
      <c r="G33">
        <v>3366</v>
      </c>
      <c r="H33">
        <v>2200</v>
      </c>
      <c r="I33">
        <v>135</v>
      </c>
      <c r="J33">
        <v>360</v>
      </c>
      <c r="K33">
        <v>1</v>
      </c>
      <c r="L33" t="s">
        <v>21</v>
      </c>
      <c r="M33" t="s">
        <v>18</v>
      </c>
      <c r="N33">
        <f t="shared" si="0"/>
        <v>1</v>
      </c>
      <c r="O33">
        <f t="shared" si="1"/>
        <v>1</v>
      </c>
      <c r="P33">
        <f t="shared" si="2"/>
        <v>0</v>
      </c>
      <c r="Q33">
        <f t="shared" si="3"/>
        <v>1</v>
      </c>
      <c r="R33">
        <f t="shared" si="4"/>
        <v>0</v>
      </c>
      <c r="S33" s="9">
        <f t="shared" si="5"/>
        <v>8.1214803747507514</v>
      </c>
      <c r="T33" s="9">
        <f t="shared" si="6"/>
        <v>7.696212639346407</v>
      </c>
      <c r="U33" s="9">
        <f t="shared" si="7"/>
        <v>4.9052747784384296</v>
      </c>
      <c r="V33" s="9">
        <f t="shared" si="7"/>
        <v>5.8861040314501558</v>
      </c>
      <c r="W33">
        <f t="shared" si="8"/>
        <v>0</v>
      </c>
      <c r="X33">
        <f t="shared" si="9"/>
        <v>1</v>
      </c>
      <c r="Y33">
        <f t="shared" si="10"/>
        <v>1.5943699536239415</v>
      </c>
      <c r="Z33">
        <f t="shared" si="11"/>
        <v>4.9252249742127141</v>
      </c>
      <c r="AA33">
        <f t="shared" si="12"/>
        <v>0.83123003694338704</v>
      </c>
      <c r="AB33">
        <f t="shared" si="13"/>
        <v>-1.7792186566315997</v>
      </c>
      <c r="AC33">
        <f t="shared" si="14"/>
        <v>1</v>
      </c>
      <c r="AD33">
        <f t="shared" si="15"/>
        <v>-1</v>
      </c>
    </row>
    <row r="34" spans="1:30">
      <c r="A34" t="s">
        <v>97</v>
      </c>
      <c r="B34" t="s">
        <v>14</v>
      </c>
      <c r="C34" t="s">
        <v>20</v>
      </c>
      <c r="D34">
        <v>1</v>
      </c>
      <c r="E34" t="s">
        <v>16</v>
      </c>
      <c r="F34" t="s">
        <v>15</v>
      </c>
      <c r="G34">
        <v>8080</v>
      </c>
      <c r="H34">
        <v>2250</v>
      </c>
      <c r="I34">
        <v>180</v>
      </c>
      <c r="J34">
        <v>360</v>
      </c>
      <c r="K34">
        <v>1</v>
      </c>
      <c r="L34" t="s">
        <v>17</v>
      </c>
      <c r="M34" t="s">
        <v>18</v>
      </c>
      <c r="N34">
        <f t="shared" si="0"/>
        <v>1</v>
      </c>
      <c r="O34">
        <f t="shared" si="1"/>
        <v>1</v>
      </c>
      <c r="P34">
        <f t="shared" si="2"/>
        <v>1</v>
      </c>
      <c r="Q34">
        <f t="shared" si="3"/>
        <v>1</v>
      </c>
      <c r="R34">
        <f t="shared" si="4"/>
        <v>0</v>
      </c>
      <c r="S34" s="9">
        <f t="shared" si="5"/>
        <v>8.9971471515151418</v>
      </c>
      <c r="T34" s="9">
        <f t="shared" si="6"/>
        <v>7.718685495198466</v>
      </c>
      <c r="U34" s="9">
        <f t="shared" si="7"/>
        <v>5.1929568508902104</v>
      </c>
      <c r="V34" s="9">
        <f t="shared" si="7"/>
        <v>5.8861040314501558</v>
      </c>
      <c r="W34">
        <f t="shared" si="8"/>
        <v>2</v>
      </c>
      <c r="X34">
        <f t="shared" si="9"/>
        <v>1</v>
      </c>
      <c r="Y34">
        <f t="shared" si="10"/>
        <v>1.5785211157200316</v>
      </c>
      <c r="Z34">
        <f t="shared" si="11"/>
        <v>4.8477811999258265</v>
      </c>
      <c r="AA34">
        <f t="shared" si="12"/>
        <v>0.82899496991907218</v>
      </c>
      <c r="AB34">
        <f t="shared" si="13"/>
        <v>-1.7660623072341692</v>
      </c>
      <c r="AC34">
        <f t="shared" si="14"/>
        <v>1</v>
      </c>
      <c r="AD34">
        <f t="shared" si="15"/>
        <v>-1</v>
      </c>
    </row>
    <row r="35" spans="1:30">
      <c r="A35" t="s">
        <v>100</v>
      </c>
      <c r="B35" t="s">
        <v>14</v>
      </c>
      <c r="C35" t="s">
        <v>20</v>
      </c>
      <c r="D35">
        <v>0</v>
      </c>
      <c r="E35" t="s">
        <v>16</v>
      </c>
      <c r="F35" t="s">
        <v>15</v>
      </c>
      <c r="G35">
        <v>2500</v>
      </c>
      <c r="H35">
        <v>3796</v>
      </c>
      <c r="I35">
        <v>120</v>
      </c>
      <c r="J35">
        <v>360</v>
      </c>
      <c r="K35">
        <v>1</v>
      </c>
      <c r="L35" t="s">
        <v>17</v>
      </c>
      <c r="M35" t="s">
        <v>22</v>
      </c>
      <c r="N35">
        <f t="shared" si="0"/>
        <v>1</v>
      </c>
      <c r="O35">
        <f t="shared" si="1"/>
        <v>1</v>
      </c>
      <c r="P35">
        <f t="shared" si="2"/>
        <v>0</v>
      </c>
      <c r="Q35">
        <f t="shared" si="3"/>
        <v>1</v>
      </c>
      <c r="R35">
        <f t="shared" si="4"/>
        <v>0</v>
      </c>
      <c r="S35" s="9">
        <f t="shared" si="5"/>
        <v>7.8240460108562919</v>
      </c>
      <c r="T35" s="9">
        <f t="shared" si="6"/>
        <v>8.241703159729818</v>
      </c>
      <c r="U35" s="9">
        <f t="shared" si="7"/>
        <v>4.7874917427820458</v>
      </c>
      <c r="V35" s="9">
        <f t="shared" si="7"/>
        <v>5.8861040314501558</v>
      </c>
      <c r="W35">
        <f t="shared" si="8"/>
        <v>2</v>
      </c>
      <c r="X35">
        <f t="shared" si="9"/>
        <v>1</v>
      </c>
      <c r="Y35">
        <f t="shared" si="10"/>
        <v>1.7910552746736013</v>
      </c>
      <c r="Z35">
        <f t="shared" si="11"/>
        <v>5.9957763199940475</v>
      </c>
      <c r="AA35">
        <f t="shared" si="12"/>
        <v>0.85705660755018953</v>
      </c>
      <c r="AB35">
        <f t="shared" si="13"/>
        <v>-1.9453065840886257</v>
      </c>
      <c r="AC35">
        <f t="shared" si="14"/>
        <v>1</v>
      </c>
      <c r="AD35">
        <f t="shared" si="15"/>
        <v>-1</v>
      </c>
    </row>
    <row r="36" spans="1:30">
      <c r="A36" t="s">
        <v>105</v>
      </c>
      <c r="B36" t="s">
        <v>14</v>
      </c>
      <c r="C36" t="s">
        <v>20</v>
      </c>
      <c r="D36">
        <v>3</v>
      </c>
      <c r="E36" t="s">
        <v>16</v>
      </c>
      <c r="F36" t="s">
        <v>15</v>
      </c>
      <c r="G36">
        <v>3029</v>
      </c>
      <c r="H36">
        <v>0</v>
      </c>
      <c r="I36">
        <v>99</v>
      </c>
      <c r="J36">
        <v>360</v>
      </c>
      <c r="K36">
        <v>1</v>
      </c>
      <c r="L36" t="s">
        <v>17</v>
      </c>
      <c r="M36" t="s">
        <v>18</v>
      </c>
      <c r="N36">
        <f t="shared" si="0"/>
        <v>1</v>
      </c>
      <c r="O36">
        <f t="shared" si="1"/>
        <v>1</v>
      </c>
      <c r="P36">
        <f t="shared" si="2"/>
        <v>3</v>
      </c>
      <c r="Q36">
        <f t="shared" si="3"/>
        <v>1</v>
      </c>
      <c r="R36">
        <f t="shared" si="4"/>
        <v>0</v>
      </c>
      <c r="S36" s="9">
        <f t="shared" si="5"/>
        <v>8.0159878110272373</v>
      </c>
      <c r="T36" s="9">
        <f t="shared" si="6"/>
        <v>0</v>
      </c>
      <c r="U36" s="9">
        <f t="shared" si="7"/>
        <v>4.5951198501345898</v>
      </c>
      <c r="V36" s="9">
        <f t="shared" si="7"/>
        <v>5.8861040314501558</v>
      </c>
      <c r="W36">
        <f t="shared" si="8"/>
        <v>2</v>
      </c>
      <c r="X36">
        <f t="shared" si="9"/>
        <v>1</v>
      </c>
      <c r="Y36">
        <f t="shared" si="10"/>
        <v>2.0600422320051357</v>
      </c>
      <c r="Z36">
        <f t="shared" si="11"/>
        <v>7.8463011683526807</v>
      </c>
      <c r="AA36">
        <f t="shared" si="12"/>
        <v>0.88695840431281447</v>
      </c>
      <c r="AB36">
        <f t="shared" si="13"/>
        <v>-2.1799994245768208</v>
      </c>
      <c r="AC36">
        <f t="shared" si="14"/>
        <v>1</v>
      </c>
      <c r="AD36">
        <f t="shared" si="15"/>
        <v>-1</v>
      </c>
    </row>
    <row r="37" spans="1:30">
      <c r="A37" t="s">
        <v>106</v>
      </c>
      <c r="B37" t="s">
        <v>14</v>
      </c>
      <c r="C37" t="s">
        <v>20</v>
      </c>
      <c r="D37">
        <v>1</v>
      </c>
      <c r="E37" t="s">
        <v>16</v>
      </c>
      <c r="F37" t="s">
        <v>15</v>
      </c>
      <c r="G37">
        <v>4945</v>
      </c>
      <c r="H37">
        <v>0</v>
      </c>
      <c r="I37">
        <v>141</v>
      </c>
      <c r="J37">
        <v>360</v>
      </c>
      <c r="K37">
        <v>0</v>
      </c>
      <c r="L37" t="s">
        <v>21</v>
      </c>
      <c r="M37" t="s">
        <v>18</v>
      </c>
      <c r="N37">
        <f t="shared" si="0"/>
        <v>1</v>
      </c>
      <c r="O37">
        <f t="shared" si="1"/>
        <v>1</v>
      </c>
      <c r="P37">
        <f t="shared" si="2"/>
        <v>1</v>
      </c>
      <c r="Q37">
        <f t="shared" si="3"/>
        <v>1</v>
      </c>
      <c r="R37">
        <f t="shared" si="4"/>
        <v>0</v>
      </c>
      <c r="S37" s="9">
        <f t="shared" si="5"/>
        <v>8.506132244056813</v>
      </c>
      <c r="T37" s="9">
        <f t="shared" si="6"/>
        <v>0</v>
      </c>
      <c r="U37" s="9">
        <f t="shared" si="7"/>
        <v>4.9487598903781684</v>
      </c>
      <c r="V37" s="9">
        <f t="shared" si="7"/>
        <v>5.8861040314501558</v>
      </c>
      <c r="W37">
        <f t="shared" si="8"/>
        <v>0</v>
      </c>
      <c r="X37">
        <f t="shared" si="9"/>
        <v>0</v>
      </c>
      <c r="Y37">
        <f t="shared" si="10"/>
        <v>-0.54499785073792772</v>
      </c>
      <c r="Z37">
        <f t="shared" si="11"/>
        <v>0.57984302957313849</v>
      </c>
      <c r="AA37">
        <f t="shared" si="12"/>
        <v>0.36702572263132222</v>
      </c>
      <c r="AB37">
        <f t="shared" si="13"/>
        <v>-0.45732549373206788</v>
      </c>
      <c r="AC37">
        <f t="shared" si="14"/>
        <v>0</v>
      </c>
      <c r="AD37">
        <f t="shared" si="15"/>
        <v>2</v>
      </c>
    </row>
    <row r="38" spans="1:30">
      <c r="A38" t="s">
        <v>108</v>
      </c>
      <c r="B38" t="s">
        <v>14</v>
      </c>
      <c r="C38" t="s">
        <v>15</v>
      </c>
      <c r="D38">
        <v>0</v>
      </c>
      <c r="E38" t="s">
        <v>25</v>
      </c>
      <c r="F38" t="s">
        <v>15</v>
      </c>
      <c r="G38">
        <v>3200</v>
      </c>
      <c r="H38">
        <v>2254</v>
      </c>
      <c r="I38">
        <v>126</v>
      </c>
      <c r="J38">
        <v>180</v>
      </c>
      <c r="K38">
        <v>0</v>
      </c>
      <c r="L38" t="s">
        <v>17</v>
      </c>
      <c r="M38" t="s">
        <v>22</v>
      </c>
      <c r="N38">
        <f t="shared" si="0"/>
        <v>0</v>
      </c>
      <c r="O38">
        <f t="shared" si="1"/>
        <v>1</v>
      </c>
      <c r="P38">
        <f t="shared" si="2"/>
        <v>0</v>
      </c>
      <c r="Q38">
        <f t="shared" si="3"/>
        <v>0</v>
      </c>
      <c r="R38">
        <f t="shared" si="4"/>
        <v>0</v>
      </c>
      <c r="S38" s="9">
        <f t="shared" si="5"/>
        <v>8.0709060887878188</v>
      </c>
      <c r="T38" s="9">
        <f t="shared" si="6"/>
        <v>7.720461694599722</v>
      </c>
      <c r="U38" s="9">
        <f t="shared" si="7"/>
        <v>4.836281906951478</v>
      </c>
      <c r="V38" s="9">
        <f t="shared" si="7"/>
        <v>5.1929568508902104</v>
      </c>
      <c r="W38">
        <f t="shared" si="8"/>
        <v>2</v>
      </c>
      <c r="X38">
        <f t="shared" si="9"/>
        <v>0</v>
      </c>
      <c r="Y38">
        <f t="shared" si="10"/>
        <v>-1.7478803775460845</v>
      </c>
      <c r="Z38">
        <f t="shared" si="11"/>
        <v>0.1741426692445735</v>
      </c>
      <c r="AA38">
        <f t="shared" si="12"/>
        <v>0.14831474386039847</v>
      </c>
      <c r="AB38">
        <f t="shared" si="13"/>
        <v>-0.16053823808086456</v>
      </c>
      <c r="AC38">
        <f t="shared" si="14"/>
        <v>0</v>
      </c>
      <c r="AD38">
        <f t="shared" si="15"/>
        <v>2</v>
      </c>
    </row>
    <row r="39" spans="1:30">
      <c r="A39" t="s">
        <v>111</v>
      </c>
      <c r="B39" t="s">
        <v>14</v>
      </c>
      <c r="C39" t="s">
        <v>20</v>
      </c>
      <c r="D39">
        <v>1</v>
      </c>
      <c r="E39" t="s">
        <v>16</v>
      </c>
      <c r="F39" t="s">
        <v>15</v>
      </c>
      <c r="G39">
        <v>10750</v>
      </c>
      <c r="H39">
        <v>0</v>
      </c>
      <c r="I39">
        <v>312</v>
      </c>
      <c r="J39">
        <v>360</v>
      </c>
      <c r="K39">
        <v>1</v>
      </c>
      <c r="L39" t="s">
        <v>17</v>
      </c>
      <c r="M39" t="s">
        <v>18</v>
      </c>
      <c r="N39">
        <f t="shared" si="0"/>
        <v>1</v>
      </c>
      <c r="O39">
        <f t="shared" si="1"/>
        <v>1</v>
      </c>
      <c r="P39">
        <f t="shared" si="2"/>
        <v>1</v>
      </c>
      <c r="Q39">
        <f t="shared" si="3"/>
        <v>1</v>
      </c>
      <c r="R39">
        <f t="shared" si="4"/>
        <v>0</v>
      </c>
      <c r="S39" s="9">
        <f t="shared" si="5"/>
        <v>9.2826610335558097</v>
      </c>
      <c r="T39" s="9">
        <f t="shared" si="6"/>
        <v>0</v>
      </c>
      <c r="U39" s="9">
        <f t="shared" si="7"/>
        <v>5.7430031878094825</v>
      </c>
      <c r="V39" s="9">
        <f t="shared" si="7"/>
        <v>5.8861040314501558</v>
      </c>
      <c r="W39">
        <f t="shared" si="8"/>
        <v>2</v>
      </c>
      <c r="X39">
        <f t="shared" si="9"/>
        <v>1</v>
      </c>
      <c r="Y39">
        <f t="shared" si="10"/>
        <v>1.6677661985008432</v>
      </c>
      <c r="Z39">
        <f t="shared" si="11"/>
        <v>5.3003147124400618</v>
      </c>
      <c r="AA39">
        <f t="shared" si="12"/>
        <v>0.84127777013654803</v>
      </c>
      <c r="AB39">
        <f t="shared" si="13"/>
        <v>-1.8405995865053753</v>
      </c>
      <c r="AC39">
        <f t="shared" si="14"/>
        <v>1</v>
      </c>
      <c r="AD39">
        <f t="shared" si="15"/>
        <v>-1</v>
      </c>
    </row>
    <row r="40" spans="1:30">
      <c r="A40" t="s">
        <v>115</v>
      </c>
      <c r="B40" t="s">
        <v>14</v>
      </c>
      <c r="C40" t="s">
        <v>20</v>
      </c>
      <c r="D40">
        <v>3</v>
      </c>
      <c r="E40" t="s">
        <v>25</v>
      </c>
      <c r="F40" t="s">
        <v>20</v>
      </c>
      <c r="G40">
        <v>7100</v>
      </c>
      <c r="H40">
        <v>0</v>
      </c>
      <c r="I40">
        <v>125</v>
      </c>
      <c r="J40">
        <v>60</v>
      </c>
      <c r="K40">
        <v>1</v>
      </c>
      <c r="L40" t="s">
        <v>17</v>
      </c>
      <c r="M40" t="s">
        <v>18</v>
      </c>
      <c r="N40">
        <f t="shared" si="0"/>
        <v>1</v>
      </c>
      <c r="O40">
        <f t="shared" si="1"/>
        <v>1</v>
      </c>
      <c r="P40">
        <f t="shared" si="2"/>
        <v>3</v>
      </c>
      <c r="Q40">
        <f t="shared" si="3"/>
        <v>0</v>
      </c>
      <c r="R40">
        <f t="shared" si="4"/>
        <v>1</v>
      </c>
      <c r="S40" s="9">
        <f t="shared" si="5"/>
        <v>8.8678500630294064</v>
      </c>
      <c r="T40" s="9">
        <f t="shared" si="6"/>
        <v>0</v>
      </c>
      <c r="U40" s="9">
        <f t="shared" si="7"/>
        <v>4.8283137373023015</v>
      </c>
      <c r="V40" s="9">
        <f t="shared" si="7"/>
        <v>4.0943445622221004</v>
      </c>
      <c r="W40">
        <f t="shared" si="8"/>
        <v>2</v>
      </c>
      <c r="X40">
        <f t="shared" si="9"/>
        <v>1</v>
      </c>
      <c r="Y40">
        <f t="shared" si="10"/>
        <v>1.0626237332353057</v>
      </c>
      <c r="Z40">
        <f t="shared" si="11"/>
        <v>2.8939540003108664</v>
      </c>
      <c r="AA40">
        <f t="shared" si="12"/>
        <v>0.74319162478032175</v>
      </c>
      <c r="AB40">
        <f t="shared" si="13"/>
        <v>-1.3594250939143551</v>
      </c>
      <c r="AC40">
        <f t="shared" si="14"/>
        <v>1</v>
      </c>
      <c r="AD40">
        <f t="shared" si="15"/>
        <v>-1</v>
      </c>
    </row>
    <row r="41" spans="1:30">
      <c r="A41" t="s">
        <v>119</v>
      </c>
      <c r="B41" t="s">
        <v>42</v>
      </c>
      <c r="C41" t="s">
        <v>15</v>
      </c>
      <c r="D41">
        <v>0</v>
      </c>
      <c r="E41" t="s">
        <v>16</v>
      </c>
      <c r="F41" t="s">
        <v>15</v>
      </c>
      <c r="G41">
        <v>4300</v>
      </c>
      <c r="H41">
        <v>0</v>
      </c>
      <c r="I41">
        <v>136</v>
      </c>
      <c r="J41">
        <v>360</v>
      </c>
      <c r="K41">
        <v>0</v>
      </c>
      <c r="L41" t="s">
        <v>31</v>
      </c>
      <c r="M41" t="s">
        <v>18</v>
      </c>
      <c r="N41">
        <f t="shared" si="0"/>
        <v>0</v>
      </c>
      <c r="O41">
        <f t="shared" si="1"/>
        <v>0</v>
      </c>
      <c r="P41">
        <f t="shared" si="2"/>
        <v>0</v>
      </c>
      <c r="Q41">
        <f t="shared" si="3"/>
        <v>1</v>
      </c>
      <c r="R41">
        <f t="shared" si="4"/>
        <v>0</v>
      </c>
      <c r="S41" s="9">
        <f t="shared" si="5"/>
        <v>8.3663703016816537</v>
      </c>
      <c r="T41" s="9">
        <f t="shared" si="6"/>
        <v>0</v>
      </c>
      <c r="U41" s="9">
        <f t="shared" si="7"/>
        <v>4.9126548857360524</v>
      </c>
      <c r="V41" s="9">
        <f t="shared" si="7"/>
        <v>5.8861040314501558</v>
      </c>
      <c r="W41">
        <f t="shared" si="8"/>
        <v>1</v>
      </c>
      <c r="X41">
        <f t="shared" si="9"/>
        <v>0</v>
      </c>
      <c r="Y41">
        <f t="shared" si="10"/>
        <v>-0.65237938286165231</v>
      </c>
      <c r="Z41">
        <f t="shared" si="11"/>
        <v>0.52080510658680157</v>
      </c>
      <c r="AA41">
        <f t="shared" si="12"/>
        <v>0.34245354932800265</v>
      </c>
      <c r="AB41">
        <f t="shared" si="13"/>
        <v>-0.41923987001574625</v>
      </c>
      <c r="AC41">
        <f t="shared" si="14"/>
        <v>0</v>
      </c>
      <c r="AD41">
        <f t="shared" si="15"/>
        <v>2</v>
      </c>
    </row>
    <row r="42" spans="1:30">
      <c r="A42" t="s">
        <v>120</v>
      </c>
      <c r="B42" t="s">
        <v>14</v>
      </c>
      <c r="C42" t="s">
        <v>20</v>
      </c>
      <c r="D42">
        <v>3</v>
      </c>
      <c r="E42" t="s">
        <v>25</v>
      </c>
      <c r="F42" t="s">
        <v>15</v>
      </c>
      <c r="G42">
        <v>4755</v>
      </c>
      <c r="H42">
        <v>0</v>
      </c>
      <c r="I42">
        <v>95</v>
      </c>
      <c r="J42">
        <v>342</v>
      </c>
      <c r="K42">
        <v>0</v>
      </c>
      <c r="L42" t="s">
        <v>31</v>
      </c>
      <c r="M42" t="s">
        <v>22</v>
      </c>
      <c r="N42">
        <f t="shared" si="0"/>
        <v>1</v>
      </c>
      <c r="O42">
        <f t="shared" si="1"/>
        <v>1</v>
      </c>
      <c r="P42">
        <f t="shared" si="2"/>
        <v>3</v>
      </c>
      <c r="Q42">
        <f t="shared" si="3"/>
        <v>0</v>
      </c>
      <c r="R42">
        <f t="shared" si="4"/>
        <v>0</v>
      </c>
      <c r="S42" s="9">
        <f t="shared" si="5"/>
        <v>8.4669519749794908</v>
      </c>
      <c r="T42" s="9">
        <f t="shared" si="6"/>
        <v>0</v>
      </c>
      <c r="U42" s="9">
        <f t="shared" si="7"/>
        <v>4.5538768916005408</v>
      </c>
      <c r="V42" s="9">
        <f t="shared" si="7"/>
        <v>5.8348107370626048</v>
      </c>
      <c r="W42">
        <f t="shared" si="8"/>
        <v>1</v>
      </c>
      <c r="X42">
        <f t="shared" si="9"/>
        <v>0</v>
      </c>
      <c r="Y42">
        <f t="shared" si="10"/>
        <v>-1.0198047200036524</v>
      </c>
      <c r="Z42">
        <f t="shared" si="11"/>
        <v>0.36066536402763949</v>
      </c>
      <c r="AA42">
        <f t="shared" si="12"/>
        <v>0.26506544045484587</v>
      </c>
      <c r="AB42">
        <f t="shared" si="13"/>
        <v>-0.30797381836556181</v>
      </c>
      <c r="AC42">
        <f t="shared" si="14"/>
        <v>0</v>
      </c>
      <c r="AD42">
        <f t="shared" si="15"/>
        <v>2</v>
      </c>
    </row>
    <row r="43" spans="1:30">
      <c r="A43" t="s">
        <v>122</v>
      </c>
      <c r="B43" t="s">
        <v>14</v>
      </c>
      <c r="C43" t="s">
        <v>20</v>
      </c>
      <c r="D43">
        <v>3</v>
      </c>
      <c r="E43" t="s">
        <v>16</v>
      </c>
      <c r="F43" t="s">
        <v>20</v>
      </c>
      <c r="G43">
        <v>5266</v>
      </c>
      <c r="H43">
        <v>1774</v>
      </c>
      <c r="I43">
        <v>187</v>
      </c>
      <c r="J43">
        <v>360</v>
      </c>
      <c r="K43">
        <v>1</v>
      </c>
      <c r="L43" t="s">
        <v>31</v>
      </c>
      <c r="M43" t="s">
        <v>18</v>
      </c>
      <c r="N43">
        <f t="shared" si="0"/>
        <v>1</v>
      </c>
      <c r="O43">
        <f t="shared" si="1"/>
        <v>1</v>
      </c>
      <c r="P43">
        <f t="shared" si="2"/>
        <v>3</v>
      </c>
      <c r="Q43">
        <f t="shared" si="3"/>
        <v>1</v>
      </c>
      <c r="R43">
        <f t="shared" si="4"/>
        <v>1</v>
      </c>
      <c r="S43" s="9">
        <f t="shared" si="5"/>
        <v>8.5690263400562543</v>
      </c>
      <c r="T43" s="9">
        <f t="shared" si="6"/>
        <v>7.4809921628695246</v>
      </c>
      <c r="U43" s="9">
        <f t="shared" si="7"/>
        <v>5.2311086168545868</v>
      </c>
      <c r="V43" s="9">
        <f t="shared" si="7"/>
        <v>5.8861040314501558</v>
      </c>
      <c r="W43">
        <f t="shared" si="8"/>
        <v>1</v>
      </c>
      <c r="X43">
        <f t="shared" si="9"/>
        <v>1</v>
      </c>
      <c r="Y43">
        <f t="shared" si="10"/>
        <v>1.4698513564339657</v>
      </c>
      <c r="Z43">
        <f t="shared" si="11"/>
        <v>4.34858870328745</v>
      </c>
      <c r="AA43">
        <f t="shared" si="12"/>
        <v>0.81303479189092231</v>
      </c>
      <c r="AB43">
        <f t="shared" si="13"/>
        <v>-1.6768327323301697</v>
      </c>
      <c r="AC43">
        <f t="shared" si="14"/>
        <v>1</v>
      </c>
      <c r="AD43">
        <f t="shared" si="15"/>
        <v>-1</v>
      </c>
    </row>
    <row r="44" spans="1:30">
      <c r="A44" t="s">
        <v>124</v>
      </c>
      <c r="B44" t="s">
        <v>14</v>
      </c>
      <c r="C44" t="s">
        <v>15</v>
      </c>
      <c r="D44">
        <v>0</v>
      </c>
      <c r="E44" t="s">
        <v>16</v>
      </c>
      <c r="F44" t="s">
        <v>15</v>
      </c>
      <c r="G44">
        <v>3750</v>
      </c>
      <c r="H44">
        <v>4750</v>
      </c>
      <c r="I44">
        <v>176</v>
      </c>
      <c r="J44">
        <v>360</v>
      </c>
      <c r="K44">
        <v>1</v>
      </c>
      <c r="L44" t="s">
        <v>17</v>
      </c>
      <c r="M44" t="s">
        <v>18</v>
      </c>
      <c r="N44">
        <f t="shared" si="0"/>
        <v>0</v>
      </c>
      <c r="O44">
        <f t="shared" si="1"/>
        <v>1</v>
      </c>
      <c r="P44">
        <f t="shared" si="2"/>
        <v>0</v>
      </c>
      <c r="Q44">
        <f t="shared" si="3"/>
        <v>1</v>
      </c>
      <c r="R44">
        <f t="shared" si="4"/>
        <v>0</v>
      </c>
      <c r="S44" s="9">
        <f t="shared" si="5"/>
        <v>8.2295111189644565</v>
      </c>
      <c r="T44" s="9">
        <f t="shared" si="6"/>
        <v>8.4658998970286863</v>
      </c>
      <c r="U44" s="9">
        <f t="shared" si="7"/>
        <v>5.1704839950381514</v>
      </c>
      <c r="V44" s="9">
        <f t="shared" si="7"/>
        <v>5.8861040314501558</v>
      </c>
      <c r="W44">
        <f t="shared" si="8"/>
        <v>2</v>
      </c>
      <c r="X44">
        <f t="shared" si="9"/>
        <v>1</v>
      </c>
      <c r="Y44">
        <f t="shared" si="10"/>
        <v>1.0831857805795004</v>
      </c>
      <c r="Z44">
        <f t="shared" si="11"/>
        <v>2.9540756129410108</v>
      </c>
      <c r="AA44">
        <f t="shared" si="12"/>
        <v>0.74709638917192889</v>
      </c>
      <c r="AB44">
        <f t="shared" si="13"/>
        <v>-1.3747468477170748</v>
      </c>
      <c r="AC44">
        <f t="shared" si="14"/>
        <v>1</v>
      </c>
      <c r="AD44">
        <f t="shared" si="15"/>
        <v>-1</v>
      </c>
    </row>
    <row r="45" spans="1:30">
      <c r="A45" t="s">
        <v>127</v>
      </c>
      <c r="B45" t="s">
        <v>14</v>
      </c>
      <c r="C45" t="s">
        <v>20</v>
      </c>
      <c r="D45">
        <v>1</v>
      </c>
      <c r="E45" t="s">
        <v>16</v>
      </c>
      <c r="F45" t="s">
        <v>20</v>
      </c>
      <c r="G45">
        <v>1000</v>
      </c>
      <c r="H45">
        <v>3022</v>
      </c>
      <c r="I45">
        <v>110</v>
      </c>
      <c r="J45">
        <v>360</v>
      </c>
      <c r="K45">
        <v>1</v>
      </c>
      <c r="L45" t="s">
        <v>17</v>
      </c>
      <c r="M45" t="s">
        <v>18</v>
      </c>
      <c r="N45">
        <f t="shared" si="0"/>
        <v>1</v>
      </c>
      <c r="O45">
        <f t="shared" si="1"/>
        <v>1</v>
      </c>
      <c r="P45">
        <f t="shared" si="2"/>
        <v>1</v>
      </c>
      <c r="Q45">
        <f t="shared" si="3"/>
        <v>1</v>
      </c>
      <c r="R45">
        <f t="shared" si="4"/>
        <v>1</v>
      </c>
      <c r="S45" s="9">
        <f t="shared" si="5"/>
        <v>6.9077552789821368</v>
      </c>
      <c r="T45" s="9">
        <f t="shared" si="6"/>
        <v>8.0136741428326843</v>
      </c>
      <c r="U45" s="9">
        <f t="shared" si="7"/>
        <v>4.7004803657924166</v>
      </c>
      <c r="V45" s="9">
        <f t="shared" si="7"/>
        <v>5.8861040314501558</v>
      </c>
      <c r="W45">
        <f t="shared" si="8"/>
        <v>2</v>
      </c>
      <c r="X45">
        <f t="shared" si="9"/>
        <v>1</v>
      </c>
      <c r="Y45">
        <f t="shared" si="10"/>
        <v>1.8203643858869523</v>
      </c>
      <c r="Z45">
        <f t="shared" si="11"/>
        <v>6.174107797789385</v>
      </c>
      <c r="AA45">
        <f t="shared" si="12"/>
        <v>0.86060984471014812</v>
      </c>
      <c r="AB45">
        <f t="shared" si="13"/>
        <v>-1.9704784051735842</v>
      </c>
      <c r="AC45">
        <f t="shared" si="14"/>
        <v>1</v>
      </c>
      <c r="AD45">
        <f t="shared" si="15"/>
        <v>-1</v>
      </c>
    </row>
    <row r="46" spans="1:30">
      <c r="A46" t="s">
        <v>129</v>
      </c>
      <c r="B46" t="s">
        <v>14</v>
      </c>
      <c r="C46" t="s">
        <v>20</v>
      </c>
      <c r="D46">
        <v>3</v>
      </c>
      <c r="E46" t="s">
        <v>16</v>
      </c>
      <c r="F46" t="s">
        <v>15</v>
      </c>
      <c r="G46">
        <v>3167</v>
      </c>
      <c r="H46">
        <v>4000</v>
      </c>
      <c r="I46">
        <v>180</v>
      </c>
      <c r="J46">
        <v>300</v>
      </c>
      <c r="K46">
        <v>0</v>
      </c>
      <c r="L46" t="s">
        <v>31</v>
      </c>
      <c r="M46" t="s">
        <v>18</v>
      </c>
      <c r="N46">
        <f t="shared" si="0"/>
        <v>1</v>
      </c>
      <c r="O46">
        <f t="shared" si="1"/>
        <v>1</v>
      </c>
      <c r="P46">
        <f t="shared" si="2"/>
        <v>3</v>
      </c>
      <c r="Q46">
        <f t="shared" si="3"/>
        <v>1</v>
      </c>
      <c r="R46">
        <f t="shared" si="4"/>
        <v>0</v>
      </c>
      <c r="S46" s="9">
        <f t="shared" si="5"/>
        <v>8.0605400465386392</v>
      </c>
      <c r="T46" s="9">
        <f t="shared" si="6"/>
        <v>8.2940496401020276</v>
      </c>
      <c r="U46" s="9">
        <f t="shared" si="7"/>
        <v>5.1929568508902104</v>
      </c>
      <c r="V46" s="9">
        <f t="shared" si="7"/>
        <v>5.7037824746562009</v>
      </c>
      <c r="W46">
        <f t="shared" si="8"/>
        <v>1</v>
      </c>
      <c r="X46">
        <f t="shared" si="9"/>
        <v>0</v>
      </c>
      <c r="Y46">
        <f t="shared" si="10"/>
        <v>-0.48032957894045347</v>
      </c>
      <c r="Z46">
        <f t="shared" si="11"/>
        <v>0.6185794874346382</v>
      </c>
      <c r="AA46">
        <f t="shared" si="12"/>
        <v>0.38217430298406507</v>
      </c>
      <c r="AB46">
        <f t="shared" si="13"/>
        <v>-0.48154890496977637</v>
      </c>
      <c r="AC46">
        <f t="shared" si="14"/>
        <v>0</v>
      </c>
      <c r="AD46">
        <f t="shared" si="15"/>
        <v>2</v>
      </c>
    </row>
    <row r="47" spans="1:30">
      <c r="A47" t="s">
        <v>131</v>
      </c>
      <c r="B47" t="s">
        <v>14</v>
      </c>
      <c r="C47" t="s">
        <v>20</v>
      </c>
      <c r="D47">
        <v>3</v>
      </c>
      <c r="E47" t="s">
        <v>25</v>
      </c>
      <c r="F47" t="s">
        <v>20</v>
      </c>
      <c r="G47">
        <v>3333</v>
      </c>
      <c r="H47">
        <v>2166</v>
      </c>
      <c r="I47">
        <v>130</v>
      </c>
      <c r="J47">
        <v>360</v>
      </c>
      <c r="L47" t="s">
        <v>31</v>
      </c>
      <c r="M47" t="s">
        <v>18</v>
      </c>
      <c r="N47">
        <f t="shared" si="0"/>
        <v>1</v>
      </c>
      <c r="O47">
        <f t="shared" si="1"/>
        <v>1</v>
      </c>
      <c r="P47">
        <f t="shared" si="2"/>
        <v>3</v>
      </c>
      <c r="Q47">
        <f t="shared" si="3"/>
        <v>0</v>
      </c>
      <c r="R47">
        <f t="shared" si="4"/>
        <v>1</v>
      </c>
      <c r="S47" s="9">
        <f t="shared" si="5"/>
        <v>8.1116280783077404</v>
      </c>
      <c r="T47" s="9">
        <f t="shared" si="6"/>
        <v>7.6806374275609359</v>
      </c>
      <c r="U47" s="9">
        <f t="shared" si="7"/>
        <v>4.8675344504555822</v>
      </c>
      <c r="V47" s="9">
        <f t="shared" si="7"/>
        <v>5.8861040314501558</v>
      </c>
      <c r="W47">
        <f t="shared" si="8"/>
        <v>1</v>
      </c>
      <c r="X47">
        <f t="shared" si="9"/>
        <v>0</v>
      </c>
      <c r="Y47">
        <f t="shared" si="10"/>
        <v>-1.3400786399652502</v>
      </c>
      <c r="Z47">
        <f t="shared" si="11"/>
        <v>0.26182507785568548</v>
      </c>
      <c r="AA47">
        <f t="shared" si="12"/>
        <v>0.2074971265435813</v>
      </c>
      <c r="AB47">
        <f t="shared" si="13"/>
        <v>-0.23255914742475894</v>
      </c>
      <c r="AC47">
        <f t="shared" si="14"/>
        <v>0</v>
      </c>
      <c r="AD47">
        <f t="shared" si="15"/>
        <v>2</v>
      </c>
    </row>
    <row r="48" spans="1:30">
      <c r="A48" t="s">
        <v>133</v>
      </c>
      <c r="B48" t="s">
        <v>42</v>
      </c>
      <c r="C48" t="s">
        <v>20</v>
      </c>
      <c r="D48">
        <v>2</v>
      </c>
      <c r="E48" t="s">
        <v>16</v>
      </c>
      <c r="F48" t="s">
        <v>15</v>
      </c>
      <c r="G48">
        <v>1378</v>
      </c>
      <c r="H48">
        <v>1881</v>
      </c>
      <c r="I48">
        <v>167</v>
      </c>
      <c r="J48">
        <v>360</v>
      </c>
      <c r="K48">
        <v>1</v>
      </c>
      <c r="L48" t="s">
        <v>17</v>
      </c>
      <c r="M48" t="s">
        <v>22</v>
      </c>
      <c r="N48">
        <f t="shared" si="0"/>
        <v>1</v>
      </c>
      <c r="O48">
        <f t="shared" si="1"/>
        <v>0</v>
      </c>
      <c r="P48">
        <f t="shared" si="2"/>
        <v>2</v>
      </c>
      <c r="Q48">
        <f t="shared" si="3"/>
        <v>1</v>
      </c>
      <c r="R48">
        <f t="shared" si="4"/>
        <v>0</v>
      </c>
      <c r="S48" s="9">
        <f t="shared" si="5"/>
        <v>7.2283884515736041</v>
      </c>
      <c r="T48" s="9">
        <f t="shared" si="6"/>
        <v>7.5395588293010301</v>
      </c>
      <c r="U48" s="9">
        <f t="shared" si="7"/>
        <v>5.1179938124167554</v>
      </c>
      <c r="V48" s="9">
        <f t="shared" si="7"/>
        <v>5.8861040314501558</v>
      </c>
      <c r="W48">
        <f t="shared" si="8"/>
        <v>2</v>
      </c>
      <c r="X48">
        <f t="shared" si="9"/>
        <v>1</v>
      </c>
      <c r="Y48">
        <f t="shared" si="10"/>
        <v>2.4405955423674466</v>
      </c>
      <c r="Z48">
        <f t="shared" si="11"/>
        <v>11.479875459620322</v>
      </c>
      <c r="AA48">
        <f t="shared" si="12"/>
        <v>0.91987099524866389</v>
      </c>
      <c r="AB48">
        <f t="shared" si="13"/>
        <v>-2.5241173836943998</v>
      </c>
      <c r="AC48">
        <f t="shared" si="14"/>
        <v>1</v>
      </c>
      <c r="AD48">
        <f t="shared" si="15"/>
        <v>-1</v>
      </c>
    </row>
    <row r="49" spans="1:30">
      <c r="A49" t="s">
        <v>134</v>
      </c>
      <c r="B49" t="s">
        <v>14</v>
      </c>
      <c r="C49" t="s">
        <v>20</v>
      </c>
      <c r="D49">
        <v>1</v>
      </c>
      <c r="E49" t="s">
        <v>16</v>
      </c>
      <c r="F49" t="s">
        <v>15</v>
      </c>
      <c r="G49">
        <v>3988</v>
      </c>
      <c r="H49">
        <v>0</v>
      </c>
      <c r="I49">
        <v>50</v>
      </c>
      <c r="J49">
        <v>240</v>
      </c>
      <c r="K49">
        <v>1</v>
      </c>
      <c r="L49" t="s">
        <v>17</v>
      </c>
      <c r="M49" t="s">
        <v>18</v>
      </c>
      <c r="N49">
        <f t="shared" si="0"/>
        <v>1</v>
      </c>
      <c r="O49">
        <f t="shared" si="1"/>
        <v>1</v>
      </c>
      <c r="P49">
        <f t="shared" si="2"/>
        <v>1</v>
      </c>
      <c r="Q49">
        <f t="shared" si="3"/>
        <v>1</v>
      </c>
      <c r="R49">
        <f t="shared" si="4"/>
        <v>0</v>
      </c>
      <c r="S49" s="9">
        <f t="shared" si="5"/>
        <v>8.291045131081729</v>
      </c>
      <c r="T49" s="9">
        <f t="shared" si="6"/>
        <v>0</v>
      </c>
      <c r="U49" s="9">
        <f t="shared" si="7"/>
        <v>3.912023005428146</v>
      </c>
      <c r="V49" s="9">
        <f t="shared" si="7"/>
        <v>5.4806389233419912</v>
      </c>
      <c r="W49">
        <f t="shared" si="8"/>
        <v>2</v>
      </c>
      <c r="X49">
        <f t="shared" si="9"/>
        <v>1</v>
      </c>
      <c r="Y49">
        <f t="shared" si="10"/>
        <v>1.9553142311555258</v>
      </c>
      <c r="Z49">
        <f t="shared" si="11"/>
        <v>7.0661390759250891</v>
      </c>
      <c r="AA49">
        <f t="shared" si="12"/>
        <v>0.8760249494104696</v>
      </c>
      <c r="AB49">
        <f t="shared" si="13"/>
        <v>-2.0876749385446685</v>
      </c>
      <c r="AC49">
        <f t="shared" si="14"/>
        <v>1</v>
      </c>
      <c r="AD49">
        <f t="shared" si="15"/>
        <v>-1</v>
      </c>
    </row>
    <row r="50" spans="1:30">
      <c r="A50" t="s">
        <v>135</v>
      </c>
      <c r="B50" t="s">
        <v>14</v>
      </c>
      <c r="C50" t="s">
        <v>15</v>
      </c>
      <c r="D50">
        <v>0</v>
      </c>
      <c r="E50" t="s">
        <v>16</v>
      </c>
      <c r="F50" t="s">
        <v>15</v>
      </c>
      <c r="G50">
        <v>2366</v>
      </c>
      <c r="H50">
        <v>2531</v>
      </c>
      <c r="I50">
        <v>136</v>
      </c>
      <c r="J50">
        <v>360</v>
      </c>
      <c r="K50">
        <v>1</v>
      </c>
      <c r="L50" t="s">
        <v>31</v>
      </c>
      <c r="M50" t="s">
        <v>18</v>
      </c>
      <c r="N50">
        <f t="shared" si="0"/>
        <v>0</v>
      </c>
      <c r="O50">
        <f t="shared" si="1"/>
        <v>1</v>
      </c>
      <c r="P50">
        <f t="shared" si="2"/>
        <v>0</v>
      </c>
      <c r="Q50">
        <f t="shared" si="3"/>
        <v>1</v>
      </c>
      <c r="R50">
        <f t="shared" si="4"/>
        <v>0</v>
      </c>
      <c r="S50" s="9">
        <f t="shared" si="5"/>
        <v>7.7689560445383323</v>
      </c>
      <c r="T50" s="9">
        <f t="shared" si="6"/>
        <v>7.8363697605451241</v>
      </c>
      <c r="U50" s="9">
        <f t="shared" si="7"/>
        <v>4.9126548857360524</v>
      </c>
      <c r="V50" s="9">
        <f t="shared" si="7"/>
        <v>5.8861040314501558</v>
      </c>
      <c r="W50">
        <f t="shared" si="8"/>
        <v>1</v>
      </c>
      <c r="X50">
        <f t="shared" si="9"/>
        <v>1</v>
      </c>
      <c r="Y50">
        <f t="shared" si="10"/>
        <v>1.1338898190778681</v>
      </c>
      <c r="Z50">
        <f t="shared" si="11"/>
        <v>3.1077214939463551</v>
      </c>
      <c r="AA50">
        <f t="shared" si="12"/>
        <v>0.75655603685066686</v>
      </c>
      <c r="AB50">
        <f t="shared" si="13"/>
        <v>-1.4128684937472091</v>
      </c>
      <c r="AC50">
        <f t="shared" si="14"/>
        <v>1</v>
      </c>
      <c r="AD50">
        <f t="shared" si="15"/>
        <v>-1</v>
      </c>
    </row>
    <row r="51" spans="1:30">
      <c r="A51" t="s">
        <v>137</v>
      </c>
      <c r="B51" t="s">
        <v>14</v>
      </c>
      <c r="C51" t="s">
        <v>20</v>
      </c>
      <c r="D51">
        <v>0</v>
      </c>
      <c r="E51" t="s">
        <v>16</v>
      </c>
      <c r="F51" t="s">
        <v>15</v>
      </c>
      <c r="G51">
        <v>2500</v>
      </c>
      <c r="H51">
        <v>2118</v>
      </c>
      <c r="I51">
        <v>104</v>
      </c>
      <c r="J51">
        <v>360</v>
      </c>
      <c r="K51">
        <v>1</v>
      </c>
      <c r="L51" t="s">
        <v>31</v>
      </c>
      <c r="M51" t="s">
        <v>22</v>
      </c>
      <c r="N51">
        <f t="shared" si="0"/>
        <v>1</v>
      </c>
      <c r="O51">
        <f t="shared" si="1"/>
        <v>1</v>
      </c>
      <c r="P51">
        <f t="shared" si="2"/>
        <v>0</v>
      </c>
      <c r="Q51">
        <f t="shared" si="3"/>
        <v>1</v>
      </c>
      <c r="R51">
        <f t="shared" si="4"/>
        <v>0</v>
      </c>
      <c r="S51" s="9">
        <f t="shared" si="5"/>
        <v>7.8240460108562919</v>
      </c>
      <c r="T51" s="9">
        <f t="shared" si="6"/>
        <v>7.6582275261613519</v>
      </c>
      <c r="U51" s="9">
        <f t="shared" si="7"/>
        <v>4.6443908991413725</v>
      </c>
      <c r="V51" s="9">
        <f t="shared" si="7"/>
        <v>5.8861040314501558</v>
      </c>
      <c r="W51">
        <f t="shared" si="8"/>
        <v>1</v>
      </c>
      <c r="X51">
        <f t="shared" si="9"/>
        <v>1</v>
      </c>
      <c r="Y51">
        <f t="shared" si="10"/>
        <v>1.7381654009450935</v>
      </c>
      <c r="Z51">
        <f t="shared" si="11"/>
        <v>5.686900663879964</v>
      </c>
      <c r="AA51">
        <f t="shared" si="12"/>
        <v>0.85045388734401106</v>
      </c>
      <c r="AB51">
        <f t="shared" si="13"/>
        <v>-1.9001504878515827</v>
      </c>
      <c r="AC51">
        <f t="shared" si="14"/>
        <v>1</v>
      </c>
      <c r="AD51">
        <f t="shared" si="15"/>
        <v>-1</v>
      </c>
    </row>
    <row r="52" spans="1:30">
      <c r="A52" t="s">
        <v>141</v>
      </c>
      <c r="B52" t="s">
        <v>14</v>
      </c>
      <c r="C52" t="s">
        <v>15</v>
      </c>
      <c r="D52">
        <v>0</v>
      </c>
      <c r="E52" t="s">
        <v>16</v>
      </c>
      <c r="F52" t="s">
        <v>15</v>
      </c>
      <c r="G52">
        <v>8566</v>
      </c>
      <c r="H52">
        <v>0</v>
      </c>
      <c r="I52">
        <v>210</v>
      </c>
      <c r="J52">
        <v>360</v>
      </c>
      <c r="K52">
        <v>1</v>
      </c>
      <c r="L52" t="s">
        <v>17</v>
      </c>
      <c r="M52" t="s">
        <v>18</v>
      </c>
      <c r="N52">
        <f t="shared" si="0"/>
        <v>0</v>
      </c>
      <c r="O52">
        <f t="shared" si="1"/>
        <v>1</v>
      </c>
      <c r="P52">
        <f t="shared" si="2"/>
        <v>0</v>
      </c>
      <c r="Q52">
        <f t="shared" si="3"/>
        <v>1</v>
      </c>
      <c r="R52">
        <f t="shared" si="4"/>
        <v>0</v>
      </c>
      <c r="S52" s="9">
        <f t="shared" si="5"/>
        <v>9.0555561581753157</v>
      </c>
      <c r="T52" s="9">
        <f t="shared" si="6"/>
        <v>0</v>
      </c>
      <c r="U52" s="9">
        <f t="shared" si="7"/>
        <v>5.3471075307174685</v>
      </c>
      <c r="V52" s="9">
        <f t="shared" si="7"/>
        <v>5.8861040314501558</v>
      </c>
      <c r="W52">
        <f t="shared" si="8"/>
        <v>2</v>
      </c>
      <c r="X52">
        <f t="shared" si="9"/>
        <v>1</v>
      </c>
      <c r="Y52">
        <f t="shared" si="10"/>
        <v>1.0854070372382405</v>
      </c>
      <c r="Z52">
        <f t="shared" si="11"/>
        <v>2.9606446661422949</v>
      </c>
      <c r="AA52">
        <f t="shared" si="12"/>
        <v>0.74751585050066882</v>
      </c>
      <c r="AB52">
        <f t="shared" si="13"/>
        <v>-1.3764068064971835</v>
      </c>
      <c r="AC52">
        <f t="shared" si="14"/>
        <v>1</v>
      </c>
      <c r="AD52">
        <f t="shared" si="15"/>
        <v>-1</v>
      </c>
    </row>
    <row r="53" spans="1:30">
      <c r="A53" t="s">
        <v>143</v>
      </c>
      <c r="B53" t="s">
        <v>14</v>
      </c>
      <c r="C53" t="s">
        <v>20</v>
      </c>
      <c r="D53">
        <v>0</v>
      </c>
      <c r="E53" t="s">
        <v>16</v>
      </c>
      <c r="F53" t="s">
        <v>15</v>
      </c>
      <c r="G53">
        <v>5695</v>
      </c>
      <c r="H53">
        <v>4167</v>
      </c>
      <c r="I53">
        <v>175</v>
      </c>
      <c r="J53">
        <v>360</v>
      </c>
      <c r="K53">
        <v>1</v>
      </c>
      <c r="L53" t="s">
        <v>31</v>
      </c>
      <c r="M53" t="s">
        <v>22</v>
      </c>
      <c r="N53">
        <f t="shared" si="0"/>
        <v>1</v>
      </c>
      <c r="O53">
        <f t="shared" si="1"/>
        <v>1</v>
      </c>
      <c r="P53">
        <f t="shared" si="2"/>
        <v>0</v>
      </c>
      <c r="Q53">
        <f t="shared" si="3"/>
        <v>1</v>
      </c>
      <c r="R53">
        <f t="shared" si="4"/>
        <v>0</v>
      </c>
      <c r="S53" s="9">
        <f t="shared" si="5"/>
        <v>8.6473438758812833</v>
      </c>
      <c r="T53" s="9">
        <f t="shared" si="6"/>
        <v>8.3349516314224541</v>
      </c>
      <c r="U53" s="9">
        <f t="shared" si="7"/>
        <v>5.1647859739235145</v>
      </c>
      <c r="V53" s="9">
        <f t="shared" si="7"/>
        <v>5.8861040314501558</v>
      </c>
      <c r="W53">
        <f t="shared" si="8"/>
        <v>1</v>
      </c>
      <c r="X53">
        <f t="shared" si="9"/>
        <v>1</v>
      </c>
      <c r="Y53">
        <f t="shared" si="10"/>
        <v>1.5294061543773347</v>
      </c>
      <c r="Z53">
        <f t="shared" si="11"/>
        <v>4.6154351523540837</v>
      </c>
      <c r="AA53">
        <f t="shared" si="12"/>
        <v>0.82191941089716203</v>
      </c>
      <c r="AB53">
        <f t="shared" si="13"/>
        <v>-1.725519083380646</v>
      </c>
      <c r="AC53">
        <f t="shared" si="14"/>
        <v>1</v>
      </c>
      <c r="AD53">
        <f t="shared" si="15"/>
        <v>-1</v>
      </c>
    </row>
    <row r="54" spans="1:30">
      <c r="A54" t="s">
        <v>144</v>
      </c>
      <c r="B54" t="s">
        <v>14</v>
      </c>
      <c r="C54" t="s">
        <v>20</v>
      </c>
      <c r="D54">
        <v>2</v>
      </c>
      <c r="E54" t="s">
        <v>16</v>
      </c>
      <c r="F54" t="s">
        <v>15</v>
      </c>
      <c r="G54">
        <v>6250</v>
      </c>
      <c r="H54">
        <v>5654</v>
      </c>
      <c r="I54">
        <v>188</v>
      </c>
      <c r="J54">
        <v>180</v>
      </c>
      <c r="K54">
        <v>1</v>
      </c>
      <c r="L54" t="s">
        <v>31</v>
      </c>
      <c r="M54" t="s">
        <v>18</v>
      </c>
      <c r="N54">
        <f t="shared" si="0"/>
        <v>1</v>
      </c>
      <c r="O54">
        <f t="shared" si="1"/>
        <v>1</v>
      </c>
      <c r="P54">
        <f t="shared" si="2"/>
        <v>2</v>
      </c>
      <c r="Q54">
        <f t="shared" si="3"/>
        <v>1</v>
      </c>
      <c r="R54">
        <f t="shared" si="4"/>
        <v>0</v>
      </c>
      <c r="S54" s="9">
        <f t="shared" si="5"/>
        <v>8.740336742730447</v>
      </c>
      <c r="T54" s="9">
        <f t="shared" si="6"/>
        <v>8.6401185382535353</v>
      </c>
      <c r="U54" s="9">
        <f t="shared" si="7"/>
        <v>5.2364419628299492</v>
      </c>
      <c r="V54" s="9">
        <f t="shared" si="7"/>
        <v>5.1929568508902104</v>
      </c>
      <c r="W54">
        <f t="shared" si="8"/>
        <v>1</v>
      </c>
      <c r="X54">
        <f t="shared" si="9"/>
        <v>1</v>
      </c>
      <c r="Y54">
        <f t="shared" si="10"/>
        <v>1.6058564464376226</v>
      </c>
      <c r="Z54">
        <f t="shared" si="11"/>
        <v>4.9821246990159889</v>
      </c>
      <c r="AA54">
        <f t="shared" si="12"/>
        <v>0.83283531348577677</v>
      </c>
      <c r="AB54">
        <f t="shared" si="13"/>
        <v>-1.7887758056969387</v>
      </c>
      <c r="AC54">
        <f t="shared" si="14"/>
        <v>1</v>
      </c>
      <c r="AD54">
        <f t="shared" si="15"/>
        <v>-1</v>
      </c>
    </row>
    <row r="55" spans="1:30">
      <c r="A55" t="s">
        <v>147</v>
      </c>
      <c r="B55" t="s">
        <v>14</v>
      </c>
      <c r="C55" t="s">
        <v>20</v>
      </c>
      <c r="D55">
        <v>2</v>
      </c>
      <c r="E55" t="s">
        <v>25</v>
      </c>
      <c r="F55" t="s">
        <v>15</v>
      </c>
      <c r="G55">
        <v>3273</v>
      </c>
      <c r="H55">
        <v>1820</v>
      </c>
      <c r="I55">
        <v>81</v>
      </c>
      <c r="J55">
        <v>360</v>
      </c>
      <c r="K55">
        <v>1</v>
      </c>
      <c r="L55" t="s">
        <v>17</v>
      </c>
      <c r="M55" t="s">
        <v>18</v>
      </c>
      <c r="N55">
        <f t="shared" si="0"/>
        <v>1</v>
      </c>
      <c r="O55">
        <f t="shared" si="1"/>
        <v>1</v>
      </c>
      <c r="P55">
        <f t="shared" si="2"/>
        <v>2</v>
      </c>
      <c r="Q55">
        <f t="shared" si="3"/>
        <v>0</v>
      </c>
      <c r="R55">
        <f t="shared" si="4"/>
        <v>0</v>
      </c>
      <c r="S55" s="9">
        <f t="shared" si="5"/>
        <v>8.0934622745011797</v>
      </c>
      <c r="T55" s="9">
        <f t="shared" si="6"/>
        <v>7.506591780070841</v>
      </c>
      <c r="U55" s="9">
        <f t="shared" si="7"/>
        <v>4.3944491546724391</v>
      </c>
      <c r="V55" s="9">
        <f t="shared" si="7"/>
        <v>5.8861040314501558</v>
      </c>
      <c r="W55">
        <f t="shared" si="8"/>
        <v>2</v>
      </c>
      <c r="X55">
        <f t="shared" si="9"/>
        <v>1</v>
      </c>
      <c r="Y55">
        <f t="shared" si="10"/>
        <v>1.193938139229382</v>
      </c>
      <c r="Z55">
        <f t="shared" si="11"/>
        <v>3.3000517139031236</v>
      </c>
      <c r="AA55">
        <f t="shared" si="12"/>
        <v>0.76744465728941025</v>
      </c>
      <c r="AB55">
        <f t="shared" si="13"/>
        <v>-1.4586270491162978</v>
      </c>
      <c r="AC55">
        <f t="shared" si="14"/>
        <v>1</v>
      </c>
      <c r="AD55">
        <f t="shared" si="15"/>
        <v>-1</v>
      </c>
    </row>
    <row r="56" spans="1:30">
      <c r="A56" t="s">
        <v>148</v>
      </c>
      <c r="B56" t="s">
        <v>14</v>
      </c>
      <c r="C56" t="s">
        <v>15</v>
      </c>
      <c r="D56">
        <v>0</v>
      </c>
      <c r="E56" t="s">
        <v>16</v>
      </c>
      <c r="F56" t="s">
        <v>15</v>
      </c>
      <c r="G56">
        <v>4133</v>
      </c>
      <c r="H56">
        <v>0</v>
      </c>
      <c r="I56">
        <v>122</v>
      </c>
      <c r="J56">
        <v>360</v>
      </c>
      <c r="K56">
        <v>1</v>
      </c>
      <c r="L56" t="s">
        <v>31</v>
      </c>
      <c r="M56" t="s">
        <v>18</v>
      </c>
      <c r="N56">
        <f t="shared" si="0"/>
        <v>0</v>
      </c>
      <c r="O56">
        <f t="shared" si="1"/>
        <v>1</v>
      </c>
      <c r="P56">
        <f t="shared" si="2"/>
        <v>0</v>
      </c>
      <c r="Q56">
        <f t="shared" si="3"/>
        <v>1</v>
      </c>
      <c r="R56">
        <f t="shared" si="4"/>
        <v>0</v>
      </c>
      <c r="S56" s="9">
        <f t="shared" si="5"/>
        <v>8.3267588145117326</v>
      </c>
      <c r="T56" s="9">
        <f t="shared" si="6"/>
        <v>0</v>
      </c>
      <c r="U56" s="9">
        <f t="shared" si="7"/>
        <v>4.8040210447332568</v>
      </c>
      <c r="V56" s="9">
        <f t="shared" si="7"/>
        <v>5.8861040314501558</v>
      </c>
      <c r="W56">
        <f t="shared" si="8"/>
        <v>1</v>
      </c>
      <c r="X56">
        <f t="shared" si="9"/>
        <v>1</v>
      </c>
      <c r="Y56">
        <f t="shared" si="10"/>
        <v>1.189406301469043</v>
      </c>
      <c r="Z56">
        <f t="shared" si="11"/>
        <v>3.2851302512963456</v>
      </c>
      <c r="AA56">
        <f t="shared" si="12"/>
        <v>0.76663486490346977</v>
      </c>
      <c r="AB56">
        <f t="shared" si="13"/>
        <v>-1.4551509486230823</v>
      </c>
      <c r="AC56">
        <f t="shared" si="14"/>
        <v>1</v>
      </c>
      <c r="AD56">
        <f t="shared" si="15"/>
        <v>-1</v>
      </c>
    </row>
    <row r="57" spans="1:30">
      <c r="A57" t="s">
        <v>150</v>
      </c>
      <c r="B57" t="s">
        <v>42</v>
      </c>
      <c r="C57" t="s">
        <v>20</v>
      </c>
      <c r="D57">
        <v>0</v>
      </c>
      <c r="E57" t="s">
        <v>16</v>
      </c>
      <c r="F57" t="s">
        <v>15</v>
      </c>
      <c r="G57">
        <v>2484</v>
      </c>
      <c r="H57">
        <v>2302</v>
      </c>
      <c r="I57">
        <v>137</v>
      </c>
      <c r="J57">
        <v>360</v>
      </c>
      <c r="K57">
        <v>1</v>
      </c>
      <c r="L57" t="s">
        <v>31</v>
      </c>
      <c r="M57" t="s">
        <v>18</v>
      </c>
      <c r="N57">
        <f t="shared" si="0"/>
        <v>1</v>
      </c>
      <c r="O57">
        <f t="shared" si="1"/>
        <v>0</v>
      </c>
      <c r="P57">
        <f t="shared" si="2"/>
        <v>0</v>
      </c>
      <c r="Q57">
        <f t="shared" si="3"/>
        <v>1</v>
      </c>
      <c r="R57">
        <f t="shared" si="4"/>
        <v>0</v>
      </c>
      <c r="S57" s="9">
        <f t="shared" si="5"/>
        <v>7.8176254430533696</v>
      </c>
      <c r="T57" s="9">
        <f t="shared" si="6"/>
        <v>7.7415335892818282</v>
      </c>
      <c r="U57" s="9">
        <f t="shared" si="7"/>
        <v>4.9199809258281251</v>
      </c>
      <c r="V57" s="9">
        <f t="shared" si="7"/>
        <v>5.8861040314501558</v>
      </c>
      <c r="W57">
        <f t="shared" si="8"/>
        <v>1</v>
      </c>
      <c r="X57">
        <f t="shared" si="9"/>
        <v>1</v>
      </c>
      <c r="Y57">
        <f t="shared" si="10"/>
        <v>2.1637920308836143</v>
      </c>
      <c r="Z57">
        <f t="shared" si="11"/>
        <v>8.7040813024420327</v>
      </c>
      <c r="AA57">
        <f t="shared" si="12"/>
        <v>0.89695057483201934</v>
      </c>
      <c r="AB57">
        <f t="shared" si="13"/>
        <v>-2.2725465498467616</v>
      </c>
      <c r="AC57">
        <f t="shared" si="14"/>
        <v>1</v>
      </c>
      <c r="AD57">
        <f t="shared" si="15"/>
        <v>-1</v>
      </c>
    </row>
    <row r="58" spans="1:30">
      <c r="A58" t="s">
        <v>151</v>
      </c>
      <c r="B58" t="s">
        <v>14</v>
      </c>
      <c r="C58" t="s">
        <v>20</v>
      </c>
      <c r="D58">
        <v>0</v>
      </c>
      <c r="E58" t="s">
        <v>25</v>
      </c>
      <c r="F58" t="s">
        <v>15</v>
      </c>
      <c r="G58">
        <v>4188</v>
      </c>
      <c r="H58">
        <v>0</v>
      </c>
      <c r="I58">
        <v>115</v>
      </c>
      <c r="J58">
        <v>180</v>
      </c>
      <c r="K58">
        <v>1</v>
      </c>
      <c r="L58" t="s">
        <v>31</v>
      </c>
      <c r="M58" t="s">
        <v>18</v>
      </c>
      <c r="N58">
        <f t="shared" si="0"/>
        <v>1</v>
      </c>
      <c r="O58">
        <f t="shared" si="1"/>
        <v>1</v>
      </c>
      <c r="P58">
        <f t="shared" si="2"/>
        <v>0</v>
      </c>
      <c r="Q58">
        <f t="shared" si="3"/>
        <v>0</v>
      </c>
      <c r="R58">
        <f t="shared" si="4"/>
        <v>0</v>
      </c>
      <c r="S58" s="9">
        <f t="shared" si="5"/>
        <v>8.3399785719904269</v>
      </c>
      <c r="T58" s="9">
        <f t="shared" si="6"/>
        <v>0</v>
      </c>
      <c r="U58" s="9">
        <f t="shared" si="7"/>
        <v>4.7449321283632502</v>
      </c>
      <c r="V58" s="9">
        <f t="shared" si="7"/>
        <v>5.1929568508902104</v>
      </c>
      <c r="W58">
        <f t="shared" si="8"/>
        <v>1</v>
      </c>
      <c r="X58">
        <f t="shared" si="9"/>
        <v>1</v>
      </c>
      <c r="Y58">
        <f t="shared" si="10"/>
        <v>1.1641305869339686</v>
      </c>
      <c r="Z58">
        <f t="shared" si="11"/>
        <v>3.2031368232534243</v>
      </c>
      <c r="AA58">
        <f t="shared" si="12"/>
        <v>0.76208245364090876</v>
      </c>
      <c r="AB58">
        <f t="shared" si="13"/>
        <v>-1.4358311092055682</v>
      </c>
      <c r="AC58">
        <f t="shared" si="14"/>
        <v>1</v>
      </c>
      <c r="AD58">
        <f t="shared" si="15"/>
        <v>-1</v>
      </c>
    </row>
    <row r="59" spans="1:30">
      <c r="A59" t="s">
        <v>152</v>
      </c>
      <c r="B59" t="s">
        <v>14</v>
      </c>
      <c r="C59" t="s">
        <v>20</v>
      </c>
      <c r="D59">
        <v>2</v>
      </c>
      <c r="E59" t="s">
        <v>25</v>
      </c>
      <c r="F59" t="s">
        <v>15</v>
      </c>
      <c r="G59">
        <v>4288</v>
      </c>
      <c r="H59">
        <v>3263</v>
      </c>
      <c r="I59">
        <v>133</v>
      </c>
      <c r="J59">
        <v>180</v>
      </c>
      <c r="K59">
        <v>1</v>
      </c>
      <c r="L59" t="s">
        <v>17</v>
      </c>
      <c r="M59" t="s">
        <v>18</v>
      </c>
      <c r="N59">
        <f t="shared" si="0"/>
        <v>1</v>
      </c>
      <c r="O59">
        <f t="shared" si="1"/>
        <v>1</v>
      </c>
      <c r="P59">
        <f t="shared" si="2"/>
        <v>2</v>
      </c>
      <c r="Q59">
        <f t="shared" si="3"/>
        <v>0</v>
      </c>
      <c r="R59">
        <f t="shared" si="4"/>
        <v>0</v>
      </c>
      <c r="S59" s="9">
        <f t="shared" si="5"/>
        <v>8.3635757027506372</v>
      </c>
      <c r="T59" s="9">
        <f t="shared" si="6"/>
        <v>8.0904022965933198</v>
      </c>
      <c r="U59" s="9">
        <f t="shared" si="7"/>
        <v>4.8903491282217537</v>
      </c>
      <c r="V59" s="9">
        <f t="shared" si="7"/>
        <v>5.1929568508902104</v>
      </c>
      <c r="W59">
        <f t="shared" si="8"/>
        <v>2</v>
      </c>
      <c r="X59">
        <f t="shared" si="9"/>
        <v>1</v>
      </c>
      <c r="Y59">
        <f t="shared" si="10"/>
        <v>1.129862668843451</v>
      </c>
      <c r="Z59">
        <f t="shared" si="11"/>
        <v>3.095231399227738</v>
      </c>
      <c r="AA59">
        <f t="shared" si="12"/>
        <v>0.75581355422587937</v>
      </c>
      <c r="AB59">
        <f t="shared" si="13"/>
        <v>-1.4098232234564512</v>
      </c>
      <c r="AC59">
        <f t="shared" si="14"/>
        <v>1</v>
      </c>
      <c r="AD59">
        <f t="shared" si="15"/>
        <v>-1</v>
      </c>
    </row>
    <row r="60" spans="1:30">
      <c r="A60" t="s">
        <v>153</v>
      </c>
      <c r="B60" t="s">
        <v>14</v>
      </c>
      <c r="C60" t="s">
        <v>15</v>
      </c>
      <c r="D60">
        <v>0</v>
      </c>
      <c r="E60" t="s">
        <v>16</v>
      </c>
      <c r="F60" t="s">
        <v>15</v>
      </c>
      <c r="G60">
        <v>4843</v>
      </c>
      <c r="H60">
        <v>3806</v>
      </c>
      <c r="I60">
        <v>151</v>
      </c>
      <c r="J60">
        <v>360</v>
      </c>
      <c r="K60">
        <v>1</v>
      </c>
      <c r="L60" t="s">
        <v>31</v>
      </c>
      <c r="M60" t="s">
        <v>22</v>
      </c>
      <c r="N60">
        <f t="shared" si="0"/>
        <v>0</v>
      </c>
      <c r="O60">
        <f t="shared" si="1"/>
        <v>1</v>
      </c>
      <c r="P60">
        <f t="shared" si="2"/>
        <v>0</v>
      </c>
      <c r="Q60">
        <f t="shared" si="3"/>
        <v>1</v>
      </c>
      <c r="R60">
        <f t="shared" si="4"/>
        <v>0</v>
      </c>
      <c r="S60" s="9">
        <f t="shared" si="5"/>
        <v>8.4852896424032291</v>
      </c>
      <c r="T60" s="9">
        <f t="shared" si="6"/>
        <v>8.2443340478560945</v>
      </c>
      <c r="U60" s="9">
        <f t="shared" si="7"/>
        <v>5.0172798368149243</v>
      </c>
      <c r="V60" s="9">
        <f t="shared" si="7"/>
        <v>5.8861040314501558</v>
      </c>
      <c r="W60">
        <f t="shared" si="8"/>
        <v>1</v>
      </c>
      <c r="X60">
        <f t="shared" si="9"/>
        <v>1</v>
      </c>
      <c r="Y60">
        <f t="shared" si="10"/>
        <v>0.96787759126458861</v>
      </c>
      <c r="Z60">
        <f t="shared" si="11"/>
        <v>2.632351600256067</v>
      </c>
      <c r="AA60">
        <f t="shared" si="12"/>
        <v>0.72469625464409781</v>
      </c>
      <c r="AB60">
        <f t="shared" si="13"/>
        <v>-1.2898802622915293</v>
      </c>
      <c r="AC60">
        <f t="shared" si="14"/>
        <v>1</v>
      </c>
      <c r="AD60">
        <f t="shared" si="15"/>
        <v>-1</v>
      </c>
    </row>
    <row r="61" spans="1:30">
      <c r="A61" t="s">
        <v>154</v>
      </c>
      <c r="B61" t="s">
        <v>14</v>
      </c>
      <c r="C61" t="s">
        <v>20</v>
      </c>
      <c r="D61">
        <v>0</v>
      </c>
      <c r="E61" t="s">
        <v>16</v>
      </c>
      <c r="F61" t="s">
        <v>15</v>
      </c>
      <c r="G61">
        <v>4652</v>
      </c>
      <c r="H61">
        <v>3583</v>
      </c>
      <c r="I61">
        <v>141</v>
      </c>
      <c r="J61">
        <v>360</v>
      </c>
      <c r="K61">
        <v>1</v>
      </c>
      <c r="L61" t="s">
        <v>31</v>
      </c>
      <c r="M61" t="s">
        <v>22</v>
      </c>
      <c r="N61">
        <f t="shared" si="0"/>
        <v>1</v>
      </c>
      <c r="O61">
        <f t="shared" si="1"/>
        <v>1</v>
      </c>
      <c r="P61">
        <f t="shared" si="2"/>
        <v>0</v>
      </c>
      <c r="Q61">
        <f t="shared" si="3"/>
        <v>1</v>
      </c>
      <c r="R61">
        <f t="shared" si="4"/>
        <v>0</v>
      </c>
      <c r="S61" s="9">
        <f t="shared" si="5"/>
        <v>8.4450525136385544</v>
      </c>
      <c r="T61" s="9">
        <f t="shared" si="6"/>
        <v>8.1839557173049542</v>
      </c>
      <c r="U61" s="9">
        <f t="shared" si="7"/>
        <v>4.9487598903781684</v>
      </c>
      <c r="V61" s="9">
        <f t="shared" si="7"/>
        <v>5.8861040314501558</v>
      </c>
      <c r="W61">
        <f t="shared" si="8"/>
        <v>1</v>
      </c>
      <c r="X61">
        <f t="shared" si="9"/>
        <v>1</v>
      </c>
      <c r="Y61">
        <f t="shared" si="10"/>
        <v>1.5833202269666105</v>
      </c>
      <c r="Z61">
        <f t="shared" si="11"/>
        <v>4.8711021563758949</v>
      </c>
      <c r="AA61">
        <f t="shared" si="12"/>
        <v>0.8296742292392203</v>
      </c>
      <c r="AB61">
        <f t="shared" si="13"/>
        <v>-1.7700423770968905</v>
      </c>
      <c r="AC61">
        <f t="shared" si="14"/>
        <v>1</v>
      </c>
      <c r="AD61">
        <f t="shared" si="15"/>
        <v>-1</v>
      </c>
    </row>
    <row r="62" spans="1:30">
      <c r="A62" t="s">
        <v>155</v>
      </c>
      <c r="B62" t="s">
        <v>14</v>
      </c>
      <c r="C62" t="s">
        <v>20</v>
      </c>
      <c r="D62">
        <v>1</v>
      </c>
      <c r="E62" t="s">
        <v>16</v>
      </c>
      <c r="F62" t="s">
        <v>15</v>
      </c>
      <c r="G62">
        <v>3052</v>
      </c>
      <c r="H62">
        <v>1030</v>
      </c>
      <c r="I62">
        <v>100</v>
      </c>
      <c r="J62">
        <v>360</v>
      </c>
      <c r="K62">
        <v>1</v>
      </c>
      <c r="L62" t="s">
        <v>17</v>
      </c>
      <c r="M62" t="s">
        <v>18</v>
      </c>
      <c r="N62">
        <f t="shared" si="0"/>
        <v>1</v>
      </c>
      <c r="O62">
        <f t="shared" si="1"/>
        <v>1</v>
      </c>
      <c r="P62">
        <f t="shared" si="2"/>
        <v>1</v>
      </c>
      <c r="Q62">
        <f t="shared" si="3"/>
        <v>1</v>
      </c>
      <c r="R62">
        <f t="shared" si="4"/>
        <v>0</v>
      </c>
      <c r="S62" s="9">
        <f t="shared" si="5"/>
        <v>8.0235523924043477</v>
      </c>
      <c r="T62" s="9">
        <f t="shared" si="6"/>
        <v>6.9373140812236818</v>
      </c>
      <c r="U62" s="9">
        <f t="shared" si="7"/>
        <v>4.6051701859880918</v>
      </c>
      <c r="V62" s="9">
        <f t="shared" si="7"/>
        <v>5.8861040314501558</v>
      </c>
      <c r="W62">
        <f t="shared" si="8"/>
        <v>2</v>
      </c>
      <c r="X62">
        <f t="shared" si="9"/>
        <v>1</v>
      </c>
      <c r="Y62">
        <f t="shared" si="10"/>
        <v>1.8240517229933793</v>
      </c>
      <c r="Z62">
        <f t="shared" si="11"/>
        <v>6.1969158391975894</v>
      </c>
      <c r="AA62">
        <f t="shared" si="12"/>
        <v>0.86105159177302626</v>
      </c>
      <c r="AB62">
        <f t="shared" si="13"/>
        <v>-1.9736525785845116</v>
      </c>
      <c r="AC62">
        <f t="shared" si="14"/>
        <v>1</v>
      </c>
      <c r="AD62">
        <f t="shared" si="15"/>
        <v>-1</v>
      </c>
    </row>
    <row r="63" spans="1:30">
      <c r="A63" t="s">
        <v>160</v>
      </c>
      <c r="B63" t="s">
        <v>14</v>
      </c>
      <c r="C63" t="s">
        <v>15</v>
      </c>
      <c r="D63">
        <v>0</v>
      </c>
      <c r="E63" t="s">
        <v>25</v>
      </c>
      <c r="G63">
        <v>7333</v>
      </c>
      <c r="H63">
        <v>0</v>
      </c>
      <c r="I63">
        <v>120</v>
      </c>
      <c r="J63">
        <v>360</v>
      </c>
      <c r="K63">
        <v>1</v>
      </c>
      <c r="L63" t="s">
        <v>21</v>
      </c>
      <c r="M63" t="s">
        <v>22</v>
      </c>
      <c r="N63">
        <f t="shared" si="0"/>
        <v>0</v>
      </c>
      <c r="O63">
        <f t="shared" si="1"/>
        <v>1</v>
      </c>
      <c r="P63">
        <f t="shared" si="2"/>
        <v>0</v>
      </c>
      <c r="Q63">
        <f t="shared" si="3"/>
        <v>0</v>
      </c>
      <c r="R63">
        <f t="shared" si="4"/>
        <v>0</v>
      </c>
      <c r="S63" s="9">
        <f t="shared" si="5"/>
        <v>8.9001399880937999</v>
      </c>
      <c r="T63" s="9">
        <f t="shared" si="6"/>
        <v>0</v>
      </c>
      <c r="U63" s="9">
        <f t="shared" si="7"/>
        <v>4.7874917427820458</v>
      </c>
      <c r="V63" s="9">
        <f t="shared" si="7"/>
        <v>5.8861040314501558</v>
      </c>
      <c r="W63">
        <f t="shared" si="8"/>
        <v>0</v>
      </c>
      <c r="X63">
        <f t="shared" si="9"/>
        <v>1</v>
      </c>
      <c r="Y63">
        <f t="shared" si="10"/>
        <v>0.34572755970339319</v>
      </c>
      <c r="Z63">
        <f t="shared" si="11"/>
        <v>1.4130176004390322</v>
      </c>
      <c r="AA63">
        <f t="shared" si="12"/>
        <v>0.58558114129873862</v>
      </c>
      <c r="AB63">
        <f t="shared" si="13"/>
        <v>-0.88087808062335193</v>
      </c>
      <c r="AC63">
        <f t="shared" si="14"/>
        <v>1</v>
      </c>
      <c r="AD63">
        <f t="shared" si="15"/>
        <v>-1</v>
      </c>
    </row>
    <row r="64" spans="1:30">
      <c r="A64" t="s">
        <v>161</v>
      </c>
      <c r="B64" t="s">
        <v>42</v>
      </c>
      <c r="C64" t="s">
        <v>20</v>
      </c>
      <c r="D64">
        <v>0</v>
      </c>
      <c r="E64" t="s">
        <v>16</v>
      </c>
      <c r="G64">
        <v>2929</v>
      </c>
      <c r="H64">
        <v>2333</v>
      </c>
      <c r="I64">
        <v>139</v>
      </c>
      <c r="J64">
        <v>360</v>
      </c>
      <c r="K64">
        <v>1</v>
      </c>
      <c r="L64" t="s">
        <v>31</v>
      </c>
      <c r="M64" t="s">
        <v>22</v>
      </c>
      <c r="N64">
        <f t="shared" si="0"/>
        <v>1</v>
      </c>
      <c r="O64">
        <f t="shared" si="1"/>
        <v>0</v>
      </c>
      <c r="P64">
        <f t="shared" si="2"/>
        <v>0</v>
      </c>
      <c r="Q64">
        <f t="shared" si="3"/>
        <v>1</v>
      </c>
      <c r="R64">
        <f t="shared" si="4"/>
        <v>0</v>
      </c>
      <c r="S64" s="9">
        <f t="shared" si="5"/>
        <v>7.9824163468277334</v>
      </c>
      <c r="T64" s="9">
        <f t="shared" si="6"/>
        <v>7.75491027202143</v>
      </c>
      <c r="U64" s="9">
        <f t="shared" si="7"/>
        <v>4.9344739331306915</v>
      </c>
      <c r="V64" s="9">
        <f t="shared" si="7"/>
        <v>5.8861040314501558</v>
      </c>
      <c r="W64">
        <f t="shared" si="8"/>
        <v>1</v>
      </c>
      <c r="X64">
        <f t="shared" si="9"/>
        <v>1</v>
      </c>
      <c r="Y64">
        <f t="shared" si="10"/>
        <v>2.1276830614451208</v>
      </c>
      <c r="Z64">
        <f t="shared" si="11"/>
        <v>8.3953926510188541</v>
      </c>
      <c r="AA64">
        <f t="shared" si="12"/>
        <v>0.89356485278009556</v>
      </c>
      <c r="AB64">
        <f t="shared" si="13"/>
        <v>-2.240219425607731</v>
      </c>
      <c r="AC64">
        <f t="shared" si="14"/>
        <v>1</v>
      </c>
      <c r="AD64">
        <f t="shared" si="15"/>
        <v>-1</v>
      </c>
    </row>
    <row r="65" spans="1:30">
      <c r="A65" t="s">
        <v>162</v>
      </c>
      <c r="B65" t="s">
        <v>42</v>
      </c>
      <c r="C65" t="s">
        <v>15</v>
      </c>
      <c r="D65">
        <v>1</v>
      </c>
      <c r="E65" t="s">
        <v>16</v>
      </c>
      <c r="F65" t="s">
        <v>20</v>
      </c>
      <c r="G65">
        <v>7451</v>
      </c>
      <c r="H65">
        <v>0</v>
      </c>
      <c r="I65">
        <v>141</v>
      </c>
      <c r="J65">
        <v>360</v>
      </c>
      <c r="K65">
        <v>1</v>
      </c>
      <c r="L65" t="s">
        <v>31</v>
      </c>
      <c r="M65" t="s">
        <v>18</v>
      </c>
      <c r="N65">
        <f t="shared" si="0"/>
        <v>0</v>
      </c>
      <c r="O65">
        <f t="shared" si="1"/>
        <v>0</v>
      </c>
      <c r="P65">
        <f t="shared" si="2"/>
        <v>1</v>
      </c>
      <c r="Q65">
        <f t="shared" si="3"/>
        <v>1</v>
      </c>
      <c r="R65">
        <f t="shared" si="4"/>
        <v>1</v>
      </c>
      <c r="S65" s="9">
        <f t="shared" si="5"/>
        <v>8.9161035305537268</v>
      </c>
      <c r="T65" s="9">
        <f t="shared" si="6"/>
        <v>0</v>
      </c>
      <c r="U65" s="9">
        <f t="shared" si="7"/>
        <v>4.9487598903781684</v>
      </c>
      <c r="V65" s="9">
        <f t="shared" si="7"/>
        <v>5.8861040314501558</v>
      </c>
      <c r="W65">
        <f t="shared" si="8"/>
        <v>1</v>
      </c>
      <c r="X65">
        <f t="shared" si="9"/>
        <v>1</v>
      </c>
      <c r="Y65">
        <f t="shared" si="10"/>
        <v>1.3184651965631029</v>
      </c>
      <c r="Z65">
        <f t="shared" si="11"/>
        <v>3.7376803680525912</v>
      </c>
      <c r="AA65">
        <f t="shared" si="12"/>
        <v>0.78892624189186344</v>
      </c>
      <c r="AB65">
        <f t="shared" si="13"/>
        <v>-1.5555476420959653</v>
      </c>
      <c r="AC65">
        <f t="shared" si="14"/>
        <v>1</v>
      </c>
      <c r="AD65">
        <f t="shared" si="15"/>
        <v>-1</v>
      </c>
    </row>
    <row r="66" spans="1:30">
      <c r="A66" t="s">
        <v>163</v>
      </c>
      <c r="B66" t="s">
        <v>14</v>
      </c>
      <c r="C66" t="s">
        <v>15</v>
      </c>
      <c r="D66">
        <v>0</v>
      </c>
      <c r="E66" t="s">
        <v>16</v>
      </c>
      <c r="G66">
        <v>5050</v>
      </c>
      <c r="H66">
        <v>0</v>
      </c>
      <c r="I66">
        <v>118</v>
      </c>
      <c r="J66">
        <v>360</v>
      </c>
      <c r="K66">
        <v>1</v>
      </c>
      <c r="L66" t="s">
        <v>31</v>
      </c>
      <c r="M66" t="s">
        <v>22</v>
      </c>
      <c r="N66">
        <f t="shared" si="0"/>
        <v>0</v>
      </c>
      <c r="O66">
        <f t="shared" si="1"/>
        <v>1</v>
      </c>
      <c r="P66">
        <f t="shared" si="2"/>
        <v>0</v>
      </c>
      <c r="Q66">
        <f t="shared" si="3"/>
        <v>1</v>
      </c>
      <c r="R66">
        <f t="shared" si="4"/>
        <v>0</v>
      </c>
      <c r="S66" s="9">
        <f t="shared" si="5"/>
        <v>8.5271435222694052</v>
      </c>
      <c r="T66" s="9">
        <f t="shared" si="6"/>
        <v>0</v>
      </c>
      <c r="U66" s="9">
        <f t="shared" si="7"/>
        <v>4.7706846244656651</v>
      </c>
      <c r="V66" s="9">
        <f t="shared" si="7"/>
        <v>5.8861040314501558</v>
      </c>
      <c r="W66">
        <f t="shared" si="8"/>
        <v>1</v>
      </c>
      <c r="X66">
        <f t="shared" si="9"/>
        <v>1</v>
      </c>
      <c r="Y66">
        <f t="shared" si="10"/>
        <v>1.1475617333648631</v>
      </c>
      <c r="Z66">
        <f t="shared" si="11"/>
        <v>3.1505017736213849</v>
      </c>
      <c r="AA66">
        <f t="shared" si="12"/>
        <v>0.75906527582869032</v>
      </c>
      <c r="AB66">
        <f t="shared" si="13"/>
        <v>-1.4232292362400236</v>
      </c>
      <c r="AC66">
        <f t="shared" si="14"/>
        <v>1</v>
      </c>
      <c r="AD66">
        <f t="shared" si="15"/>
        <v>-1</v>
      </c>
    </row>
    <row r="67" spans="1:30">
      <c r="A67" t="s">
        <v>164</v>
      </c>
      <c r="B67" t="s">
        <v>14</v>
      </c>
      <c r="C67" t="s">
        <v>20</v>
      </c>
      <c r="D67">
        <v>1</v>
      </c>
      <c r="E67" t="s">
        <v>16</v>
      </c>
      <c r="F67" t="s">
        <v>15</v>
      </c>
      <c r="G67">
        <v>14583</v>
      </c>
      <c r="H67">
        <v>0</v>
      </c>
      <c r="I67">
        <v>185</v>
      </c>
      <c r="J67">
        <v>180</v>
      </c>
      <c r="K67">
        <v>1</v>
      </c>
      <c r="L67" t="s">
        <v>21</v>
      </c>
      <c r="M67" t="s">
        <v>22</v>
      </c>
      <c r="N67">
        <f t="shared" ref="N67:N130" si="19">IF(C67="Yes",1,0)</f>
        <v>1</v>
      </c>
      <c r="O67">
        <f t="shared" ref="O67:O130" si="20">IF(B67="Male",1,0)</f>
        <v>1</v>
      </c>
      <c r="P67">
        <f t="shared" ref="P67:P130" si="21">D67</f>
        <v>1</v>
      </c>
      <c r="Q67">
        <f t="shared" ref="Q67:Q130" si="22">IF(E67="Graduate",1,0)</f>
        <v>1</v>
      </c>
      <c r="R67">
        <f t="shared" ref="R67:R130" si="23">IF(F67="Yes",1,0)</f>
        <v>0</v>
      </c>
      <c r="S67" s="9">
        <f t="shared" ref="S67:S130" si="24">LN(G67)</f>
        <v>9.5876117457135646</v>
      </c>
      <c r="T67" s="9">
        <f t="shared" ref="T67:T130" si="25">IF(H67=0,0,LN(H67))</f>
        <v>0</v>
      </c>
      <c r="U67" s="9">
        <f t="shared" ref="U67:V130" si="26">LN(I67)</f>
        <v>5.2203558250783244</v>
      </c>
      <c r="V67" s="9">
        <f t="shared" si="26"/>
        <v>5.1929568508902104</v>
      </c>
      <c r="W67">
        <f t="shared" ref="W67:W130" si="27">IF(L67="Rural",0,IF(L67="Semiurban",1,IF(L67="Urban",2)))</f>
        <v>0</v>
      </c>
      <c r="X67">
        <f t="shared" ref="X67:X130" si="28">K67</f>
        <v>1</v>
      </c>
      <c r="Y67">
        <f t="shared" ref="Y67:Y130" si="29">SUMPRODUCT($AJ$8:$AT$8,N67:X67)+$AU$8</f>
        <v>1.5022251964625393</v>
      </c>
      <c r="Z67">
        <f t="shared" ref="Z67:Z130" si="30">EXP(Y67)</f>
        <v>4.4916728127782219</v>
      </c>
      <c r="AA67">
        <f t="shared" ref="AA67:AA130" si="31">Z67/(Z67+1)</f>
        <v>0.81790612185176725</v>
      </c>
      <c r="AB67">
        <f t="shared" ref="AB67:AB130" si="32">AE67*LN(AA67)+LN(1-AA67)*(1-AE67)</f>
        <v>-1.7032329108903761</v>
      </c>
      <c r="AC67">
        <f t="shared" ref="AC67:AC130" si="33">IF(AA67&gt;$AG$7,1,0)</f>
        <v>1</v>
      </c>
      <c r="AD67">
        <f t="shared" ref="AD67:AD130" si="34">IF(AND(AC67=1,AE67=1),1,IF(AND(AC67=1,AE67=0),-1,IF(AND(AC67=0,AE67=0),2,IF(AND(AC67=0,AE67=1),-2,"error"))))</f>
        <v>-1</v>
      </c>
    </row>
    <row r="68" spans="1:30">
      <c r="A68" t="s">
        <v>166</v>
      </c>
      <c r="B68" t="s">
        <v>14</v>
      </c>
      <c r="C68" t="s">
        <v>20</v>
      </c>
      <c r="D68">
        <v>1</v>
      </c>
      <c r="E68" t="s">
        <v>16</v>
      </c>
      <c r="F68" t="s">
        <v>15</v>
      </c>
      <c r="G68">
        <v>2214</v>
      </c>
      <c r="H68">
        <v>1398</v>
      </c>
      <c r="I68">
        <v>85</v>
      </c>
      <c r="J68">
        <v>360</v>
      </c>
      <c r="L68" t="s">
        <v>17</v>
      </c>
      <c r="M68" t="s">
        <v>18</v>
      </c>
      <c r="N68">
        <f t="shared" si="19"/>
        <v>1</v>
      </c>
      <c r="O68">
        <f t="shared" si="20"/>
        <v>1</v>
      </c>
      <c r="P68">
        <f t="shared" si="21"/>
        <v>1</v>
      </c>
      <c r="Q68">
        <f t="shared" si="22"/>
        <v>1</v>
      </c>
      <c r="R68">
        <f t="shared" si="23"/>
        <v>0</v>
      </c>
      <c r="S68" s="9">
        <f t="shared" si="24"/>
        <v>7.7025561132685825</v>
      </c>
      <c r="T68" s="9">
        <f t="shared" si="25"/>
        <v>7.2427979227937556</v>
      </c>
      <c r="U68" s="9">
        <f t="shared" si="26"/>
        <v>4.4426512564903167</v>
      </c>
      <c r="V68" s="9">
        <f t="shared" si="26"/>
        <v>5.8861040314501558</v>
      </c>
      <c r="W68">
        <f t="shared" si="27"/>
        <v>2</v>
      </c>
      <c r="X68">
        <f t="shared" si="28"/>
        <v>0</v>
      </c>
      <c r="Y68">
        <f t="shared" si="29"/>
        <v>-0.37332681282937086</v>
      </c>
      <c r="Z68">
        <f t="shared" si="30"/>
        <v>0.68844020498371949</v>
      </c>
      <c r="AA68">
        <f t="shared" si="31"/>
        <v>0.4077373915591862</v>
      </c>
      <c r="AB68">
        <f t="shared" si="32"/>
        <v>-0.52380514711824466</v>
      </c>
      <c r="AC68">
        <f t="shared" si="33"/>
        <v>0</v>
      </c>
      <c r="AD68">
        <f t="shared" si="34"/>
        <v>2</v>
      </c>
    </row>
    <row r="69" spans="1:30">
      <c r="A69" t="s">
        <v>167</v>
      </c>
      <c r="B69" t="s">
        <v>14</v>
      </c>
      <c r="C69" t="s">
        <v>20</v>
      </c>
      <c r="D69">
        <v>0</v>
      </c>
      <c r="E69" t="s">
        <v>16</v>
      </c>
      <c r="F69" t="s">
        <v>15</v>
      </c>
      <c r="G69">
        <v>5667</v>
      </c>
      <c r="H69">
        <v>2667</v>
      </c>
      <c r="I69">
        <v>180</v>
      </c>
      <c r="J69">
        <v>360</v>
      </c>
      <c r="K69">
        <v>1</v>
      </c>
      <c r="L69" t="s">
        <v>21</v>
      </c>
      <c r="M69" t="s">
        <v>18</v>
      </c>
      <c r="N69">
        <f t="shared" si="19"/>
        <v>1</v>
      </c>
      <c r="O69">
        <f t="shared" si="20"/>
        <v>1</v>
      </c>
      <c r="P69">
        <f t="shared" si="21"/>
        <v>0</v>
      </c>
      <c r="Q69">
        <f t="shared" si="22"/>
        <v>1</v>
      </c>
      <c r="R69">
        <f t="shared" si="23"/>
        <v>0</v>
      </c>
      <c r="S69" s="9">
        <f t="shared" si="24"/>
        <v>8.6424151561696192</v>
      </c>
      <c r="T69" s="9">
        <f t="shared" si="25"/>
        <v>7.8887095241820147</v>
      </c>
      <c r="U69" s="9">
        <f t="shared" si="26"/>
        <v>5.1929568508902104</v>
      </c>
      <c r="V69" s="9">
        <f t="shared" si="26"/>
        <v>5.8861040314501558</v>
      </c>
      <c r="W69">
        <f t="shared" si="27"/>
        <v>0</v>
      </c>
      <c r="X69">
        <f t="shared" si="28"/>
        <v>1</v>
      </c>
      <c r="Y69">
        <f t="shared" si="29"/>
        <v>1.4688304184282104</v>
      </c>
      <c r="Z69">
        <f t="shared" si="30"/>
        <v>4.3441513293361504</v>
      </c>
      <c r="AA69">
        <f t="shared" si="31"/>
        <v>0.81287955030191483</v>
      </c>
      <c r="AB69">
        <f t="shared" si="32"/>
        <v>-1.6760027534487061</v>
      </c>
      <c r="AC69">
        <f t="shared" si="33"/>
        <v>1</v>
      </c>
      <c r="AD69">
        <f t="shared" si="34"/>
        <v>-1</v>
      </c>
    </row>
    <row r="70" spans="1:30">
      <c r="A70" t="s">
        <v>169</v>
      </c>
      <c r="B70" t="s">
        <v>42</v>
      </c>
      <c r="C70" t="s">
        <v>15</v>
      </c>
      <c r="D70">
        <v>0</v>
      </c>
      <c r="E70" t="s">
        <v>16</v>
      </c>
      <c r="F70" t="s">
        <v>15</v>
      </c>
      <c r="G70">
        <v>4166</v>
      </c>
      <c r="H70">
        <v>0</v>
      </c>
      <c r="I70">
        <v>44</v>
      </c>
      <c r="J70">
        <v>360</v>
      </c>
      <c r="K70">
        <v>1</v>
      </c>
      <c r="L70" t="s">
        <v>31</v>
      </c>
      <c r="M70" t="s">
        <v>18</v>
      </c>
      <c r="N70">
        <f t="shared" si="19"/>
        <v>0</v>
      </c>
      <c r="O70">
        <f t="shared" si="20"/>
        <v>0</v>
      </c>
      <c r="P70">
        <f t="shared" si="21"/>
        <v>0</v>
      </c>
      <c r="Q70">
        <f t="shared" si="22"/>
        <v>1</v>
      </c>
      <c r="R70">
        <f t="shared" si="23"/>
        <v>0</v>
      </c>
      <c r="S70" s="9">
        <f t="shared" si="24"/>
        <v>8.334711621820917</v>
      </c>
      <c r="T70" s="9">
        <f t="shared" si="25"/>
        <v>0</v>
      </c>
      <c r="U70" s="9">
        <f t="shared" si="26"/>
        <v>3.784189633918261</v>
      </c>
      <c r="V70" s="9">
        <f t="shared" si="26"/>
        <v>5.8861040314501558</v>
      </c>
      <c r="W70">
        <f t="shared" si="27"/>
        <v>1</v>
      </c>
      <c r="X70">
        <f t="shared" si="28"/>
        <v>1</v>
      </c>
      <c r="Y70">
        <f t="shared" si="29"/>
        <v>1.6571871512984933</v>
      </c>
      <c r="Z70">
        <f t="shared" si="30"/>
        <v>5.2445379854163292</v>
      </c>
      <c r="AA70">
        <f t="shared" si="31"/>
        <v>0.83986005012133347</v>
      </c>
      <c r="AB70">
        <f t="shared" si="32"/>
        <v>-1.831707159322171</v>
      </c>
      <c r="AC70">
        <f t="shared" si="33"/>
        <v>1</v>
      </c>
      <c r="AD70">
        <f t="shared" si="34"/>
        <v>-1</v>
      </c>
    </row>
    <row r="71" spans="1:30">
      <c r="A71" t="s">
        <v>170</v>
      </c>
      <c r="B71" t="s">
        <v>14</v>
      </c>
      <c r="C71" t="s">
        <v>20</v>
      </c>
      <c r="D71">
        <v>0</v>
      </c>
      <c r="E71" t="s">
        <v>25</v>
      </c>
      <c r="F71" t="s">
        <v>15</v>
      </c>
      <c r="G71">
        <v>4300</v>
      </c>
      <c r="H71">
        <v>2014</v>
      </c>
      <c r="I71">
        <v>194</v>
      </c>
      <c r="J71">
        <v>360</v>
      </c>
      <c r="K71">
        <v>1</v>
      </c>
      <c r="L71" t="s">
        <v>21</v>
      </c>
      <c r="M71" t="s">
        <v>18</v>
      </c>
      <c r="N71">
        <f t="shared" si="19"/>
        <v>1</v>
      </c>
      <c r="O71">
        <f t="shared" si="20"/>
        <v>1</v>
      </c>
      <c r="P71">
        <f t="shared" si="21"/>
        <v>0</v>
      </c>
      <c r="Q71">
        <f t="shared" si="22"/>
        <v>0</v>
      </c>
      <c r="R71">
        <f t="shared" si="23"/>
        <v>0</v>
      </c>
      <c r="S71" s="9">
        <f t="shared" si="24"/>
        <v>8.3663703016816537</v>
      </c>
      <c r="T71" s="9">
        <f t="shared" si="25"/>
        <v>7.6078780732785072</v>
      </c>
      <c r="U71" s="9">
        <f t="shared" si="26"/>
        <v>5.2678581590633282</v>
      </c>
      <c r="V71" s="9">
        <f t="shared" si="26"/>
        <v>5.8861040314501558</v>
      </c>
      <c r="W71">
        <f t="shared" si="27"/>
        <v>0</v>
      </c>
      <c r="X71">
        <f t="shared" si="28"/>
        <v>1</v>
      </c>
      <c r="Y71">
        <f t="shared" si="29"/>
        <v>0.88079885167036809</v>
      </c>
      <c r="Z71">
        <f t="shared" si="30"/>
        <v>2.4128264271543469</v>
      </c>
      <c r="AA71">
        <f t="shared" si="31"/>
        <v>0.70698773543141735</v>
      </c>
      <c r="AB71">
        <f t="shared" si="32"/>
        <v>-1.2275408122452711</v>
      </c>
      <c r="AC71">
        <f t="shared" si="33"/>
        <v>1</v>
      </c>
      <c r="AD71">
        <f t="shared" si="34"/>
        <v>-1</v>
      </c>
    </row>
    <row r="72" spans="1:30">
      <c r="A72" t="s">
        <v>171</v>
      </c>
      <c r="B72" t="s">
        <v>14</v>
      </c>
      <c r="C72" t="s">
        <v>15</v>
      </c>
      <c r="D72">
        <v>0</v>
      </c>
      <c r="E72" t="s">
        <v>16</v>
      </c>
      <c r="F72" t="s">
        <v>15</v>
      </c>
      <c r="G72">
        <v>2014</v>
      </c>
      <c r="H72">
        <v>1929</v>
      </c>
      <c r="I72">
        <v>74</v>
      </c>
      <c r="J72">
        <v>360</v>
      </c>
      <c r="K72">
        <v>1</v>
      </c>
      <c r="L72" t="s">
        <v>17</v>
      </c>
      <c r="M72" t="s">
        <v>18</v>
      </c>
      <c r="N72">
        <f t="shared" si="19"/>
        <v>0</v>
      </c>
      <c r="O72">
        <f t="shared" si="20"/>
        <v>1</v>
      </c>
      <c r="P72">
        <f t="shared" si="21"/>
        <v>0</v>
      </c>
      <c r="Q72">
        <f t="shared" si="22"/>
        <v>1</v>
      </c>
      <c r="R72">
        <f t="shared" si="23"/>
        <v>0</v>
      </c>
      <c r="S72" s="9">
        <f t="shared" si="24"/>
        <v>7.6078780732785072</v>
      </c>
      <c r="T72" s="9">
        <f t="shared" si="25"/>
        <v>7.5647570129057291</v>
      </c>
      <c r="U72" s="9">
        <f t="shared" si="26"/>
        <v>4.3040650932041702</v>
      </c>
      <c r="V72" s="9">
        <f t="shared" si="26"/>
        <v>5.8861040314501558</v>
      </c>
      <c r="W72">
        <f t="shared" si="27"/>
        <v>2</v>
      </c>
      <c r="X72">
        <f t="shared" si="28"/>
        <v>1</v>
      </c>
      <c r="Y72">
        <f t="shared" si="29"/>
        <v>1.2652154757871719</v>
      </c>
      <c r="Z72">
        <f t="shared" si="30"/>
        <v>3.543856269063796</v>
      </c>
      <c r="AA72">
        <f t="shared" si="31"/>
        <v>0.77992261621293812</v>
      </c>
      <c r="AB72">
        <f t="shared" si="32"/>
        <v>-1.51377604999072</v>
      </c>
      <c r="AC72">
        <f t="shared" si="33"/>
        <v>1</v>
      </c>
      <c r="AD72">
        <f t="shared" si="34"/>
        <v>-1</v>
      </c>
    </row>
    <row r="73" spans="1:30">
      <c r="A73" t="s">
        <v>177</v>
      </c>
      <c r="B73" t="s">
        <v>14</v>
      </c>
      <c r="C73" t="s">
        <v>15</v>
      </c>
      <c r="D73">
        <v>0</v>
      </c>
      <c r="E73" t="s">
        <v>16</v>
      </c>
      <c r="F73" t="s">
        <v>15</v>
      </c>
      <c r="G73">
        <v>2718</v>
      </c>
      <c r="H73">
        <v>0</v>
      </c>
      <c r="I73">
        <v>70</v>
      </c>
      <c r="J73">
        <v>360</v>
      </c>
      <c r="K73">
        <v>1</v>
      </c>
      <c r="L73" t="s">
        <v>31</v>
      </c>
      <c r="M73" t="s">
        <v>22</v>
      </c>
      <c r="N73">
        <f t="shared" si="19"/>
        <v>0</v>
      </c>
      <c r="O73">
        <f t="shared" si="20"/>
        <v>1</v>
      </c>
      <c r="P73">
        <f t="shared" si="21"/>
        <v>0</v>
      </c>
      <c r="Q73">
        <f t="shared" si="22"/>
        <v>1</v>
      </c>
      <c r="R73">
        <f t="shared" si="23"/>
        <v>0</v>
      </c>
      <c r="S73" s="9">
        <f t="shared" si="24"/>
        <v>7.9076515947110888</v>
      </c>
      <c r="T73" s="9">
        <f t="shared" si="25"/>
        <v>0</v>
      </c>
      <c r="U73" s="9">
        <f t="shared" si="26"/>
        <v>4.2484952420493594</v>
      </c>
      <c r="V73" s="9">
        <f t="shared" si="26"/>
        <v>5.8861040314501558</v>
      </c>
      <c r="W73">
        <f t="shared" si="27"/>
        <v>1</v>
      </c>
      <c r="X73">
        <f t="shared" si="28"/>
        <v>1</v>
      </c>
      <c r="Y73">
        <f t="shared" si="29"/>
        <v>1.2978785238739681</v>
      </c>
      <c r="Z73">
        <f t="shared" si="30"/>
        <v>3.6615205936336745</v>
      </c>
      <c r="AA73">
        <f t="shared" si="31"/>
        <v>0.78547772558042139</v>
      </c>
      <c r="AB73">
        <f t="shared" si="32"/>
        <v>-1.539341702557504</v>
      </c>
      <c r="AC73">
        <f t="shared" si="33"/>
        <v>1</v>
      </c>
      <c r="AD73">
        <f t="shared" si="34"/>
        <v>-1</v>
      </c>
    </row>
    <row r="74" spans="1:30">
      <c r="A74" t="s">
        <v>179</v>
      </c>
      <c r="B74" t="s">
        <v>14</v>
      </c>
      <c r="C74" t="s">
        <v>20</v>
      </c>
      <c r="D74">
        <v>0</v>
      </c>
      <c r="E74" t="s">
        <v>16</v>
      </c>
      <c r="F74" t="s">
        <v>20</v>
      </c>
      <c r="G74">
        <v>3459</v>
      </c>
      <c r="H74">
        <v>0</v>
      </c>
      <c r="I74">
        <v>25</v>
      </c>
      <c r="J74">
        <v>120</v>
      </c>
      <c r="K74">
        <v>1</v>
      </c>
      <c r="L74" t="s">
        <v>31</v>
      </c>
      <c r="M74" t="s">
        <v>18</v>
      </c>
      <c r="N74">
        <f t="shared" si="19"/>
        <v>1</v>
      </c>
      <c r="O74">
        <f t="shared" si="20"/>
        <v>1</v>
      </c>
      <c r="P74">
        <f t="shared" si="21"/>
        <v>0</v>
      </c>
      <c r="Q74">
        <f t="shared" si="22"/>
        <v>1</v>
      </c>
      <c r="R74">
        <f t="shared" si="23"/>
        <v>1</v>
      </c>
      <c r="S74" s="9">
        <f t="shared" si="24"/>
        <v>8.1487348089371689</v>
      </c>
      <c r="T74" s="9">
        <f t="shared" si="25"/>
        <v>0</v>
      </c>
      <c r="U74" s="9">
        <f t="shared" si="26"/>
        <v>3.2188758248682006</v>
      </c>
      <c r="V74" s="9">
        <f t="shared" si="26"/>
        <v>4.7874917427820458</v>
      </c>
      <c r="W74">
        <f t="shared" si="27"/>
        <v>1</v>
      </c>
      <c r="X74">
        <f t="shared" si="28"/>
        <v>1</v>
      </c>
      <c r="Y74">
        <f t="shared" si="29"/>
        <v>1.7045477942599443</v>
      </c>
      <c r="Z74">
        <f t="shared" si="30"/>
        <v>5.4988984714390092</v>
      </c>
      <c r="AA74">
        <f t="shared" si="31"/>
        <v>0.8461277700529185</v>
      </c>
      <c r="AB74">
        <f t="shared" si="32"/>
        <v>-1.871632696608158</v>
      </c>
      <c r="AC74">
        <f t="shared" si="33"/>
        <v>1</v>
      </c>
      <c r="AD74">
        <f t="shared" si="34"/>
        <v>-1</v>
      </c>
    </row>
    <row r="75" spans="1:30">
      <c r="A75" t="s">
        <v>180</v>
      </c>
      <c r="B75" t="s">
        <v>14</v>
      </c>
      <c r="C75" t="s">
        <v>15</v>
      </c>
      <c r="D75">
        <v>0</v>
      </c>
      <c r="E75" t="s">
        <v>16</v>
      </c>
      <c r="F75" t="s">
        <v>15</v>
      </c>
      <c r="G75">
        <v>4895</v>
      </c>
      <c r="H75">
        <v>0</v>
      </c>
      <c r="I75">
        <v>102</v>
      </c>
      <c r="J75">
        <v>360</v>
      </c>
      <c r="K75">
        <v>1</v>
      </c>
      <c r="L75" t="s">
        <v>31</v>
      </c>
      <c r="M75" t="s">
        <v>18</v>
      </c>
      <c r="N75">
        <f t="shared" si="19"/>
        <v>0</v>
      </c>
      <c r="O75">
        <f t="shared" si="20"/>
        <v>1</v>
      </c>
      <c r="P75">
        <f t="shared" si="21"/>
        <v>0</v>
      </c>
      <c r="Q75">
        <f t="shared" si="22"/>
        <v>1</v>
      </c>
      <c r="R75">
        <f t="shared" si="23"/>
        <v>0</v>
      </c>
      <c r="S75" s="9">
        <f t="shared" si="24"/>
        <v>8.4959695549646099</v>
      </c>
      <c r="T75" s="9">
        <f t="shared" si="25"/>
        <v>0</v>
      </c>
      <c r="U75" s="9">
        <f t="shared" si="26"/>
        <v>4.6249728132842707</v>
      </c>
      <c r="V75" s="9">
        <f t="shared" si="26"/>
        <v>5.8861040314501558</v>
      </c>
      <c r="W75">
        <f t="shared" si="27"/>
        <v>1</v>
      </c>
      <c r="X75">
        <f t="shared" si="28"/>
        <v>1</v>
      </c>
      <c r="Y75">
        <f t="shared" si="29"/>
        <v>1.159128509037783</v>
      </c>
      <c r="Z75">
        <f t="shared" si="30"/>
        <v>3.1871544891157257</v>
      </c>
      <c r="AA75">
        <f t="shared" si="31"/>
        <v>0.76117432432945964</v>
      </c>
      <c r="AB75">
        <f t="shared" si="32"/>
        <v>-1.4320213836851268</v>
      </c>
      <c r="AC75">
        <f t="shared" si="33"/>
        <v>1</v>
      </c>
      <c r="AD75">
        <f t="shared" si="34"/>
        <v>-1</v>
      </c>
    </row>
    <row r="76" spans="1:30">
      <c r="A76" t="s">
        <v>181</v>
      </c>
      <c r="B76" t="s">
        <v>14</v>
      </c>
      <c r="C76" t="s">
        <v>20</v>
      </c>
      <c r="D76">
        <v>2</v>
      </c>
      <c r="E76" t="s">
        <v>16</v>
      </c>
      <c r="F76" t="s">
        <v>15</v>
      </c>
      <c r="G76">
        <v>5042</v>
      </c>
      <c r="H76">
        <v>2083</v>
      </c>
      <c r="I76">
        <v>185</v>
      </c>
      <c r="J76">
        <v>360</v>
      </c>
      <c r="K76">
        <v>1</v>
      </c>
      <c r="L76" t="s">
        <v>21</v>
      </c>
      <c r="M76" t="s">
        <v>18</v>
      </c>
      <c r="N76">
        <f t="shared" si="19"/>
        <v>1</v>
      </c>
      <c r="O76">
        <f t="shared" si="20"/>
        <v>1</v>
      </c>
      <c r="P76">
        <f t="shared" si="21"/>
        <v>2</v>
      </c>
      <c r="Q76">
        <f t="shared" si="22"/>
        <v>1</v>
      </c>
      <c r="R76">
        <f t="shared" si="23"/>
        <v>0</v>
      </c>
      <c r="S76" s="9">
        <f t="shared" si="24"/>
        <v>8.5255581077478659</v>
      </c>
      <c r="T76" s="9">
        <f t="shared" si="25"/>
        <v>7.6415644412609716</v>
      </c>
      <c r="U76" s="9">
        <f t="shared" si="26"/>
        <v>5.2203558250783244</v>
      </c>
      <c r="V76" s="9">
        <f t="shared" si="26"/>
        <v>5.8861040314501558</v>
      </c>
      <c r="W76">
        <f t="shared" si="27"/>
        <v>0</v>
      </c>
      <c r="X76">
        <f t="shared" si="28"/>
        <v>1</v>
      </c>
      <c r="Y76">
        <f t="shared" si="29"/>
        <v>1.580610931119816</v>
      </c>
      <c r="Z76">
        <f t="shared" si="30"/>
        <v>4.8579227610365505</v>
      </c>
      <c r="AA76">
        <f t="shared" si="31"/>
        <v>0.82929102332120008</v>
      </c>
      <c r="AB76">
        <f t="shared" si="32"/>
        <v>-1.7677950631080583</v>
      </c>
      <c r="AC76">
        <f t="shared" si="33"/>
        <v>1</v>
      </c>
      <c r="AD76">
        <f t="shared" si="34"/>
        <v>-1</v>
      </c>
    </row>
    <row r="77" spans="1:30">
      <c r="A77" t="s">
        <v>182</v>
      </c>
      <c r="B77" t="s">
        <v>14</v>
      </c>
      <c r="C77" t="s">
        <v>20</v>
      </c>
      <c r="D77">
        <v>0</v>
      </c>
      <c r="E77" t="s">
        <v>16</v>
      </c>
      <c r="F77" t="s">
        <v>15</v>
      </c>
      <c r="G77">
        <v>2698</v>
      </c>
      <c r="H77">
        <v>2034</v>
      </c>
      <c r="I77">
        <v>122</v>
      </c>
      <c r="J77">
        <v>360</v>
      </c>
      <c r="K77">
        <v>1</v>
      </c>
      <c r="L77" t="s">
        <v>31</v>
      </c>
      <c r="M77" t="s">
        <v>18</v>
      </c>
      <c r="N77">
        <f t="shared" si="19"/>
        <v>1</v>
      </c>
      <c r="O77">
        <f t="shared" si="20"/>
        <v>1</v>
      </c>
      <c r="P77">
        <f t="shared" si="21"/>
        <v>0</v>
      </c>
      <c r="Q77">
        <f t="shared" si="22"/>
        <v>1</v>
      </c>
      <c r="R77">
        <f t="shared" si="23"/>
        <v>0</v>
      </c>
      <c r="S77" s="9">
        <f t="shared" si="24"/>
        <v>7.9002660367677011</v>
      </c>
      <c r="T77" s="9">
        <f t="shared" si="25"/>
        <v>7.6177595766085053</v>
      </c>
      <c r="U77" s="9">
        <f t="shared" si="26"/>
        <v>4.8040210447332568</v>
      </c>
      <c r="V77" s="9">
        <f t="shared" si="26"/>
        <v>5.8861040314501558</v>
      </c>
      <c r="W77">
        <f t="shared" si="27"/>
        <v>1</v>
      </c>
      <c r="X77">
        <f t="shared" si="28"/>
        <v>1</v>
      </c>
      <c r="Y77">
        <f t="shared" si="29"/>
        <v>1.7173599470983176</v>
      </c>
      <c r="Z77">
        <f t="shared" si="30"/>
        <v>5.5698044583287718</v>
      </c>
      <c r="AA77">
        <f t="shared" si="31"/>
        <v>0.84778846823480947</v>
      </c>
      <c r="AB77">
        <f t="shared" si="32"/>
        <v>-1.8824840692421474</v>
      </c>
      <c r="AC77">
        <f t="shared" si="33"/>
        <v>1</v>
      </c>
      <c r="AD77">
        <f t="shared" si="34"/>
        <v>-1</v>
      </c>
    </row>
    <row r="78" spans="1:30">
      <c r="A78" t="s">
        <v>185</v>
      </c>
      <c r="B78" t="s">
        <v>14</v>
      </c>
      <c r="C78" t="s">
        <v>20</v>
      </c>
      <c r="D78">
        <v>1</v>
      </c>
      <c r="E78" t="s">
        <v>16</v>
      </c>
      <c r="F78" t="s">
        <v>15</v>
      </c>
      <c r="G78">
        <v>1538</v>
      </c>
      <c r="H78">
        <v>1425</v>
      </c>
      <c r="I78">
        <v>30</v>
      </c>
      <c r="J78">
        <v>360</v>
      </c>
      <c r="K78">
        <v>1</v>
      </c>
      <c r="L78" t="s">
        <v>17</v>
      </c>
      <c r="M78" t="s">
        <v>18</v>
      </c>
      <c r="N78">
        <f t="shared" si="19"/>
        <v>1</v>
      </c>
      <c r="O78">
        <f t="shared" si="20"/>
        <v>1</v>
      </c>
      <c r="P78">
        <f t="shared" si="21"/>
        <v>1</v>
      </c>
      <c r="Q78">
        <f t="shared" si="22"/>
        <v>1</v>
      </c>
      <c r="R78">
        <f t="shared" si="23"/>
        <v>0</v>
      </c>
      <c r="S78" s="9">
        <f t="shared" si="24"/>
        <v>7.3382381500655889</v>
      </c>
      <c r="T78" s="9">
        <f t="shared" si="25"/>
        <v>7.2619270927027513</v>
      </c>
      <c r="U78" s="9">
        <f t="shared" si="26"/>
        <v>3.4011973816621555</v>
      </c>
      <c r="V78" s="9">
        <f t="shared" si="26"/>
        <v>5.8861040314501558</v>
      </c>
      <c r="W78">
        <f t="shared" si="27"/>
        <v>2</v>
      </c>
      <c r="X78">
        <f t="shared" si="28"/>
        <v>1</v>
      </c>
      <c r="Y78">
        <f t="shared" si="29"/>
        <v>2.0042261287367507</v>
      </c>
      <c r="Z78">
        <f t="shared" si="30"/>
        <v>7.4203492791768575</v>
      </c>
      <c r="AA78">
        <f t="shared" si="31"/>
        <v>0.88124008080366045</v>
      </c>
      <c r="AB78">
        <f t="shared" si="32"/>
        <v>-2.1306513094813906</v>
      </c>
      <c r="AC78">
        <f t="shared" si="33"/>
        <v>1</v>
      </c>
      <c r="AD78">
        <f t="shared" si="34"/>
        <v>-1</v>
      </c>
    </row>
    <row r="79" spans="1:30">
      <c r="A79" t="s">
        <v>187</v>
      </c>
      <c r="B79" t="s">
        <v>42</v>
      </c>
      <c r="C79" t="s">
        <v>15</v>
      </c>
      <c r="D79">
        <v>0</v>
      </c>
      <c r="E79" t="s">
        <v>16</v>
      </c>
      <c r="F79" t="s">
        <v>15</v>
      </c>
      <c r="G79">
        <v>10000</v>
      </c>
      <c r="H79">
        <v>1666</v>
      </c>
      <c r="I79">
        <v>225</v>
      </c>
      <c r="J79">
        <v>360</v>
      </c>
      <c r="K79">
        <v>1</v>
      </c>
      <c r="L79" t="s">
        <v>21</v>
      </c>
      <c r="M79" t="s">
        <v>22</v>
      </c>
      <c r="N79">
        <f t="shared" si="19"/>
        <v>0</v>
      </c>
      <c r="O79">
        <f t="shared" si="20"/>
        <v>0</v>
      </c>
      <c r="P79">
        <f t="shared" si="21"/>
        <v>0</v>
      </c>
      <c r="Q79">
        <f t="shared" si="22"/>
        <v>1</v>
      </c>
      <c r="R79">
        <f t="shared" si="23"/>
        <v>0</v>
      </c>
      <c r="S79" s="9">
        <f t="shared" si="24"/>
        <v>9.2103403719761836</v>
      </c>
      <c r="T79" s="9">
        <f t="shared" si="25"/>
        <v>7.4181808227267876</v>
      </c>
      <c r="U79" s="9">
        <f t="shared" si="26"/>
        <v>5.4161004022044201</v>
      </c>
      <c r="V79" s="9">
        <f t="shared" si="26"/>
        <v>5.8861040314501558</v>
      </c>
      <c r="W79">
        <f t="shared" si="27"/>
        <v>0</v>
      </c>
      <c r="X79">
        <f t="shared" si="28"/>
        <v>1</v>
      </c>
      <c r="Y79">
        <f t="shared" si="29"/>
        <v>1.1819968774212484</v>
      </c>
      <c r="Z79">
        <f t="shared" si="30"/>
        <v>3.2608792820169366</v>
      </c>
      <c r="AA79">
        <f t="shared" si="31"/>
        <v>0.76530665766089512</v>
      </c>
      <c r="AB79">
        <f t="shared" si="32"/>
        <v>-1.4494755432121844</v>
      </c>
      <c r="AC79">
        <f t="shared" si="33"/>
        <v>1</v>
      </c>
      <c r="AD79">
        <f t="shared" si="34"/>
        <v>-1</v>
      </c>
    </row>
    <row r="80" spans="1:30">
      <c r="A80" t="s">
        <v>190</v>
      </c>
      <c r="B80" t="s">
        <v>14</v>
      </c>
      <c r="C80" t="s">
        <v>20</v>
      </c>
      <c r="D80">
        <v>0</v>
      </c>
      <c r="E80" t="s">
        <v>16</v>
      </c>
      <c r="F80" t="s">
        <v>15</v>
      </c>
      <c r="G80">
        <v>4860</v>
      </c>
      <c r="H80">
        <v>830</v>
      </c>
      <c r="I80">
        <v>125</v>
      </c>
      <c r="J80">
        <v>360</v>
      </c>
      <c r="K80">
        <v>1</v>
      </c>
      <c r="L80" t="s">
        <v>31</v>
      </c>
      <c r="M80" t="s">
        <v>18</v>
      </c>
      <c r="N80">
        <f t="shared" si="19"/>
        <v>1</v>
      </c>
      <c r="O80">
        <f t="shared" si="20"/>
        <v>1</v>
      </c>
      <c r="P80">
        <f t="shared" si="21"/>
        <v>0</v>
      </c>
      <c r="Q80">
        <f t="shared" si="22"/>
        <v>1</v>
      </c>
      <c r="R80">
        <f t="shared" si="23"/>
        <v>0</v>
      </c>
      <c r="S80" s="9">
        <f t="shared" si="24"/>
        <v>8.4887937168945395</v>
      </c>
      <c r="T80" s="9">
        <f t="shared" si="25"/>
        <v>6.7214257007906433</v>
      </c>
      <c r="U80" s="9">
        <f t="shared" si="26"/>
        <v>4.8283137373023015</v>
      </c>
      <c r="V80" s="9">
        <f t="shared" si="26"/>
        <v>5.8861040314501558</v>
      </c>
      <c r="W80">
        <f t="shared" si="27"/>
        <v>1</v>
      </c>
      <c r="X80">
        <f t="shared" si="28"/>
        <v>1</v>
      </c>
      <c r="Y80">
        <f t="shared" si="29"/>
        <v>1.6099802055434176</v>
      </c>
      <c r="Z80">
        <f t="shared" si="30"/>
        <v>5.0027122008840443</v>
      </c>
      <c r="AA80">
        <f t="shared" si="31"/>
        <v>0.83340863820645505</v>
      </c>
      <c r="AB80">
        <f t="shared" si="32"/>
        <v>-1.7922114005723733</v>
      </c>
      <c r="AC80">
        <f t="shared" si="33"/>
        <v>1</v>
      </c>
      <c r="AD80">
        <f t="shared" si="34"/>
        <v>-1</v>
      </c>
    </row>
    <row r="81" spans="1:30">
      <c r="A81" t="s">
        <v>191</v>
      </c>
      <c r="B81" t="s">
        <v>14</v>
      </c>
      <c r="C81" t="s">
        <v>15</v>
      </c>
      <c r="D81">
        <v>0</v>
      </c>
      <c r="E81" t="s">
        <v>16</v>
      </c>
      <c r="F81" t="s">
        <v>15</v>
      </c>
      <c r="G81">
        <v>6277</v>
      </c>
      <c r="H81">
        <v>0</v>
      </c>
      <c r="I81">
        <v>118</v>
      </c>
      <c r="J81">
        <v>360</v>
      </c>
      <c r="K81">
        <v>0</v>
      </c>
      <c r="L81" t="s">
        <v>21</v>
      </c>
      <c r="M81" t="s">
        <v>22</v>
      </c>
      <c r="N81">
        <f t="shared" si="19"/>
        <v>0</v>
      </c>
      <c r="O81">
        <f t="shared" si="20"/>
        <v>1</v>
      </c>
      <c r="P81">
        <f t="shared" si="21"/>
        <v>0</v>
      </c>
      <c r="Q81">
        <f t="shared" si="22"/>
        <v>1</v>
      </c>
      <c r="R81">
        <f t="shared" si="23"/>
        <v>0</v>
      </c>
      <c r="S81" s="9">
        <f t="shared" si="24"/>
        <v>8.7446474383175321</v>
      </c>
      <c r="T81" s="9">
        <f t="shared" si="25"/>
        <v>0</v>
      </c>
      <c r="U81" s="9">
        <f t="shared" si="26"/>
        <v>4.7706846244656651</v>
      </c>
      <c r="V81" s="9">
        <f t="shared" si="26"/>
        <v>5.8861040314501558</v>
      </c>
      <c r="W81">
        <f t="shared" si="27"/>
        <v>0</v>
      </c>
      <c r="X81">
        <f t="shared" si="28"/>
        <v>0</v>
      </c>
      <c r="Y81">
        <f t="shared" si="29"/>
        <v>-1.234484017835336</v>
      </c>
      <c r="Z81">
        <f t="shared" si="30"/>
        <v>0.29098486664033113</v>
      </c>
      <c r="AA81">
        <f t="shared" si="31"/>
        <v>0.22539758145855912</v>
      </c>
      <c r="AB81">
        <f t="shared" si="32"/>
        <v>-0.25540538959621134</v>
      </c>
      <c r="AC81">
        <f t="shared" si="33"/>
        <v>0</v>
      </c>
      <c r="AD81">
        <f t="shared" si="34"/>
        <v>2</v>
      </c>
    </row>
    <row r="82" spans="1:30">
      <c r="A82" t="s">
        <v>195</v>
      </c>
      <c r="B82" t="s">
        <v>14</v>
      </c>
      <c r="C82" t="s">
        <v>20</v>
      </c>
      <c r="D82">
        <v>0</v>
      </c>
      <c r="E82" t="s">
        <v>16</v>
      </c>
      <c r="F82" t="s">
        <v>20</v>
      </c>
      <c r="G82">
        <v>2577</v>
      </c>
      <c r="H82">
        <v>3750</v>
      </c>
      <c r="I82">
        <v>152</v>
      </c>
      <c r="J82">
        <v>360</v>
      </c>
      <c r="K82">
        <v>1</v>
      </c>
      <c r="L82" t="s">
        <v>21</v>
      </c>
      <c r="M82" t="s">
        <v>18</v>
      </c>
      <c r="N82">
        <f t="shared" si="19"/>
        <v>1</v>
      </c>
      <c r="O82">
        <f t="shared" si="20"/>
        <v>1</v>
      </c>
      <c r="P82">
        <f t="shared" si="21"/>
        <v>0</v>
      </c>
      <c r="Q82">
        <f t="shared" si="22"/>
        <v>1</v>
      </c>
      <c r="R82">
        <f t="shared" si="23"/>
        <v>1</v>
      </c>
      <c r="S82" s="9">
        <f t="shared" si="24"/>
        <v>7.8543812106523649</v>
      </c>
      <c r="T82" s="9">
        <f t="shared" si="25"/>
        <v>8.2295111189644565</v>
      </c>
      <c r="U82" s="9">
        <f t="shared" si="26"/>
        <v>5.0238805208462765</v>
      </c>
      <c r="V82" s="9">
        <f t="shared" si="26"/>
        <v>5.8861040314501558</v>
      </c>
      <c r="W82">
        <f t="shared" si="27"/>
        <v>0</v>
      </c>
      <c r="X82">
        <f t="shared" si="28"/>
        <v>1</v>
      </c>
      <c r="Y82">
        <f t="shared" si="29"/>
        <v>1.4198268085140242</v>
      </c>
      <c r="Z82">
        <f t="shared" si="30"/>
        <v>4.1364039882581682</v>
      </c>
      <c r="AA82">
        <f t="shared" si="31"/>
        <v>0.80531126401155317</v>
      </c>
      <c r="AB82">
        <f t="shared" si="32"/>
        <v>-1.6363532214442249</v>
      </c>
      <c r="AC82">
        <f t="shared" si="33"/>
        <v>1</v>
      </c>
      <c r="AD82">
        <f t="shared" si="34"/>
        <v>-1</v>
      </c>
    </row>
    <row r="83" spans="1:30">
      <c r="A83" t="s">
        <v>197</v>
      </c>
      <c r="B83" t="s">
        <v>14</v>
      </c>
      <c r="C83" t="s">
        <v>20</v>
      </c>
      <c r="D83">
        <v>2</v>
      </c>
      <c r="E83" t="s">
        <v>25</v>
      </c>
      <c r="F83" t="s">
        <v>15</v>
      </c>
      <c r="G83">
        <v>2281</v>
      </c>
      <c r="H83">
        <v>0</v>
      </c>
      <c r="I83">
        <v>113</v>
      </c>
      <c r="J83">
        <v>360</v>
      </c>
      <c r="K83">
        <v>1</v>
      </c>
      <c r="L83" t="s">
        <v>21</v>
      </c>
      <c r="M83" t="s">
        <v>22</v>
      </c>
      <c r="N83">
        <f t="shared" si="19"/>
        <v>1</v>
      </c>
      <c r="O83">
        <f t="shared" si="20"/>
        <v>1</v>
      </c>
      <c r="P83">
        <f t="shared" si="21"/>
        <v>2</v>
      </c>
      <c r="Q83">
        <f t="shared" si="22"/>
        <v>0</v>
      </c>
      <c r="R83">
        <f t="shared" si="23"/>
        <v>0</v>
      </c>
      <c r="S83" s="9">
        <f t="shared" si="24"/>
        <v>7.7323692222843876</v>
      </c>
      <c r="T83" s="9">
        <f t="shared" si="25"/>
        <v>0</v>
      </c>
      <c r="U83" s="9">
        <f t="shared" si="26"/>
        <v>4.7273878187123408</v>
      </c>
      <c r="V83" s="9">
        <f t="shared" si="26"/>
        <v>5.8861040314501558</v>
      </c>
      <c r="W83">
        <f t="shared" si="27"/>
        <v>0</v>
      </c>
      <c r="X83">
        <f t="shared" si="28"/>
        <v>1</v>
      </c>
      <c r="Y83">
        <f t="shared" si="29"/>
        <v>1.2835434120479183</v>
      </c>
      <c r="Z83">
        <f t="shared" si="30"/>
        <v>3.609406708086448</v>
      </c>
      <c r="AA83">
        <f t="shared" si="31"/>
        <v>0.78305233984979805</v>
      </c>
      <c r="AB83">
        <f t="shared" si="32"/>
        <v>-1.5280991519989713</v>
      </c>
      <c r="AC83">
        <f t="shared" si="33"/>
        <v>1</v>
      </c>
      <c r="AD83">
        <f t="shared" si="34"/>
        <v>-1</v>
      </c>
    </row>
    <row r="84" spans="1:30">
      <c r="A84" t="s">
        <v>199</v>
      </c>
      <c r="B84" t="s">
        <v>14</v>
      </c>
      <c r="C84" t="s">
        <v>15</v>
      </c>
      <c r="D84">
        <v>0</v>
      </c>
      <c r="E84" t="s">
        <v>16</v>
      </c>
      <c r="G84">
        <v>2980</v>
      </c>
      <c r="H84">
        <v>2083</v>
      </c>
      <c r="I84">
        <v>120</v>
      </c>
      <c r="J84">
        <v>360</v>
      </c>
      <c r="K84">
        <v>1</v>
      </c>
      <c r="L84" t="s">
        <v>21</v>
      </c>
      <c r="M84" t="s">
        <v>22</v>
      </c>
      <c r="N84">
        <f t="shared" si="19"/>
        <v>0</v>
      </c>
      <c r="O84">
        <f t="shared" si="20"/>
        <v>1</v>
      </c>
      <c r="P84">
        <f t="shared" si="21"/>
        <v>0</v>
      </c>
      <c r="Q84">
        <f t="shared" si="22"/>
        <v>1</v>
      </c>
      <c r="R84">
        <f t="shared" si="23"/>
        <v>0</v>
      </c>
      <c r="S84" s="9">
        <f t="shared" si="24"/>
        <v>7.9996785794994505</v>
      </c>
      <c r="T84" s="9">
        <f t="shared" si="25"/>
        <v>7.6415644412609716</v>
      </c>
      <c r="U84" s="9">
        <f t="shared" si="26"/>
        <v>4.7874917427820458</v>
      </c>
      <c r="V84" s="9">
        <f t="shared" si="26"/>
        <v>5.8861040314501558</v>
      </c>
      <c r="W84">
        <f t="shared" si="27"/>
        <v>0</v>
      </c>
      <c r="X84">
        <f t="shared" si="28"/>
        <v>1</v>
      </c>
      <c r="Y84">
        <f t="shared" si="29"/>
        <v>1.0224282703586542</v>
      </c>
      <c r="Z84">
        <f t="shared" si="30"/>
        <v>2.7799370132975403</v>
      </c>
      <c r="AA84">
        <f t="shared" si="31"/>
        <v>0.73544532713585609</v>
      </c>
      <c r="AB84">
        <f t="shared" si="32"/>
        <v>-1.3297073463438658</v>
      </c>
      <c r="AC84">
        <f t="shared" si="33"/>
        <v>1</v>
      </c>
      <c r="AD84">
        <f t="shared" si="34"/>
        <v>-1</v>
      </c>
    </row>
    <row r="85" spans="1:30">
      <c r="A85" t="s">
        <v>200</v>
      </c>
      <c r="B85" t="s">
        <v>14</v>
      </c>
      <c r="C85" t="s">
        <v>20</v>
      </c>
      <c r="D85">
        <v>0</v>
      </c>
      <c r="E85" t="s">
        <v>16</v>
      </c>
      <c r="F85" t="s">
        <v>15</v>
      </c>
      <c r="G85">
        <v>4583</v>
      </c>
      <c r="H85">
        <v>5625</v>
      </c>
      <c r="I85">
        <v>255</v>
      </c>
      <c r="J85">
        <v>360</v>
      </c>
      <c r="K85">
        <v>1</v>
      </c>
      <c r="L85" t="s">
        <v>31</v>
      </c>
      <c r="M85" t="s">
        <v>18</v>
      </c>
      <c r="N85">
        <f t="shared" si="19"/>
        <v>1</v>
      </c>
      <c r="O85">
        <f t="shared" si="20"/>
        <v>1</v>
      </c>
      <c r="P85">
        <f t="shared" si="21"/>
        <v>0</v>
      </c>
      <c r="Q85">
        <f t="shared" si="22"/>
        <v>1</v>
      </c>
      <c r="R85">
        <f t="shared" si="23"/>
        <v>0</v>
      </c>
      <c r="S85" s="9">
        <f t="shared" si="24"/>
        <v>8.4301090845091249</v>
      </c>
      <c r="T85" s="9">
        <f t="shared" si="25"/>
        <v>8.6349762270726202</v>
      </c>
      <c r="U85" s="9">
        <f t="shared" si="26"/>
        <v>5.5412635451584258</v>
      </c>
      <c r="V85" s="9">
        <f t="shared" si="26"/>
        <v>5.8861040314501558</v>
      </c>
      <c r="W85">
        <f t="shared" si="27"/>
        <v>1</v>
      </c>
      <c r="X85">
        <f t="shared" si="28"/>
        <v>1</v>
      </c>
      <c r="Y85">
        <f t="shared" si="29"/>
        <v>1.5567989430405067</v>
      </c>
      <c r="Z85">
        <f t="shared" si="30"/>
        <v>4.7436123425407093</v>
      </c>
      <c r="AA85">
        <f t="shared" si="31"/>
        <v>0.82589354218887867</v>
      </c>
      <c r="AB85">
        <f t="shared" si="32"/>
        <v>-1.7480883403564371</v>
      </c>
      <c r="AC85">
        <f t="shared" si="33"/>
        <v>1</v>
      </c>
      <c r="AD85">
        <f t="shared" si="34"/>
        <v>-1</v>
      </c>
    </row>
    <row r="86" spans="1:30">
      <c r="A86" t="s">
        <v>201</v>
      </c>
      <c r="B86" t="s">
        <v>14</v>
      </c>
      <c r="C86" t="s">
        <v>20</v>
      </c>
      <c r="D86">
        <v>0</v>
      </c>
      <c r="E86" t="s">
        <v>16</v>
      </c>
      <c r="F86" t="s">
        <v>15</v>
      </c>
      <c r="G86">
        <v>7933</v>
      </c>
      <c r="H86">
        <v>0</v>
      </c>
      <c r="I86">
        <v>275</v>
      </c>
      <c r="J86">
        <v>360</v>
      </c>
      <c r="K86">
        <v>1</v>
      </c>
      <c r="L86" t="s">
        <v>17</v>
      </c>
      <c r="M86" t="s">
        <v>18</v>
      </c>
      <c r="N86">
        <f t="shared" si="19"/>
        <v>1</v>
      </c>
      <c r="O86">
        <f t="shared" si="20"/>
        <v>1</v>
      </c>
      <c r="P86">
        <f t="shared" si="21"/>
        <v>0</v>
      </c>
      <c r="Q86">
        <f t="shared" si="22"/>
        <v>1</v>
      </c>
      <c r="R86">
        <f t="shared" si="23"/>
        <v>0</v>
      </c>
      <c r="S86" s="9">
        <f t="shared" si="24"/>
        <v>8.9787865533020028</v>
      </c>
      <c r="T86" s="9">
        <f t="shared" si="25"/>
        <v>0</v>
      </c>
      <c r="U86" s="9">
        <f t="shared" si="26"/>
        <v>5.6167710976665717</v>
      </c>
      <c r="V86" s="9">
        <f t="shared" si="26"/>
        <v>5.8861040314501558</v>
      </c>
      <c r="W86">
        <f t="shared" si="27"/>
        <v>2</v>
      </c>
      <c r="X86">
        <f t="shared" si="28"/>
        <v>1</v>
      </c>
      <c r="Y86">
        <f t="shared" si="29"/>
        <v>1.6960275458268943</v>
      </c>
      <c r="Z86">
        <f t="shared" si="30"/>
        <v>5.4522455199517843</v>
      </c>
      <c r="AA86">
        <f t="shared" si="31"/>
        <v>0.84501519712667839</v>
      </c>
      <c r="AB86">
        <f t="shared" si="32"/>
        <v>-1.8644282128482819</v>
      </c>
      <c r="AC86">
        <f t="shared" si="33"/>
        <v>1</v>
      </c>
      <c r="AD86">
        <f t="shared" si="34"/>
        <v>-1</v>
      </c>
    </row>
    <row r="87" spans="1:30">
      <c r="A87" t="s">
        <v>202</v>
      </c>
      <c r="B87" t="s">
        <v>14</v>
      </c>
      <c r="C87" t="s">
        <v>20</v>
      </c>
      <c r="D87">
        <v>2</v>
      </c>
      <c r="E87" t="s">
        <v>16</v>
      </c>
      <c r="F87" t="s">
        <v>15</v>
      </c>
      <c r="G87">
        <v>4167</v>
      </c>
      <c r="H87">
        <v>1447</v>
      </c>
      <c r="I87">
        <v>158</v>
      </c>
      <c r="J87">
        <v>360</v>
      </c>
      <c r="K87">
        <v>1</v>
      </c>
      <c r="L87" t="s">
        <v>21</v>
      </c>
      <c r="M87" t="s">
        <v>22</v>
      </c>
      <c r="N87">
        <f t="shared" si="19"/>
        <v>1</v>
      </c>
      <c r="O87">
        <f t="shared" si="20"/>
        <v>1</v>
      </c>
      <c r="P87">
        <f t="shared" si="21"/>
        <v>2</v>
      </c>
      <c r="Q87">
        <f t="shared" si="22"/>
        <v>1</v>
      </c>
      <c r="R87">
        <f t="shared" si="23"/>
        <v>0</v>
      </c>
      <c r="S87" s="9">
        <f t="shared" si="24"/>
        <v>8.3349516314224541</v>
      </c>
      <c r="T87" s="9">
        <f t="shared" si="25"/>
        <v>7.2772477266314839</v>
      </c>
      <c r="U87" s="9">
        <f t="shared" si="26"/>
        <v>5.0625950330269669</v>
      </c>
      <c r="V87" s="9">
        <f t="shared" si="26"/>
        <v>5.8861040314501558</v>
      </c>
      <c r="W87">
        <f t="shared" si="27"/>
        <v>0</v>
      </c>
      <c r="X87">
        <f t="shared" si="28"/>
        <v>1</v>
      </c>
      <c r="Y87">
        <f t="shared" si="29"/>
        <v>1.634734831693514</v>
      </c>
      <c r="Z87">
        <f t="shared" si="30"/>
        <v>5.1280980076579059</v>
      </c>
      <c r="AA87">
        <f t="shared" si="31"/>
        <v>0.83681723125995022</v>
      </c>
      <c r="AB87">
        <f t="shared" si="32"/>
        <v>-1.812884425727157</v>
      </c>
      <c r="AC87">
        <f t="shared" si="33"/>
        <v>1</v>
      </c>
      <c r="AD87">
        <f t="shared" si="34"/>
        <v>-1</v>
      </c>
    </row>
    <row r="88" spans="1:30">
      <c r="A88" t="s">
        <v>206</v>
      </c>
      <c r="B88" t="s">
        <v>14</v>
      </c>
      <c r="C88" t="s">
        <v>20</v>
      </c>
      <c r="D88">
        <v>0</v>
      </c>
      <c r="E88" t="s">
        <v>16</v>
      </c>
      <c r="F88" t="s">
        <v>15</v>
      </c>
      <c r="G88">
        <v>9323</v>
      </c>
      <c r="H88">
        <v>0</v>
      </c>
      <c r="I88">
        <v>75</v>
      </c>
      <c r="J88">
        <v>180</v>
      </c>
      <c r="K88">
        <v>1</v>
      </c>
      <c r="L88" t="s">
        <v>17</v>
      </c>
      <c r="M88" t="s">
        <v>22</v>
      </c>
      <c r="N88">
        <f t="shared" si="19"/>
        <v>1</v>
      </c>
      <c r="O88">
        <f t="shared" si="20"/>
        <v>1</v>
      </c>
      <c r="P88">
        <f t="shared" si="21"/>
        <v>0</v>
      </c>
      <c r="Q88">
        <f t="shared" si="22"/>
        <v>1</v>
      </c>
      <c r="R88">
        <f t="shared" si="23"/>
        <v>0</v>
      </c>
      <c r="S88" s="9">
        <f t="shared" si="24"/>
        <v>9.1402397442966929</v>
      </c>
      <c r="T88" s="9">
        <f t="shared" si="25"/>
        <v>0</v>
      </c>
      <c r="U88" s="9">
        <f t="shared" si="26"/>
        <v>4.3174881135363101</v>
      </c>
      <c r="V88" s="9">
        <f t="shared" si="26"/>
        <v>5.1929568508902104</v>
      </c>
      <c r="W88">
        <f t="shared" si="27"/>
        <v>2</v>
      </c>
      <c r="X88">
        <f t="shared" si="28"/>
        <v>1</v>
      </c>
      <c r="Y88">
        <f t="shared" si="29"/>
        <v>1.7281840782622</v>
      </c>
      <c r="Z88">
        <f t="shared" si="30"/>
        <v>5.6304202169841693</v>
      </c>
      <c r="AA88">
        <f t="shared" si="31"/>
        <v>0.8491799965500757</v>
      </c>
      <c r="AB88">
        <f t="shared" si="32"/>
        <v>-1.8916681833331881</v>
      </c>
      <c r="AC88">
        <f t="shared" si="33"/>
        <v>1</v>
      </c>
      <c r="AD88">
        <f t="shared" si="34"/>
        <v>-1</v>
      </c>
    </row>
    <row r="89" spans="1:30">
      <c r="A89" t="s">
        <v>207</v>
      </c>
      <c r="B89" t="s">
        <v>14</v>
      </c>
      <c r="C89" t="s">
        <v>20</v>
      </c>
      <c r="D89">
        <v>0</v>
      </c>
      <c r="E89" t="s">
        <v>16</v>
      </c>
      <c r="F89" t="s">
        <v>15</v>
      </c>
      <c r="G89">
        <v>2439</v>
      </c>
      <c r="H89">
        <v>3333</v>
      </c>
      <c r="I89">
        <v>129</v>
      </c>
      <c r="J89">
        <v>360</v>
      </c>
      <c r="K89">
        <v>1</v>
      </c>
      <c r="L89" t="s">
        <v>21</v>
      </c>
      <c r="M89" t="s">
        <v>18</v>
      </c>
      <c r="N89">
        <f t="shared" si="19"/>
        <v>1</v>
      </c>
      <c r="O89">
        <f t="shared" si="20"/>
        <v>1</v>
      </c>
      <c r="P89">
        <f t="shared" si="21"/>
        <v>0</v>
      </c>
      <c r="Q89">
        <f t="shared" si="22"/>
        <v>1</v>
      </c>
      <c r="R89">
        <f t="shared" si="23"/>
        <v>0</v>
      </c>
      <c r="S89" s="9">
        <f t="shared" si="24"/>
        <v>7.7993433982159202</v>
      </c>
      <c r="T89" s="9">
        <f t="shared" si="25"/>
        <v>8.1116280783077404</v>
      </c>
      <c r="U89" s="9">
        <f t="shared" si="26"/>
        <v>4.8598124043616719</v>
      </c>
      <c r="V89" s="9">
        <f t="shared" si="26"/>
        <v>5.8861040314501558</v>
      </c>
      <c r="W89">
        <f t="shared" si="27"/>
        <v>0</v>
      </c>
      <c r="X89">
        <f t="shared" si="28"/>
        <v>1</v>
      </c>
      <c r="Y89">
        <f t="shared" si="29"/>
        <v>1.6558688650784701</v>
      </c>
      <c r="Z89">
        <f t="shared" si="30"/>
        <v>5.2376287384429236</v>
      </c>
      <c r="AA89">
        <f t="shared" si="31"/>
        <v>0.8396826675757515</v>
      </c>
      <c r="AB89">
        <f t="shared" si="32"/>
        <v>-1.8306001002943741</v>
      </c>
      <c r="AC89">
        <f t="shared" si="33"/>
        <v>1</v>
      </c>
      <c r="AD89">
        <f t="shared" si="34"/>
        <v>-1</v>
      </c>
    </row>
    <row r="90" spans="1:30">
      <c r="A90" t="s">
        <v>209</v>
      </c>
      <c r="B90" t="s">
        <v>14</v>
      </c>
      <c r="C90" t="s">
        <v>15</v>
      </c>
      <c r="D90">
        <v>0</v>
      </c>
      <c r="E90" t="s">
        <v>16</v>
      </c>
      <c r="F90" t="s">
        <v>15</v>
      </c>
      <c r="G90">
        <v>2237</v>
      </c>
      <c r="H90">
        <v>0</v>
      </c>
      <c r="I90">
        <v>63</v>
      </c>
      <c r="J90">
        <v>480</v>
      </c>
      <c r="K90">
        <v>0</v>
      </c>
      <c r="L90" t="s">
        <v>31</v>
      </c>
      <c r="M90" t="s">
        <v>18</v>
      </c>
      <c r="N90">
        <f t="shared" si="19"/>
        <v>0</v>
      </c>
      <c r="O90">
        <f t="shared" si="20"/>
        <v>1</v>
      </c>
      <c r="P90">
        <f t="shared" si="21"/>
        <v>0</v>
      </c>
      <c r="Q90">
        <f t="shared" si="22"/>
        <v>1</v>
      </c>
      <c r="R90">
        <f t="shared" si="23"/>
        <v>0</v>
      </c>
      <c r="S90" s="9">
        <f t="shared" si="24"/>
        <v>7.71289096149013</v>
      </c>
      <c r="T90" s="9">
        <f t="shared" si="25"/>
        <v>0</v>
      </c>
      <c r="U90" s="9">
        <f t="shared" si="26"/>
        <v>4.1431347263915326</v>
      </c>
      <c r="V90" s="9">
        <f t="shared" si="26"/>
        <v>6.1737861039019366</v>
      </c>
      <c r="W90">
        <f t="shared" si="27"/>
        <v>1</v>
      </c>
      <c r="X90">
        <f t="shared" si="28"/>
        <v>0</v>
      </c>
      <c r="Y90">
        <f t="shared" si="29"/>
        <v>-0.93143669630666437</v>
      </c>
      <c r="Z90">
        <f t="shared" si="30"/>
        <v>0.39398726351661517</v>
      </c>
      <c r="AA90">
        <f t="shared" si="31"/>
        <v>0.28263333089766007</v>
      </c>
      <c r="AB90">
        <f t="shared" si="32"/>
        <v>-0.33216817565140994</v>
      </c>
      <c r="AC90">
        <f t="shared" si="33"/>
        <v>0</v>
      </c>
      <c r="AD90">
        <f t="shared" si="34"/>
        <v>2</v>
      </c>
    </row>
    <row r="91" spans="1:30">
      <c r="A91" t="s">
        <v>210</v>
      </c>
      <c r="B91" t="s">
        <v>14</v>
      </c>
      <c r="C91" t="s">
        <v>20</v>
      </c>
      <c r="D91">
        <v>2</v>
      </c>
      <c r="E91" t="s">
        <v>16</v>
      </c>
      <c r="F91" t="s">
        <v>15</v>
      </c>
      <c r="G91">
        <v>8000</v>
      </c>
      <c r="H91">
        <v>0</v>
      </c>
      <c r="I91">
        <v>200</v>
      </c>
      <c r="J91">
        <v>360</v>
      </c>
      <c r="K91">
        <v>1</v>
      </c>
      <c r="L91" t="s">
        <v>31</v>
      </c>
      <c r="M91" t="s">
        <v>18</v>
      </c>
      <c r="N91">
        <f t="shared" si="19"/>
        <v>1</v>
      </c>
      <c r="O91">
        <f t="shared" si="20"/>
        <v>1</v>
      </c>
      <c r="P91">
        <f t="shared" si="21"/>
        <v>2</v>
      </c>
      <c r="Q91">
        <f t="shared" si="22"/>
        <v>1</v>
      </c>
      <c r="R91">
        <f t="shared" si="23"/>
        <v>0</v>
      </c>
      <c r="S91" s="9">
        <f t="shared" si="24"/>
        <v>8.987196820661973</v>
      </c>
      <c r="T91" s="9">
        <f t="shared" si="25"/>
        <v>0</v>
      </c>
      <c r="U91" s="9">
        <f t="shared" si="26"/>
        <v>5.2983173665480363</v>
      </c>
      <c r="V91" s="9">
        <f t="shared" si="26"/>
        <v>5.8861040314501558</v>
      </c>
      <c r="W91">
        <f t="shared" si="27"/>
        <v>1</v>
      </c>
      <c r="X91">
        <f t="shared" si="28"/>
        <v>1</v>
      </c>
      <c r="Y91">
        <f t="shared" si="29"/>
        <v>1.7166813516663897</v>
      </c>
      <c r="Z91">
        <f t="shared" si="30"/>
        <v>5.5660260966011137</v>
      </c>
      <c r="AA91">
        <f t="shared" si="31"/>
        <v>0.84770087945315242</v>
      </c>
      <c r="AB91">
        <f t="shared" si="32"/>
        <v>-1.881908793576698</v>
      </c>
      <c r="AC91">
        <f t="shared" si="33"/>
        <v>1</v>
      </c>
      <c r="AD91">
        <f t="shared" si="34"/>
        <v>-1</v>
      </c>
    </row>
    <row r="92" spans="1:30">
      <c r="A92" t="s">
        <v>211</v>
      </c>
      <c r="C92" t="s">
        <v>20</v>
      </c>
      <c r="D92">
        <v>3</v>
      </c>
      <c r="E92" t="s">
        <v>16</v>
      </c>
      <c r="F92" t="s">
        <v>15</v>
      </c>
      <c r="G92">
        <v>51763</v>
      </c>
      <c r="H92">
        <v>0</v>
      </c>
      <c r="I92">
        <v>700</v>
      </c>
      <c r="J92">
        <v>300</v>
      </c>
      <c r="K92">
        <v>1</v>
      </c>
      <c r="L92" t="s">
        <v>17</v>
      </c>
      <c r="M92" t="s">
        <v>22</v>
      </c>
      <c r="N92">
        <f t="shared" si="19"/>
        <v>1</v>
      </c>
      <c r="O92">
        <f t="shared" si="20"/>
        <v>0</v>
      </c>
      <c r="P92">
        <f t="shared" si="21"/>
        <v>3</v>
      </c>
      <c r="Q92">
        <f t="shared" si="22"/>
        <v>1</v>
      </c>
      <c r="R92">
        <f t="shared" si="23"/>
        <v>0</v>
      </c>
      <c r="S92" s="9">
        <f t="shared" si="24"/>
        <v>10.854430887309706</v>
      </c>
      <c r="T92" s="9">
        <f t="shared" si="25"/>
        <v>0</v>
      </c>
      <c r="U92" s="9">
        <f t="shared" si="26"/>
        <v>6.5510803350434044</v>
      </c>
      <c r="V92" s="9">
        <f t="shared" si="26"/>
        <v>5.7037824746562009</v>
      </c>
      <c r="W92">
        <f t="shared" si="27"/>
        <v>2</v>
      </c>
      <c r="X92">
        <f t="shared" si="28"/>
        <v>1</v>
      </c>
      <c r="Y92">
        <f t="shared" si="29"/>
        <v>1.8273595292019342</v>
      </c>
      <c r="Z92">
        <f t="shared" si="30"/>
        <v>6.2174479753268939</v>
      </c>
      <c r="AA92">
        <f t="shared" si="31"/>
        <v>0.86144687105213147</v>
      </c>
      <c r="AB92">
        <f t="shared" si="32"/>
        <v>-1.9765014243996908</v>
      </c>
      <c r="AC92">
        <f t="shared" si="33"/>
        <v>1</v>
      </c>
      <c r="AD92">
        <f t="shared" si="34"/>
        <v>-1</v>
      </c>
    </row>
    <row r="93" spans="1:30">
      <c r="A93" t="s">
        <v>212</v>
      </c>
      <c r="B93" t="s">
        <v>14</v>
      </c>
      <c r="C93" t="s">
        <v>20</v>
      </c>
      <c r="D93">
        <v>0</v>
      </c>
      <c r="E93" t="s">
        <v>16</v>
      </c>
      <c r="F93" t="s">
        <v>15</v>
      </c>
      <c r="G93">
        <v>5708</v>
      </c>
      <c r="H93">
        <v>5625</v>
      </c>
      <c r="I93">
        <v>187</v>
      </c>
      <c r="J93">
        <v>360</v>
      </c>
      <c r="K93">
        <v>1</v>
      </c>
      <c r="L93" t="s">
        <v>31</v>
      </c>
      <c r="M93" t="s">
        <v>18</v>
      </c>
      <c r="N93">
        <f t="shared" si="19"/>
        <v>1</v>
      </c>
      <c r="O93">
        <f t="shared" si="20"/>
        <v>1</v>
      </c>
      <c r="P93">
        <f t="shared" si="21"/>
        <v>0</v>
      </c>
      <c r="Q93">
        <f t="shared" si="22"/>
        <v>1</v>
      </c>
      <c r="R93">
        <f t="shared" si="23"/>
        <v>0</v>
      </c>
      <c r="S93" s="9">
        <f t="shared" si="24"/>
        <v>8.6496239785967273</v>
      </c>
      <c r="T93" s="9">
        <f t="shared" si="25"/>
        <v>8.6349762270726202</v>
      </c>
      <c r="U93" s="9">
        <f t="shared" si="26"/>
        <v>5.2311086168545868</v>
      </c>
      <c r="V93" s="9">
        <f t="shared" si="26"/>
        <v>5.8861040314501558</v>
      </c>
      <c r="W93">
        <f t="shared" si="27"/>
        <v>1</v>
      </c>
      <c r="X93">
        <f t="shared" si="28"/>
        <v>1</v>
      </c>
      <c r="Y93">
        <f t="shared" si="29"/>
        <v>1.5201298543446247</v>
      </c>
      <c r="Z93">
        <f t="shared" si="30"/>
        <v>4.5728189569987947</v>
      </c>
      <c r="AA93">
        <f t="shared" si="31"/>
        <v>0.82055760150899582</v>
      </c>
      <c r="AB93">
        <f t="shared" si="32"/>
        <v>-1.7179010223247173</v>
      </c>
      <c r="AC93">
        <f t="shared" si="33"/>
        <v>1</v>
      </c>
      <c r="AD93">
        <f t="shared" si="34"/>
        <v>-1</v>
      </c>
    </row>
    <row r="94" spans="1:30">
      <c r="A94" t="s">
        <v>214</v>
      </c>
      <c r="B94" t="s">
        <v>14</v>
      </c>
      <c r="C94" t="s">
        <v>20</v>
      </c>
      <c r="D94">
        <v>1</v>
      </c>
      <c r="E94" t="s">
        <v>16</v>
      </c>
      <c r="F94" t="s">
        <v>15</v>
      </c>
      <c r="G94">
        <v>3750</v>
      </c>
      <c r="H94">
        <v>0</v>
      </c>
      <c r="I94">
        <v>116</v>
      </c>
      <c r="J94">
        <v>360</v>
      </c>
      <c r="K94">
        <v>1</v>
      </c>
      <c r="L94" t="s">
        <v>31</v>
      </c>
      <c r="M94" t="s">
        <v>18</v>
      </c>
      <c r="N94">
        <f t="shared" si="19"/>
        <v>1</v>
      </c>
      <c r="O94">
        <f t="shared" si="20"/>
        <v>1</v>
      </c>
      <c r="P94">
        <f t="shared" si="21"/>
        <v>1</v>
      </c>
      <c r="Q94">
        <f t="shared" si="22"/>
        <v>1</v>
      </c>
      <c r="R94">
        <f t="shared" si="23"/>
        <v>0</v>
      </c>
      <c r="S94" s="9">
        <f t="shared" si="24"/>
        <v>8.2295111189644565</v>
      </c>
      <c r="T94" s="9">
        <f t="shared" si="25"/>
        <v>0</v>
      </c>
      <c r="U94" s="9">
        <f t="shared" si="26"/>
        <v>4.7535901911063645</v>
      </c>
      <c r="V94" s="9">
        <f t="shared" si="26"/>
        <v>5.8861040314501558</v>
      </c>
      <c r="W94">
        <f t="shared" si="27"/>
        <v>1</v>
      </c>
      <c r="X94">
        <f t="shared" si="28"/>
        <v>1</v>
      </c>
      <c r="Y94">
        <f t="shared" si="29"/>
        <v>1.8562630715922372</v>
      </c>
      <c r="Z94">
        <f t="shared" si="30"/>
        <v>6.3997765237520916</v>
      </c>
      <c r="AA94">
        <f t="shared" si="31"/>
        <v>0.86486078372905439</v>
      </c>
      <c r="AB94">
        <f t="shared" si="32"/>
        <v>-2.0014498002611498</v>
      </c>
      <c r="AC94">
        <f t="shared" si="33"/>
        <v>1</v>
      </c>
      <c r="AD94">
        <f t="shared" si="34"/>
        <v>-1</v>
      </c>
    </row>
    <row r="95" spans="1:30">
      <c r="A95" t="s">
        <v>215</v>
      </c>
      <c r="B95" t="s">
        <v>14</v>
      </c>
      <c r="C95" t="s">
        <v>15</v>
      </c>
      <c r="D95">
        <v>0</v>
      </c>
      <c r="E95" t="s">
        <v>25</v>
      </c>
      <c r="F95" t="s">
        <v>15</v>
      </c>
      <c r="G95">
        <v>2333</v>
      </c>
      <c r="H95">
        <v>1451</v>
      </c>
      <c r="I95">
        <v>102</v>
      </c>
      <c r="J95">
        <v>480</v>
      </c>
      <c r="K95">
        <v>0</v>
      </c>
      <c r="L95" t="s">
        <v>17</v>
      </c>
      <c r="M95" t="s">
        <v>18</v>
      </c>
      <c r="N95">
        <f t="shared" si="19"/>
        <v>0</v>
      </c>
      <c r="O95">
        <f t="shared" si="20"/>
        <v>1</v>
      </c>
      <c r="P95">
        <f t="shared" si="21"/>
        <v>0</v>
      </c>
      <c r="Q95">
        <f t="shared" si="22"/>
        <v>0</v>
      </c>
      <c r="R95">
        <f t="shared" si="23"/>
        <v>0</v>
      </c>
      <c r="S95" s="9">
        <f t="shared" si="24"/>
        <v>7.75491027202143</v>
      </c>
      <c r="T95" s="9">
        <f t="shared" si="25"/>
        <v>7.2800082528841878</v>
      </c>
      <c r="U95" s="9">
        <f t="shared" si="26"/>
        <v>4.6249728132842707</v>
      </c>
      <c r="V95" s="9">
        <f t="shared" si="26"/>
        <v>6.1737861039019366</v>
      </c>
      <c r="W95">
        <f t="shared" si="27"/>
        <v>2</v>
      </c>
      <c r="X95">
        <f t="shared" si="28"/>
        <v>0</v>
      </c>
      <c r="Y95">
        <f t="shared" si="29"/>
        <v>-1.6962830105106845</v>
      </c>
      <c r="Z95">
        <f t="shared" si="30"/>
        <v>0.18336382033532755</v>
      </c>
      <c r="AA95">
        <f t="shared" si="31"/>
        <v>0.15495134901400662</v>
      </c>
      <c r="AB95">
        <f t="shared" si="32"/>
        <v>-0.16836107815099438</v>
      </c>
      <c r="AC95">
        <f t="shared" si="33"/>
        <v>0</v>
      </c>
      <c r="AD95">
        <f t="shared" si="34"/>
        <v>2</v>
      </c>
    </row>
    <row r="96" spans="1:30">
      <c r="A96" t="s">
        <v>216</v>
      </c>
      <c r="B96" t="s">
        <v>14</v>
      </c>
      <c r="C96" t="s">
        <v>20</v>
      </c>
      <c r="D96">
        <v>1</v>
      </c>
      <c r="E96" t="s">
        <v>16</v>
      </c>
      <c r="F96" t="s">
        <v>15</v>
      </c>
      <c r="G96">
        <v>6400</v>
      </c>
      <c r="H96">
        <v>7250</v>
      </c>
      <c r="I96">
        <v>180</v>
      </c>
      <c r="J96">
        <v>360</v>
      </c>
      <c r="K96">
        <v>0</v>
      </c>
      <c r="L96" t="s">
        <v>17</v>
      </c>
      <c r="M96" t="s">
        <v>22</v>
      </c>
      <c r="N96">
        <f t="shared" si="19"/>
        <v>1</v>
      </c>
      <c r="O96">
        <f t="shared" si="20"/>
        <v>1</v>
      </c>
      <c r="P96">
        <f t="shared" si="21"/>
        <v>1</v>
      </c>
      <c r="Q96">
        <f t="shared" si="22"/>
        <v>1</v>
      </c>
      <c r="R96">
        <f t="shared" si="23"/>
        <v>0</v>
      </c>
      <c r="S96" s="9">
        <f t="shared" si="24"/>
        <v>8.7640532693477624</v>
      </c>
      <c r="T96" s="9">
        <f t="shared" si="25"/>
        <v>8.8887567478487206</v>
      </c>
      <c r="U96" s="9">
        <f t="shared" si="26"/>
        <v>5.1929568508902104</v>
      </c>
      <c r="V96" s="9">
        <f t="shared" si="26"/>
        <v>5.8861040314501558</v>
      </c>
      <c r="W96">
        <f t="shared" si="27"/>
        <v>2</v>
      </c>
      <c r="X96">
        <f t="shared" si="28"/>
        <v>0</v>
      </c>
      <c r="Y96">
        <f t="shared" si="29"/>
        <v>-0.66206776393007238</v>
      </c>
      <c r="Z96">
        <f t="shared" si="30"/>
        <v>0.51578371212094021</v>
      </c>
      <c r="AA96">
        <f t="shared" si="31"/>
        <v>0.34027527014341424</v>
      </c>
      <c r="AB96">
        <f t="shared" si="32"/>
        <v>-0.41593260693691159</v>
      </c>
      <c r="AC96">
        <f t="shared" si="33"/>
        <v>0</v>
      </c>
      <c r="AD96">
        <f t="shared" si="34"/>
        <v>2</v>
      </c>
    </row>
    <row r="97" spans="1:30">
      <c r="A97" t="s">
        <v>217</v>
      </c>
      <c r="B97" t="s">
        <v>14</v>
      </c>
      <c r="C97" t="s">
        <v>20</v>
      </c>
      <c r="D97">
        <v>1</v>
      </c>
      <c r="E97" t="s">
        <v>16</v>
      </c>
      <c r="F97" t="s">
        <v>15</v>
      </c>
      <c r="G97">
        <v>33846</v>
      </c>
      <c r="H97">
        <v>0</v>
      </c>
      <c r="I97">
        <v>260</v>
      </c>
      <c r="J97">
        <v>360</v>
      </c>
      <c r="K97">
        <v>1</v>
      </c>
      <c r="L97" t="s">
        <v>31</v>
      </c>
      <c r="M97" t="s">
        <v>22</v>
      </c>
      <c r="N97">
        <f t="shared" si="19"/>
        <v>1</v>
      </c>
      <c r="O97">
        <f t="shared" si="20"/>
        <v>1</v>
      </c>
      <c r="P97">
        <f t="shared" si="21"/>
        <v>1</v>
      </c>
      <c r="Q97">
        <f t="shared" si="22"/>
        <v>1</v>
      </c>
      <c r="R97">
        <f t="shared" si="23"/>
        <v>0</v>
      </c>
      <c r="S97" s="9">
        <f t="shared" si="24"/>
        <v>10.429576102968031</v>
      </c>
      <c r="T97" s="9">
        <f t="shared" si="25"/>
        <v>0</v>
      </c>
      <c r="U97" s="9">
        <f t="shared" si="26"/>
        <v>5.5606816310155276</v>
      </c>
      <c r="V97" s="9">
        <f t="shared" si="26"/>
        <v>5.8861040314501558</v>
      </c>
      <c r="W97">
        <f t="shared" si="27"/>
        <v>1</v>
      </c>
      <c r="X97">
        <f t="shared" si="28"/>
        <v>1</v>
      </c>
      <c r="Y97">
        <f t="shared" si="29"/>
        <v>1.3575292840358451</v>
      </c>
      <c r="Z97">
        <f t="shared" si="30"/>
        <v>3.886578797051143</v>
      </c>
      <c r="AA97">
        <f t="shared" si="31"/>
        <v>0.79535784819361532</v>
      </c>
      <c r="AB97">
        <f t="shared" si="32"/>
        <v>-1.5864924261248672</v>
      </c>
      <c r="AC97">
        <f t="shared" si="33"/>
        <v>1</v>
      </c>
      <c r="AD97">
        <f t="shared" si="34"/>
        <v>-1</v>
      </c>
    </row>
    <row r="98" spans="1:30">
      <c r="A98" t="s">
        <v>218</v>
      </c>
      <c r="C98" t="s">
        <v>20</v>
      </c>
      <c r="D98">
        <v>0</v>
      </c>
      <c r="E98" t="s">
        <v>16</v>
      </c>
      <c r="F98" t="s">
        <v>20</v>
      </c>
      <c r="G98">
        <v>674</v>
      </c>
      <c r="H98">
        <v>5296</v>
      </c>
      <c r="I98">
        <v>168</v>
      </c>
      <c r="J98">
        <v>360</v>
      </c>
      <c r="K98">
        <v>1</v>
      </c>
      <c r="L98" t="s">
        <v>21</v>
      </c>
      <c r="M98" t="s">
        <v>18</v>
      </c>
      <c r="N98">
        <f t="shared" si="19"/>
        <v>1</v>
      </c>
      <c r="O98">
        <f t="shared" si="20"/>
        <v>0</v>
      </c>
      <c r="P98">
        <f t="shared" si="21"/>
        <v>0</v>
      </c>
      <c r="Q98">
        <f t="shared" si="22"/>
        <v>1</v>
      </c>
      <c r="R98">
        <f t="shared" si="23"/>
        <v>1</v>
      </c>
      <c r="S98" s="9">
        <f t="shared" si="24"/>
        <v>6.513230110912307</v>
      </c>
      <c r="T98" s="9">
        <f t="shared" si="25"/>
        <v>8.5747070976168445</v>
      </c>
      <c r="U98" s="9">
        <f t="shared" si="26"/>
        <v>5.1239639794032588</v>
      </c>
      <c r="V98" s="9">
        <f t="shared" si="26"/>
        <v>5.8861040314501558</v>
      </c>
      <c r="W98">
        <f t="shared" si="27"/>
        <v>0</v>
      </c>
      <c r="X98">
        <f t="shared" si="28"/>
        <v>1</v>
      </c>
      <c r="Y98">
        <f t="shared" si="29"/>
        <v>2.1317661646131523</v>
      </c>
      <c r="Z98">
        <f t="shared" si="30"/>
        <v>8.4297419835614686</v>
      </c>
      <c r="AA98">
        <f t="shared" si="31"/>
        <v>0.89395255970489285</v>
      </c>
      <c r="AB98">
        <f t="shared" si="32"/>
        <v>-2.243868735036838</v>
      </c>
      <c r="AC98">
        <f t="shared" si="33"/>
        <v>1</v>
      </c>
      <c r="AD98">
        <f t="shared" si="34"/>
        <v>-1</v>
      </c>
    </row>
    <row r="99" spans="1:30">
      <c r="A99" t="s">
        <v>219</v>
      </c>
      <c r="B99" t="s">
        <v>14</v>
      </c>
      <c r="C99" t="s">
        <v>20</v>
      </c>
      <c r="D99">
        <v>1</v>
      </c>
      <c r="E99" t="s">
        <v>16</v>
      </c>
      <c r="F99" t="s">
        <v>15</v>
      </c>
      <c r="G99">
        <v>3125</v>
      </c>
      <c r="H99">
        <v>2583</v>
      </c>
      <c r="I99">
        <v>170</v>
      </c>
      <c r="J99">
        <v>360</v>
      </c>
      <c r="K99">
        <v>1</v>
      </c>
      <c r="L99" t="s">
        <v>31</v>
      </c>
      <c r="M99" t="s">
        <v>18</v>
      </c>
      <c r="N99">
        <f t="shared" si="19"/>
        <v>1</v>
      </c>
      <c r="O99">
        <f t="shared" si="20"/>
        <v>1</v>
      </c>
      <c r="P99">
        <f t="shared" si="21"/>
        <v>1</v>
      </c>
      <c r="Q99">
        <f t="shared" si="22"/>
        <v>1</v>
      </c>
      <c r="R99">
        <f t="shared" si="23"/>
        <v>0</v>
      </c>
      <c r="S99" s="9">
        <f t="shared" si="24"/>
        <v>8.0471895621705016</v>
      </c>
      <c r="T99" s="9">
        <f t="shared" si="25"/>
        <v>7.8567067930958405</v>
      </c>
      <c r="U99" s="9">
        <f t="shared" si="26"/>
        <v>5.1357984370502621</v>
      </c>
      <c r="V99" s="9">
        <f t="shared" si="26"/>
        <v>5.8861040314501558</v>
      </c>
      <c r="W99">
        <f t="shared" si="27"/>
        <v>1</v>
      </c>
      <c r="X99">
        <f t="shared" si="28"/>
        <v>1</v>
      </c>
      <c r="Y99">
        <f t="shared" si="29"/>
        <v>1.7106315723418279</v>
      </c>
      <c r="Z99">
        <f t="shared" si="30"/>
        <v>5.532454519710579</v>
      </c>
      <c r="AA99">
        <f t="shared" si="31"/>
        <v>0.8469181841247162</v>
      </c>
      <c r="AB99">
        <f t="shared" si="32"/>
        <v>-1.8767827562315751</v>
      </c>
      <c r="AC99">
        <f t="shared" si="33"/>
        <v>1</v>
      </c>
      <c r="AD99">
        <f t="shared" si="34"/>
        <v>-1</v>
      </c>
    </row>
    <row r="100" spans="1:30">
      <c r="A100" t="s">
        <v>222</v>
      </c>
      <c r="B100" t="s">
        <v>14</v>
      </c>
      <c r="C100" t="s">
        <v>15</v>
      </c>
      <c r="D100">
        <v>0</v>
      </c>
      <c r="E100" t="s">
        <v>16</v>
      </c>
      <c r="F100" t="s">
        <v>15</v>
      </c>
      <c r="G100">
        <v>8333</v>
      </c>
      <c r="H100">
        <v>3750</v>
      </c>
      <c r="I100">
        <v>187</v>
      </c>
      <c r="J100">
        <v>360</v>
      </c>
      <c r="K100">
        <v>1</v>
      </c>
      <c r="L100" t="s">
        <v>21</v>
      </c>
      <c r="M100" t="s">
        <v>18</v>
      </c>
      <c r="N100">
        <f t="shared" si="19"/>
        <v>0</v>
      </c>
      <c r="O100">
        <f t="shared" si="20"/>
        <v>1</v>
      </c>
      <c r="P100">
        <f t="shared" si="21"/>
        <v>0</v>
      </c>
      <c r="Q100">
        <f t="shared" si="22"/>
        <v>1</v>
      </c>
      <c r="R100">
        <f t="shared" si="23"/>
        <v>0</v>
      </c>
      <c r="S100" s="9">
        <f t="shared" si="24"/>
        <v>9.0279788143822071</v>
      </c>
      <c r="T100" s="9">
        <f t="shared" si="25"/>
        <v>8.2295111189644565</v>
      </c>
      <c r="U100" s="9">
        <f t="shared" si="26"/>
        <v>5.2311086168545868</v>
      </c>
      <c r="V100" s="9">
        <f t="shared" si="26"/>
        <v>5.8861040314501558</v>
      </c>
      <c r="W100">
        <f t="shared" si="27"/>
        <v>0</v>
      </c>
      <c r="X100">
        <f t="shared" si="28"/>
        <v>1</v>
      </c>
      <c r="Y100">
        <f t="shared" si="29"/>
        <v>0.77423282437860153</v>
      </c>
      <c r="Z100">
        <f t="shared" si="30"/>
        <v>2.1689275404163038</v>
      </c>
      <c r="AA100">
        <f t="shared" si="31"/>
        <v>0.68443582655454804</v>
      </c>
      <c r="AB100">
        <f t="shared" si="32"/>
        <v>-1.1533932153215614</v>
      </c>
      <c r="AC100">
        <f t="shared" si="33"/>
        <v>1</v>
      </c>
      <c r="AD100">
        <f t="shared" si="34"/>
        <v>-1</v>
      </c>
    </row>
    <row r="101" spans="1:30">
      <c r="A101" t="s">
        <v>224</v>
      </c>
      <c r="B101" t="s">
        <v>42</v>
      </c>
      <c r="C101" t="s">
        <v>20</v>
      </c>
      <c r="D101">
        <v>0</v>
      </c>
      <c r="E101" t="s">
        <v>16</v>
      </c>
      <c r="F101" t="s">
        <v>15</v>
      </c>
      <c r="G101">
        <v>3416</v>
      </c>
      <c r="H101">
        <v>2816</v>
      </c>
      <c r="I101">
        <v>113</v>
      </c>
      <c r="J101">
        <v>360</v>
      </c>
      <c r="L101" t="s">
        <v>31</v>
      </c>
      <c r="M101" t="s">
        <v>22</v>
      </c>
      <c r="N101">
        <f t="shared" si="19"/>
        <v>1</v>
      </c>
      <c r="O101">
        <f t="shared" si="20"/>
        <v>0</v>
      </c>
      <c r="P101">
        <f t="shared" si="21"/>
        <v>0</v>
      </c>
      <c r="Q101">
        <f t="shared" si="22"/>
        <v>1</v>
      </c>
      <c r="R101">
        <f t="shared" si="23"/>
        <v>0</v>
      </c>
      <c r="S101" s="9">
        <f t="shared" si="24"/>
        <v>8.1362255549084601</v>
      </c>
      <c r="T101" s="9">
        <f t="shared" si="25"/>
        <v>7.943072717277933</v>
      </c>
      <c r="U101" s="9">
        <f t="shared" si="26"/>
        <v>4.7273878187123408</v>
      </c>
      <c r="V101" s="9">
        <f t="shared" si="26"/>
        <v>5.8861040314501558</v>
      </c>
      <c r="W101">
        <f t="shared" si="27"/>
        <v>1</v>
      </c>
      <c r="X101">
        <f t="shared" si="28"/>
        <v>0</v>
      </c>
      <c r="Y101">
        <f t="shared" si="29"/>
        <v>-0.16743139989571043</v>
      </c>
      <c r="Z101">
        <f t="shared" si="30"/>
        <v>0.84583463964314287</v>
      </c>
      <c r="AA101">
        <f t="shared" si="31"/>
        <v>0.45823966106014186</v>
      </c>
      <c r="AB101">
        <f t="shared" si="32"/>
        <v>-0.61293155441023983</v>
      </c>
      <c r="AC101">
        <f t="shared" si="33"/>
        <v>0</v>
      </c>
      <c r="AD101">
        <f t="shared" si="34"/>
        <v>2</v>
      </c>
    </row>
    <row r="102" spans="1:30">
      <c r="A102" t="s">
        <v>229</v>
      </c>
      <c r="B102" t="s">
        <v>14</v>
      </c>
      <c r="C102" t="s">
        <v>20</v>
      </c>
      <c r="D102">
        <v>1</v>
      </c>
      <c r="E102" t="s">
        <v>25</v>
      </c>
      <c r="F102" t="s">
        <v>15</v>
      </c>
      <c r="G102">
        <v>2600</v>
      </c>
      <c r="H102">
        <v>2500</v>
      </c>
      <c r="I102">
        <v>90</v>
      </c>
      <c r="J102">
        <v>360</v>
      </c>
      <c r="K102">
        <v>1</v>
      </c>
      <c r="L102" t="s">
        <v>31</v>
      </c>
      <c r="M102" t="s">
        <v>18</v>
      </c>
      <c r="N102">
        <f t="shared" si="19"/>
        <v>1</v>
      </c>
      <c r="O102">
        <f t="shared" si="20"/>
        <v>1</v>
      </c>
      <c r="P102">
        <f t="shared" si="21"/>
        <v>1</v>
      </c>
      <c r="Q102">
        <f t="shared" si="22"/>
        <v>0</v>
      </c>
      <c r="R102">
        <f t="shared" si="23"/>
        <v>0</v>
      </c>
      <c r="S102" s="9">
        <f t="shared" si="24"/>
        <v>7.8632667240095735</v>
      </c>
      <c r="T102" s="9">
        <f t="shared" si="25"/>
        <v>7.8240460108562919</v>
      </c>
      <c r="U102" s="9">
        <f t="shared" si="26"/>
        <v>4.499809670330265</v>
      </c>
      <c r="V102" s="9">
        <f t="shared" si="26"/>
        <v>5.8861040314501558</v>
      </c>
      <c r="W102">
        <f t="shared" si="27"/>
        <v>1</v>
      </c>
      <c r="X102">
        <f t="shared" si="28"/>
        <v>1</v>
      </c>
      <c r="Y102">
        <f t="shared" si="29"/>
        <v>1.1212429928036651</v>
      </c>
      <c r="Z102">
        <f t="shared" si="30"/>
        <v>3.0686661636408186</v>
      </c>
      <c r="AA102">
        <f t="shared" si="31"/>
        <v>0.75421920605421289</v>
      </c>
      <c r="AB102">
        <f t="shared" si="32"/>
        <v>-1.4033152218201086</v>
      </c>
      <c r="AC102">
        <f t="shared" si="33"/>
        <v>1</v>
      </c>
      <c r="AD102">
        <f t="shared" si="34"/>
        <v>-1</v>
      </c>
    </row>
    <row r="103" spans="1:30">
      <c r="A103" t="s">
        <v>236</v>
      </c>
      <c r="B103" t="s">
        <v>14</v>
      </c>
      <c r="C103" t="s">
        <v>15</v>
      </c>
      <c r="D103">
        <v>2</v>
      </c>
      <c r="E103" t="s">
        <v>16</v>
      </c>
      <c r="F103" t="s">
        <v>15</v>
      </c>
      <c r="G103">
        <v>4923</v>
      </c>
      <c r="H103">
        <v>0</v>
      </c>
      <c r="I103">
        <v>166</v>
      </c>
      <c r="J103">
        <v>360</v>
      </c>
      <c r="K103">
        <v>0</v>
      </c>
      <c r="L103" t="s">
        <v>31</v>
      </c>
      <c r="M103" t="s">
        <v>22</v>
      </c>
      <c r="N103">
        <f t="shared" si="19"/>
        <v>0</v>
      </c>
      <c r="O103">
        <f t="shared" si="20"/>
        <v>1</v>
      </c>
      <c r="P103">
        <f t="shared" si="21"/>
        <v>2</v>
      </c>
      <c r="Q103">
        <f t="shared" si="22"/>
        <v>1</v>
      </c>
      <c r="R103">
        <f t="shared" si="23"/>
        <v>0</v>
      </c>
      <c r="S103" s="9">
        <f t="shared" si="24"/>
        <v>8.5016733797582003</v>
      </c>
      <c r="T103" s="9">
        <f t="shared" si="25"/>
        <v>0</v>
      </c>
      <c r="U103" s="9">
        <f t="shared" si="26"/>
        <v>5.1119877883565437</v>
      </c>
      <c r="V103" s="9">
        <f t="shared" si="26"/>
        <v>5.8861040314501558</v>
      </c>
      <c r="W103">
        <f t="shared" si="27"/>
        <v>1</v>
      </c>
      <c r="X103">
        <f t="shared" si="28"/>
        <v>0</v>
      </c>
      <c r="Y103">
        <f t="shared" si="29"/>
        <v>-1.0411394583515623</v>
      </c>
      <c r="Z103">
        <f t="shared" si="30"/>
        <v>0.35305216443904941</v>
      </c>
      <c r="AA103">
        <f t="shared" si="31"/>
        <v>0.26093019450245536</v>
      </c>
      <c r="AB103">
        <f t="shared" si="32"/>
        <v>-0.30236290309366531</v>
      </c>
      <c r="AC103">
        <f t="shared" si="33"/>
        <v>0</v>
      </c>
      <c r="AD103">
        <f t="shared" si="34"/>
        <v>2</v>
      </c>
    </row>
    <row r="104" spans="1:30">
      <c r="A104" t="s">
        <v>237</v>
      </c>
      <c r="B104" t="s">
        <v>14</v>
      </c>
      <c r="C104" t="s">
        <v>20</v>
      </c>
      <c r="D104">
        <v>3</v>
      </c>
      <c r="E104" t="s">
        <v>25</v>
      </c>
      <c r="F104" t="s">
        <v>15</v>
      </c>
      <c r="G104">
        <v>3992</v>
      </c>
      <c r="H104">
        <v>0</v>
      </c>
      <c r="I104">
        <v>141</v>
      </c>
      <c r="J104">
        <v>180</v>
      </c>
      <c r="K104">
        <v>1</v>
      </c>
      <c r="L104" t="s">
        <v>17</v>
      </c>
      <c r="M104" t="s">
        <v>18</v>
      </c>
      <c r="N104">
        <f t="shared" si="19"/>
        <v>1</v>
      </c>
      <c r="O104">
        <f t="shared" si="20"/>
        <v>1</v>
      </c>
      <c r="P104">
        <f t="shared" si="21"/>
        <v>3</v>
      </c>
      <c r="Q104">
        <f t="shared" si="22"/>
        <v>0</v>
      </c>
      <c r="R104">
        <f t="shared" si="23"/>
        <v>0</v>
      </c>
      <c r="S104" s="9">
        <f t="shared" si="24"/>
        <v>8.2920476374313541</v>
      </c>
      <c r="T104" s="9">
        <f t="shared" si="25"/>
        <v>0</v>
      </c>
      <c r="U104" s="9">
        <f t="shared" si="26"/>
        <v>4.9487598903781684</v>
      </c>
      <c r="V104" s="9">
        <f t="shared" si="26"/>
        <v>5.1929568508902104</v>
      </c>
      <c r="W104">
        <f t="shared" si="27"/>
        <v>2</v>
      </c>
      <c r="X104">
        <f t="shared" si="28"/>
        <v>1</v>
      </c>
      <c r="Y104">
        <f t="shared" si="29"/>
        <v>1.3613843876542386</v>
      </c>
      <c r="Z104">
        <f t="shared" si="30"/>
        <v>3.9015908790083245</v>
      </c>
      <c r="AA104">
        <f t="shared" si="31"/>
        <v>0.79598460485908262</v>
      </c>
      <c r="AB104">
        <f t="shared" si="32"/>
        <v>-1.5895598216083184</v>
      </c>
      <c r="AC104">
        <f t="shared" si="33"/>
        <v>1</v>
      </c>
      <c r="AD104">
        <f t="shared" si="34"/>
        <v>-1</v>
      </c>
    </row>
    <row r="105" spans="1:30">
      <c r="A105" t="s">
        <v>242</v>
      </c>
      <c r="B105" t="s">
        <v>14</v>
      </c>
      <c r="C105" t="s">
        <v>20</v>
      </c>
      <c r="D105">
        <v>1</v>
      </c>
      <c r="E105" t="s">
        <v>25</v>
      </c>
      <c r="F105" t="s">
        <v>15</v>
      </c>
      <c r="G105">
        <v>3500</v>
      </c>
      <c r="H105">
        <v>1083</v>
      </c>
      <c r="I105">
        <v>135</v>
      </c>
      <c r="J105">
        <v>360</v>
      </c>
      <c r="K105">
        <v>1</v>
      </c>
      <c r="L105" t="s">
        <v>17</v>
      </c>
      <c r="M105" t="s">
        <v>18</v>
      </c>
      <c r="N105">
        <f t="shared" si="19"/>
        <v>1</v>
      </c>
      <c r="O105">
        <f t="shared" si="20"/>
        <v>1</v>
      </c>
      <c r="P105">
        <f t="shared" si="21"/>
        <v>1</v>
      </c>
      <c r="Q105">
        <f t="shared" si="22"/>
        <v>0</v>
      </c>
      <c r="R105">
        <f t="shared" si="23"/>
        <v>0</v>
      </c>
      <c r="S105" s="9">
        <f t="shared" si="24"/>
        <v>8.1605182474775049</v>
      </c>
      <c r="T105" s="9">
        <f t="shared" si="25"/>
        <v>6.9874902470009905</v>
      </c>
      <c r="U105" s="9">
        <f t="shared" si="26"/>
        <v>4.9052747784384296</v>
      </c>
      <c r="V105" s="9">
        <f t="shared" si="26"/>
        <v>5.8861040314501558</v>
      </c>
      <c r="W105">
        <f t="shared" si="27"/>
        <v>2</v>
      </c>
      <c r="X105">
        <f t="shared" si="28"/>
        <v>1</v>
      </c>
      <c r="Y105">
        <f t="shared" si="29"/>
        <v>1.1326822447391591</v>
      </c>
      <c r="Z105">
        <f t="shared" si="30"/>
        <v>3.1039709542019511</v>
      </c>
      <c r="AA105">
        <f t="shared" si="31"/>
        <v>0.75633355811738245</v>
      </c>
      <c r="AB105">
        <f t="shared" si="32"/>
        <v>-1.4119550304072512</v>
      </c>
      <c r="AC105">
        <f t="shared" si="33"/>
        <v>1</v>
      </c>
      <c r="AD105">
        <f t="shared" si="34"/>
        <v>-1</v>
      </c>
    </row>
    <row r="106" spans="1:30">
      <c r="A106" t="s">
        <v>243</v>
      </c>
      <c r="B106" t="s">
        <v>42</v>
      </c>
      <c r="C106" t="s">
        <v>15</v>
      </c>
      <c r="D106">
        <v>0</v>
      </c>
      <c r="E106" t="s">
        <v>25</v>
      </c>
      <c r="F106" t="s">
        <v>15</v>
      </c>
      <c r="G106">
        <v>4408</v>
      </c>
      <c r="H106">
        <v>0</v>
      </c>
      <c r="I106">
        <v>120</v>
      </c>
      <c r="J106">
        <v>360</v>
      </c>
      <c r="K106">
        <v>1</v>
      </c>
      <c r="L106" t="s">
        <v>31</v>
      </c>
      <c r="M106" t="s">
        <v>22</v>
      </c>
      <c r="N106">
        <f t="shared" si="19"/>
        <v>0</v>
      </c>
      <c r="O106">
        <f t="shared" si="20"/>
        <v>0</v>
      </c>
      <c r="P106">
        <f t="shared" si="21"/>
        <v>0</v>
      </c>
      <c r="Q106">
        <f t="shared" si="22"/>
        <v>0</v>
      </c>
      <c r="R106">
        <f t="shared" si="23"/>
        <v>0</v>
      </c>
      <c r="S106" s="9">
        <f t="shared" si="24"/>
        <v>8.391176350832751</v>
      </c>
      <c r="T106" s="9">
        <f t="shared" si="25"/>
        <v>0</v>
      </c>
      <c r="U106" s="9">
        <f t="shared" si="26"/>
        <v>4.7874917427820458</v>
      </c>
      <c r="V106" s="9">
        <f t="shared" si="26"/>
        <v>5.8861040314501558</v>
      </c>
      <c r="W106">
        <f t="shared" si="27"/>
        <v>1</v>
      </c>
      <c r="X106">
        <f t="shared" si="28"/>
        <v>1</v>
      </c>
      <c r="Y106">
        <f t="shared" si="29"/>
        <v>0.96060870999484804</v>
      </c>
      <c r="Z106">
        <f t="shared" si="30"/>
        <v>2.6132867231213397</v>
      </c>
      <c r="AA106">
        <f t="shared" si="31"/>
        <v>0.72324366245251925</v>
      </c>
      <c r="AB106">
        <f t="shared" si="32"/>
        <v>-1.2846178077550268</v>
      </c>
      <c r="AC106">
        <f t="shared" si="33"/>
        <v>1</v>
      </c>
      <c r="AD106">
        <f t="shared" si="34"/>
        <v>-1</v>
      </c>
    </row>
    <row r="107" spans="1:30">
      <c r="A107" t="s">
        <v>244</v>
      </c>
      <c r="B107" t="s">
        <v>42</v>
      </c>
      <c r="C107" t="s">
        <v>15</v>
      </c>
      <c r="D107">
        <v>0</v>
      </c>
      <c r="E107" t="s">
        <v>16</v>
      </c>
      <c r="F107" t="s">
        <v>15</v>
      </c>
      <c r="G107">
        <v>3244</v>
      </c>
      <c r="H107">
        <v>0</v>
      </c>
      <c r="I107">
        <v>80</v>
      </c>
      <c r="J107">
        <v>360</v>
      </c>
      <c r="K107">
        <v>1</v>
      </c>
      <c r="L107" t="s">
        <v>17</v>
      </c>
      <c r="M107" t="s">
        <v>18</v>
      </c>
      <c r="N107">
        <f t="shared" si="19"/>
        <v>0</v>
      </c>
      <c r="O107">
        <f t="shared" si="20"/>
        <v>0</v>
      </c>
      <c r="P107">
        <f t="shared" si="21"/>
        <v>0</v>
      </c>
      <c r="Q107">
        <f t="shared" si="22"/>
        <v>1</v>
      </c>
      <c r="R107">
        <f t="shared" si="23"/>
        <v>0</v>
      </c>
      <c r="S107" s="9">
        <f t="shared" si="24"/>
        <v>8.0845624152353039</v>
      </c>
      <c r="T107" s="9">
        <f t="shared" si="25"/>
        <v>0</v>
      </c>
      <c r="U107" s="9">
        <f t="shared" si="26"/>
        <v>4.3820266346738812</v>
      </c>
      <c r="V107" s="9">
        <f t="shared" si="26"/>
        <v>5.8861040314501558</v>
      </c>
      <c r="W107">
        <f t="shared" si="27"/>
        <v>2</v>
      </c>
      <c r="X107">
        <f t="shared" si="28"/>
        <v>1</v>
      </c>
      <c r="Y107">
        <f t="shared" si="29"/>
        <v>1.7612356683354955</v>
      </c>
      <c r="Z107">
        <f t="shared" si="30"/>
        <v>5.8196240785074629</v>
      </c>
      <c r="AA107">
        <f t="shared" si="31"/>
        <v>0.85336435139415201</v>
      </c>
      <c r="AB107">
        <f t="shared" si="32"/>
        <v>-1.9198043498827313</v>
      </c>
      <c r="AC107">
        <f t="shared" si="33"/>
        <v>1</v>
      </c>
      <c r="AD107">
        <f t="shared" si="34"/>
        <v>-1</v>
      </c>
    </row>
    <row r="108" spans="1:30">
      <c r="A108" t="s">
        <v>245</v>
      </c>
      <c r="B108" t="s">
        <v>14</v>
      </c>
      <c r="C108" t="s">
        <v>15</v>
      </c>
      <c r="D108">
        <v>0</v>
      </c>
      <c r="E108" t="s">
        <v>25</v>
      </c>
      <c r="F108" t="s">
        <v>15</v>
      </c>
      <c r="G108">
        <v>3975</v>
      </c>
      <c r="H108">
        <v>2531</v>
      </c>
      <c r="I108">
        <v>55</v>
      </c>
      <c r="J108">
        <v>360</v>
      </c>
      <c r="K108">
        <v>1</v>
      </c>
      <c r="L108" t="s">
        <v>21</v>
      </c>
      <c r="M108" t="s">
        <v>22</v>
      </c>
      <c r="N108">
        <f t="shared" si="19"/>
        <v>0</v>
      </c>
      <c r="O108">
        <f t="shared" si="20"/>
        <v>1</v>
      </c>
      <c r="P108">
        <f t="shared" si="21"/>
        <v>0</v>
      </c>
      <c r="Q108">
        <f t="shared" si="22"/>
        <v>0</v>
      </c>
      <c r="R108">
        <f t="shared" si="23"/>
        <v>0</v>
      </c>
      <c r="S108" s="9">
        <f t="shared" si="24"/>
        <v>8.2877800270884325</v>
      </c>
      <c r="T108" s="9">
        <f t="shared" si="25"/>
        <v>7.8363697605451241</v>
      </c>
      <c r="U108" s="9">
        <f t="shared" si="26"/>
        <v>4.0073331852324712</v>
      </c>
      <c r="V108" s="9">
        <f t="shared" si="26"/>
        <v>5.8861040314501558</v>
      </c>
      <c r="W108">
        <f t="shared" si="27"/>
        <v>0</v>
      </c>
      <c r="X108">
        <f t="shared" si="28"/>
        <v>1</v>
      </c>
      <c r="Y108">
        <f t="shared" si="29"/>
        <v>0.33169373354575671</v>
      </c>
      <c r="Z108">
        <f t="shared" si="30"/>
        <v>1.3933260541292485</v>
      </c>
      <c r="AA108">
        <f t="shared" si="31"/>
        <v>0.58217143114508696</v>
      </c>
      <c r="AB108">
        <f t="shared" si="32"/>
        <v>-0.87268405293722318</v>
      </c>
      <c r="AC108">
        <f t="shared" si="33"/>
        <v>1</v>
      </c>
      <c r="AD108">
        <f t="shared" si="34"/>
        <v>-1</v>
      </c>
    </row>
    <row r="109" spans="1:30">
      <c r="A109" t="s">
        <v>246</v>
      </c>
      <c r="B109" t="s">
        <v>14</v>
      </c>
      <c r="C109" t="s">
        <v>15</v>
      </c>
      <c r="D109">
        <v>0</v>
      </c>
      <c r="E109" t="s">
        <v>16</v>
      </c>
      <c r="F109" t="s">
        <v>15</v>
      </c>
      <c r="G109">
        <v>2479</v>
      </c>
      <c r="H109">
        <v>0</v>
      </c>
      <c r="I109">
        <v>59</v>
      </c>
      <c r="J109">
        <v>360</v>
      </c>
      <c r="K109">
        <v>1</v>
      </c>
      <c r="L109" t="s">
        <v>17</v>
      </c>
      <c r="M109" t="s">
        <v>18</v>
      </c>
      <c r="N109">
        <f t="shared" si="19"/>
        <v>0</v>
      </c>
      <c r="O109">
        <f t="shared" si="20"/>
        <v>1</v>
      </c>
      <c r="P109">
        <f t="shared" si="21"/>
        <v>0</v>
      </c>
      <c r="Q109">
        <f t="shared" si="22"/>
        <v>1</v>
      </c>
      <c r="R109">
        <f t="shared" si="23"/>
        <v>0</v>
      </c>
      <c r="S109" s="9">
        <f t="shared" si="24"/>
        <v>7.8156105320351905</v>
      </c>
      <c r="T109" s="9">
        <f t="shared" si="25"/>
        <v>0</v>
      </c>
      <c r="U109" s="9">
        <f t="shared" si="26"/>
        <v>4.0775374439057197</v>
      </c>
      <c r="V109" s="9">
        <f t="shared" si="26"/>
        <v>5.8861040314501558</v>
      </c>
      <c r="W109">
        <f t="shared" si="27"/>
        <v>2</v>
      </c>
      <c r="X109">
        <f t="shared" si="28"/>
        <v>1</v>
      </c>
      <c r="Y109">
        <f t="shared" si="29"/>
        <v>1.3937935770414249</v>
      </c>
      <c r="Z109">
        <f t="shared" si="30"/>
        <v>4.0301096218547281</v>
      </c>
      <c r="AA109">
        <f t="shared" si="31"/>
        <v>0.80119717557342718</v>
      </c>
      <c r="AB109">
        <f t="shared" si="32"/>
        <v>-1.6154417774834604</v>
      </c>
      <c r="AC109">
        <f t="shared" si="33"/>
        <v>1</v>
      </c>
      <c r="AD109">
        <f t="shared" si="34"/>
        <v>-1</v>
      </c>
    </row>
    <row r="110" spans="1:30">
      <c r="A110" t="s">
        <v>247</v>
      </c>
      <c r="B110" t="s">
        <v>14</v>
      </c>
      <c r="C110" t="s">
        <v>15</v>
      </c>
      <c r="D110">
        <v>0</v>
      </c>
      <c r="E110" t="s">
        <v>16</v>
      </c>
      <c r="F110" t="s">
        <v>15</v>
      </c>
      <c r="G110">
        <v>3418</v>
      </c>
      <c r="H110">
        <v>0</v>
      </c>
      <c r="I110">
        <v>127</v>
      </c>
      <c r="J110">
        <v>360</v>
      </c>
      <c r="K110">
        <v>1</v>
      </c>
      <c r="L110" t="s">
        <v>31</v>
      </c>
      <c r="M110" t="s">
        <v>18</v>
      </c>
      <c r="N110">
        <f t="shared" si="19"/>
        <v>0</v>
      </c>
      <c r="O110">
        <f t="shared" si="20"/>
        <v>1</v>
      </c>
      <c r="P110">
        <f t="shared" si="21"/>
        <v>0</v>
      </c>
      <c r="Q110">
        <f t="shared" si="22"/>
        <v>1</v>
      </c>
      <c r="R110">
        <f t="shared" si="23"/>
        <v>0</v>
      </c>
      <c r="S110" s="9">
        <f t="shared" si="24"/>
        <v>8.136810863675537</v>
      </c>
      <c r="T110" s="9">
        <f t="shared" si="25"/>
        <v>0</v>
      </c>
      <c r="U110" s="9">
        <f t="shared" si="26"/>
        <v>4.8441870864585912</v>
      </c>
      <c r="V110" s="9">
        <f t="shared" si="26"/>
        <v>5.8861040314501558</v>
      </c>
      <c r="W110">
        <f t="shared" si="27"/>
        <v>1</v>
      </c>
      <c r="X110">
        <f t="shared" si="28"/>
        <v>1</v>
      </c>
      <c r="Y110">
        <f t="shared" si="29"/>
        <v>1.228784387729466</v>
      </c>
      <c r="Z110">
        <f t="shared" si="30"/>
        <v>3.4170731744590932</v>
      </c>
      <c r="AA110">
        <f t="shared" si="31"/>
        <v>0.77360574287464512</v>
      </c>
      <c r="AB110">
        <f t="shared" si="32"/>
        <v>-1.4854772990289191</v>
      </c>
      <c r="AC110">
        <f t="shared" si="33"/>
        <v>1</v>
      </c>
      <c r="AD110">
        <f t="shared" si="34"/>
        <v>-1</v>
      </c>
    </row>
    <row r="111" spans="1:30">
      <c r="A111" t="s">
        <v>248</v>
      </c>
      <c r="B111" t="s">
        <v>42</v>
      </c>
      <c r="C111" t="s">
        <v>15</v>
      </c>
      <c r="D111">
        <v>0</v>
      </c>
      <c r="E111" t="s">
        <v>16</v>
      </c>
      <c r="F111" t="s">
        <v>15</v>
      </c>
      <c r="G111">
        <v>10000</v>
      </c>
      <c r="H111">
        <v>0</v>
      </c>
      <c r="I111">
        <v>214</v>
      </c>
      <c r="J111">
        <v>360</v>
      </c>
      <c r="K111">
        <v>1</v>
      </c>
      <c r="L111" t="s">
        <v>31</v>
      </c>
      <c r="M111" t="s">
        <v>18</v>
      </c>
      <c r="N111">
        <f t="shared" si="19"/>
        <v>0</v>
      </c>
      <c r="O111">
        <f t="shared" si="20"/>
        <v>0</v>
      </c>
      <c r="P111">
        <f t="shared" si="21"/>
        <v>0</v>
      </c>
      <c r="Q111">
        <f t="shared" si="22"/>
        <v>1</v>
      </c>
      <c r="R111">
        <f t="shared" si="23"/>
        <v>0</v>
      </c>
      <c r="S111" s="9">
        <f t="shared" si="24"/>
        <v>9.2103403719761836</v>
      </c>
      <c r="T111" s="9">
        <f t="shared" si="25"/>
        <v>0</v>
      </c>
      <c r="U111" s="9">
        <f t="shared" si="26"/>
        <v>5.3659760150218512</v>
      </c>
      <c r="V111" s="9">
        <f t="shared" si="26"/>
        <v>5.8861040314501558</v>
      </c>
      <c r="W111">
        <f t="shared" si="27"/>
        <v>1</v>
      </c>
      <c r="X111">
        <f t="shared" si="28"/>
        <v>1</v>
      </c>
      <c r="Y111">
        <f t="shared" si="29"/>
        <v>1.4164456419928335</v>
      </c>
      <c r="Z111">
        <f t="shared" si="30"/>
        <v>4.1224417352279081</v>
      </c>
      <c r="AA111">
        <f t="shared" si="31"/>
        <v>0.80478060040725719</v>
      </c>
      <c r="AB111">
        <f t="shared" si="32"/>
        <v>-1.6336312267817807</v>
      </c>
      <c r="AC111">
        <f t="shared" si="33"/>
        <v>1</v>
      </c>
      <c r="AD111">
        <f t="shared" si="34"/>
        <v>-1</v>
      </c>
    </row>
    <row r="112" spans="1:30">
      <c r="A112" t="s">
        <v>249</v>
      </c>
      <c r="B112" t="s">
        <v>14</v>
      </c>
      <c r="C112" t="s">
        <v>20</v>
      </c>
      <c r="D112">
        <v>3</v>
      </c>
      <c r="E112" t="s">
        <v>25</v>
      </c>
      <c r="F112" t="s">
        <v>20</v>
      </c>
      <c r="G112">
        <v>5703</v>
      </c>
      <c r="H112">
        <v>0</v>
      </c>
      <c r="I112">
        <v>130</v>
      </c>
      <c r="J112">
        <v>360</v>
      </c>
      <c r="K112">
        <v>1</v>
      </c>
      <c r="L112" t="s">
        <v>21</v>
      </c>
      <c r="M112" t="s">
        <v>18</v>
      </c>
      <c r="N112">
        <f t="shared" si="19"/>
        <v>1</v>
      </c>
      <c r="O112">
        <f t="shared" si="20"/>
        <v>1</v>
      </c>
      <c r="P112">
        <f t="shared" si="21"/>
        <v>3</v>
      </c>
      <c r="Q112">
        <f t="shared" si="22"/>
        <v>0</v>
      </c>
      <c r="R112">
        <f t="shared" si="23"/>
        <v>1</v>
      </c>
      <c r="S112" s="9">
        <f t="shared" si="24"/>
        <v>8.6487476311565388</v>
      </c>
      <c r="T112" s="9">
        <f t="shared" si="25"/>
        <v>0</v>
      </c>
      <c r="U112" s="9">
        <f t="shared" si="26"/>
        <v>4.8675344504555822</v>
      </c>
      <c r="V112" s="9">
        <f t="shared" si="26"/>
        <v>5.8861040314501558</v>
      </c>
      <c r="W112">
        <f t="shared" si="27"/>
        <v>0</v>
      </c>
      <c r="X112">
        <f t="shared" si="28"/>
        <v>1</v>
      </c>
      <c r="Y112">
        <f t="shared" si="29"/>
        <v>0.90733271064618315</v>
      </c>
      <c r="Z112">
        <f t="shared" si="30"/>
        <v>2.4777049557606032</v>
      </c>
      <c r="AA112">
        <f t="shared" si="31"/>
        <v>0.71245404290448455</v>
      </c>
      <c r="AB112">
        <f t="shared" si="32"/>
        <v>-1.2463725807524941</v>
      </c>
      <c r="AC112">
        <f t="shared" si="33"/>
        <v>1</v>
      </c>
      <c r="AD112">
        <f t="shared" si="34"/>
        <v>-1</v>
      </c>
    </row>
    <row r="113" spans="1:30">
      <c r="A113" t="s">
        <v>250</v>
      </c>
      <c r="B113" t="s">
        <v>14</v>
      </c>
      <c r="C113" t="s">
        <v>20</v>
      </c>
      <c r="D113">
        <v>0</v>
      </c>
      <c r="E113" t="s">
        <v>16</v>
      </c>
      <c r="F113" t="s">
        <v>15</v>
      </c>
      <c r="G113">
        <v>3173</v>
      </c>
      <c r="H113">
        <v>3021</v>
      </c>
      <c r="I113">
        <v>137</v>
      </c>
      <c r="J113">
        <v>360</v>
      </c>
      <c r="K113">
        <v>1</v>
      </c>
      <c r="L113" t="s">
        <v>17</v>
      </c>
      <c r="M113" t="s">
        <v>22</v>
      </c>
      <c r="N113">
        <f t="shared" si="19"/>
        <v>1</v>
      </c>
      <c r="O113">
        <f t="shared" si="20"/>
        <v>1</v>
      </c>
      <c r="P113">
        <f t="shared" si="21"/>
        <v>0</v>
      </c>
      <c r="Q113">
        <f t="shared" si="22"/>
        <v>1</v>
      </c>
      <c r="R113">
        <f t="shared" si="23"/>
        <v>0</v>
      </c>
      <c r="S113" s="9">
        <f t="shared" si="24"/>
        <v>8.0624327915831948</v>
      </c>
      <c r="T113" s="9">
        <f t="shared" si="25"/>
        <v>8.0133431813866718</v>
      </c>
      <c r="U113" s="9">
        <f t="shared" si="26"/>
        <v>4.9199809258281251</v>
      </c>
      <c r="V113" s="9">
        <f t="shared" si="26"/>
        <v>5.8861040314501558</v>
      </c>
      <c r="W113">
        <f t="shared" si="27"/>
        <v>2</v>
      </c>
      <c r="X113">
        <f t="shared" si="28"/>
        <v>1</v>
      </c>
      <c r="Y113">
        <f t="shared" si="29"/>
        <v>1.7405026636906635</v>
      </c>
      <c r="Z113">
        <f t="shared" si="30"/>
        <v>5.7002079902405463</v>
      </c>
      <c r="AA113">
        <f t="shared" si="31"/>
        <v>0.85075090184415325</v>
      </c>
      <c r="AB113">
        <f t="shared" si="32"/>
        <v>-1.9021385692345711</v>
      </c>
      <c r="AC113">
        <f t="shared" si="33"/>
        <v>1</v>
      </c>
      <c r="AD113">
        <f t="shared" si="34"/>
        <v>-1</v>
      </c>
    </row>
    <row r="114" spans="1:30">
      <c r="A114" t="s">
        <v>251</v>
      </c>
      <c r="B114" t="s">
        <v>14</v>
      </c>
      <c r="C114" t="s">
        <v>20</v>
      </c>
      <c r="D114">
        <v>3</v>
      </c>
      <c r="E114" t="s">
        <v>25</v>
      </c>
      <c r="F114" t="s">
        <v>15</v>
      </c>
      <c r="G114">
        <v>3850</v>
      </c>
      <c r="H114">
        <v>983</v>
      </c>
      <c r="I114">
        <v>100</v>
      </c>
      <c r="J114">
        <v>360</v>
      </c>
      <c r="K114">
        <v>1</v>
      </c>
      <c r="L114" t="s">
        <v>31</v>
      </c>
      <c r="M114" t="s">
        <v>22</v>
      </c>
      <c r="N114">
        <f t="shared" si="19"/>
        <v>1</v>
      </c>
      <c r="O114">
        <f t="shared" si="20"/>
        <v>1</v>
      </c>
      <c r="P114">
        <f t="shared" si="21"/>
        <v>3</v>
      </c>
      <c r="Q114">
        <f t="shared" si="22"/>
        <v>0</v>
      </c>
      <c r="R114">
        <f t="shared" si="23"/>
        <v>0</v>
      </c>
      <c r="S114" s="9">
        <f t="shared" si="24"/>
        <v>8.2558284272818305</v>
      </c>
      <c r="T114" s="9">
        <f t="shared" si="25"/>
        <v>6.8906091201471664</v>
      </c>
      <c r="U114" s="9">
        <f t="shared" si="26"/>
        <v>4.6051701859880918</v>
      </c>
      <c r="V114" s="9">
        <f t="shared" si="26"/>
        <v>5.8861040314501558</v>
      </c>
      <c r="W114">
        <f t="shared" si="27"/>
        <v>1</v>
      </c>
      <c r="X114">
        <f t="shared" si="28"/>
        <v>1</v>
      </c>
      <c r="Y114">
        <f t="shared" si="29"/>
        <v>1.136209939589937</v>
      </c>
      <c r="Z114">
        <f t="shared" si="30"/>
        <v>3.1149401531717813</v>
      </c>
      <c r="AA114">
        <f t="shared" si="31"/>
        <v>0.75698309992936252</v>
      </c>
      <c r="AB114">
        <f t="shared" si="32"/>
        <v>-1.4146242904441197</v>
      </c>
      <c r="AC114">
        <f t="shared" si="33"/>
        <v>1</v>
      </c>
      <c r="AD114">
        <f t="shared" si="34"/>
        <v>-1</v>
      </c>
    </row>
    <row r="115" spans="1:30">
      <c r="A115" t="s">
        <v>252</v>
      </c>
      <c r="B115" t="s">
        <v>14</v>
      </c>
      <c r="C115" t="s">
        <v>20</v>
      </c>
      <c r="D115">
        <v>0</v>
      </c>
      <c r="E115" t="s">
        <v>16</v>
      </c>
      <c r="F115" t="s">
        <v>15</v>
      </c>
      <c r="G115">
        <v>150</v>
      </c>
      <c r="H115">
        <v>1800</v>
      </c>
      <c r="I115">
        <v>135</v>
      </c>
      <c r="J115">
        <v>360</v>
      </c>
      <c r="K115">
        <v>1</v>
      </c>
      <c r="L115" t="s">
        <v>21</v>
      </c>
      <c r="M115" t="s">
        <v>18</v>
      </c>
      <c r="N115">
        <f t="shared" si="19"/>
        <v>1</v>
      </c>
      <c r="O115">
        <f t="shared" si="20"/>
        <v>1</v>
      </c>
      <c r="P115">
        <f t="shared" si="21"/>
        <v>0</v>
      </c>
      <c r="Q115">
        <f t="shared" si="22"/>
        <v>1</v>
      </c>
      <c r="R115">
        <f t="shared" si="23"/>
        <v>0</v>
      </c>
      <c r="S115" s="9">
        <f t="shared" si="24"/>
        <v>5.0106352940962555</v>
      </c>
      <c r="T115" s="9">
        <f t="shared" si="25"/>
        <v>7.4955419438842563</v>
      </c>
      <c r="U115" s="9">
        <f t="shared" si="26"/>
        <v>4.9052747784384296</v>
      </c>
      <c r="V115" s="9">
        <f t="shared" si="26"/>
        <v>5.8861040314501558</v>
      </c>
      <c r="W115">
        <f t="shared" si="27"/>
        <v>0</v>
      </c>
      <c r="X115">
        <f t="shared" si="28"/>
        <v>1</v>
      </c>
      <c r="Y115">
        <f t="shared" si="29"/>
        <v>2.2657147944548441</v>
      </c>
      <c r="Z115">
        <f t="shared" si="30"/>
        <v>9.6380113365760121</v>
      </c>
      <c r="AA115">
        <f t="shared" si="31"/>
        <v>0.9059974681017906</v>
      </c>
      <c r="AB115">
        <f t="shared" si="32"/>
        <v>-2.3644335619875423</v>
      </c>
      <c r="AC115">
        <f t="shared" si="33"/>
        <v>1</v>
      </c>
      <c r="AD115">
        <f t="shared" si="34"/>
        <v>-1</v>
      </c>
    </row>
    <row r="116" spans="1:30">
      <c r="A116" t="s">
        <v>254</v>
      </c>
      <c r="B116" t="s">
        <v>14</v>
      </c>
      <c r="D116">
        <v>0</v>
      </c>
      <c r="E116" t="s">
        <v>16</v>
      </c>
      <c r="F116" t="s">
        <v>15</v>
      </c>
      <c r="G116">
        <v>4758</v>
      </c>
      <c r="H116">
        <v>0</v>
      </c>
      <c r="I116">
        <v>158</v>
      </c>
      <c r="J116">
        <v>480</v>
      </c>
      <c r="K116">
        <v>1</v>
      </c>
      <c r="L116" t="s">
        <v>31</v>
      </c>
      <c r="M116" t="s">
        <v>18</v>
      </c>
      <c r="N116">
        <f t="shared" si="19"/>
        <v>0</v>
      </c>
      <c r="O116">
        <f t="shared" si="20"/>
        <v>1</v>
      </c>
      <c r="P116">
        <f t="shared" si="21"/>
        <v>0</v>
      </c>
      <c r="Q116">
        <f t="shared" si="22"/>
        <v>1</v>
      </c>
      <c r="R116">
        <f t="shared" si="23"/>
        <v>0</v>
      </c>
      <c r="S116" s="9">
        <f t="shared" si="24"/>
        <v>8.467582690862903</v>
      </c>
      <c r="T116" s="9">
        <f t="shared" si="25"/>
        <v>0</v>
      </c>
      <c r="U116" s="9">
        <f t="shared" si="26"/>
        <v>5.0625950330269669</v>
      </c>
      <c r="V116" s="9">
        <f t="shared" si="26"/>
        <v>6.1737861039019366</v>
      </c>
      <c r="W116">
        <f t="shared" si="27"/>
        <v>1</v>
      </c>
      <c r="X116">
        <f t="shared" si="28"/>
        <v>1</v>
      </c>
      <c r="Y116">
        <f t="shared" si="29"/>
        <v>1.1409077231377167</v>
      </c>
      <c r="Z116">
        <f t="shared" si="30"/>
        <v>3.1296078937354261</v>
      </c>
      <c r="AA116">
        <f t="shared" si="31"/>
        <v>0.75784625908019254</v>
      </c>
      <c r="AB116">
        <f t="shared" si="32"/>
        <v>-1.4181824614816023</v>
      </c>
      <c r="AC116">
        <f t="shared" si="33"/>
        <v>1</v>
      </c>
      <c r="AD116">
        <f t="shared" si="34"/>
        <v>-1</v>
      </c>
    </row>
    <row r="117" spans="1:30">
      <c r="A117" t="s">
        <v>255</v>
      </c>
      <c r="B117" t="s">
        <v>14</v>
      </c>
      <c r="C117" t="s">
        <v>20</v>
      </c>
      <c r="D117">
        <v>0</v>
      </c>
      <c r="E117" t="s">
        <v>16</v>
      </c>
      <c r="G117">
        <v>3716</v>
      </c>
      <c r="H117">
        <v>0</v>
      </c>
      <c r="I117">
        <v>42</v>
      </c>
      <c r="J117">
        <v>180</v>
      </c>
      <c r="K117">
        <v>1</v>
      </c>
      <c r="L117" t="s">
        <v>21</v>
      </c>
      <c r="M117" t="s">
        <v>18</v>
      </c>
      <c r="N117">
        <f t="shared" si="19"/>
        <v>1</v>
      </c>
      <c r="O117">
        <f t="shared" si="20"/>
        <v>1</v>
      </c>
      <c r="P117">
        <f t="shared" si="21"/>
        <v>0</v>
      </c>
      <c r="Q117">
        <f t="shared" si="22"/>
        <v>1</v>
      </c>
      <c r="R117">
        <f t="shared" si="23"/>
        <v>0</v>
      </c>
      <c r="S117" s="9">
        <f t="shared" si="24"/>
        <v>8.2204030999337299</v>
      </c>
      <c r="T117" s="9">
        <f t="shared" si="25"/>
        <v>0</v>
      </c>
      <c r="U117" s="9">
        <f t="shared" si="26"/>
        <v>3.7376696182833684</v>
      </c>
      <c r="V117" s="9">
        <f t="shared" si="26"/>
        <v>5.1929568508902104</v>
      </c>
      <c r="W117">
        <f t="shared" si="27"/>
        <v>0</v>
      </c>
      <c r="X117">
        <f t="shared" si="28"/>
        <v>1</v>
      </c>
      <c r="Y117">
        <f t="shared" si="29"/>
        <v>1.803919936530145</v>
      </c>
      <c r="Z117">
        <f t="shared" si="30"/>
        <v>6.0734082384407762</v>
      </c>
      <c r="AA117">
        <f t="shared" si="31"/>
        <v>0.85862543680634007</v>
      </c>
      <c r="AB117">
        <f t="shared" si="32"/>
        <v>-1.9563424342506439</v>
      </c>
      <c r="AC117">
        <f t="shared" si="33"/>
        <v>1</v>
      </c>
      <c r="AD117">
        <f t="shared" si="34"/>
        <v>-1</v>
      </c>
    </row>
    <row r="118" spans="1:30">
      <c r="A118" t="s">
        <v>258</v>
      </c>
      <c r="B118" t="s">
        <v>14</v>
      </c>
      <c r="C118" t="s">
        <v>15</v>
      </c>
      <c r="D118">
        <v>0</v>
      </c>
      <c r="E118" t="s">
        <v>25</v>
      </c>
      <c r="F118" t="s">
        <v>15</v>
      </c>
      <c r="G118">
        <v>3189</v>
      </c>
      <c r="H118">
        <v>2598</v>
      </c>
      <c r="I118">
        <v>120</v>
      </c>
      <c r="J118">
        <v>342</v>
      </c>
      <c r="K118">
        <v>1</v>
      </c>
      <c r="L118" t="s">
        <v>21</v>
      </c>
      <c r="M118" t="s">
        <v>18</v>
      </c>
      <c r="N118">
        <f t="shared" si="19"/>
        <v>0</v>
      </c>
      <c r="O118">
        <f t="shared" si="20"/>
        <v>1</v>
      </c>
      <c r="P118">
        <f t="shared" si="21"/>
        <v>0</v>
      </c>
      <c r="Q118">
        <f t="shared" si="22"/>
        <v>0</v>
      </c>
      <c r="R118">
        <f t="shared" si="23"/>
        <v>0</v>
      </c>
      <c r="S118" s="9">
        <f t="shared" si="24"/>
        <v>8.0674626670100569</v>
      </c>
      <c r="T118" s="9">
        <f t="shared" si="25"/>
        <v>7.8624971972305451</v>
      </c>
      <c r="U118" s="9">
        <f t="shared" si="26"/>
        <v>4.7874917427820458</v>
      </c>
      <c r="V118" s="9">
        <f t="shared" si="26"/>
        <v>5.8348107370626048</v>
      </c>
      <c r="W118">
        <f t="shared" si="27"/>
        <v>0</v>
      </c>
      <c r="X118">
        <f t="shared" si="28"/>
        <v>1</v>
      </c>
      <c r="Y118">
        <f t="shared" si="29"/>
        <v>0.35393107465032669</v>
      </c>
      <c r="Z118">
        <f t="shared" si="30"/>
        <v>1.4246569881146787</v>
      </c>
      <c r="AA118">
        <f t="shared" si="31"/>
        <v>0.58757052857296643</v>
      </c>
      <c r="AB118">
        <f t="shared" si="32"/>
        <v>-0.8856900661845738</v>
      </c>
      <c r="AC118">
        <f t="shared" si="33"/>
        <v>1</v>
      </c>
      <c r="AD118">
        <f t="shared" si="34"/>
        <v>-1</v>
      </c>
    </row>
    <row r="119" spans="1:30">
      <c r="A119" t="s">
        <v>260</v>
      </c>
      <c r="B119" t="s">
        <v>14</v>
      </c>
      <c r="C119" t="s">
        <v>20</v>
      </c>
      <c r="D119">
        <v>1</v>
      </c>
      <c r="E119" t="s">
        <v>16</v>
      </c>
      <c r="F119" t="s">
        <v>15</v>
      </c>
      <c r="G119">
        <v>3155</v>
      </c>
      <c r="H119">
        <v>1779</v>
      </c>
      <c r="I119">
        <v>140</v>
      </c>
      <c r="J119">
        <v>360</v>
      </c>
      <c r="K119">
        <v>1</v>
      </c>
      <c r="L119" t="s">
        <v>31</v>
      </c>
      <c r="M119" t="s">
        <v>18</v>
      </c>
      <c r="N119">
        <f t="shared" si="19"/>
        <v>1</v>
      </c>
      <c r="O119">
        <f t="shared" si="20"/>
        <v>1</v>
      </c>
      <c r="P119">
        <f t="shared" si="21"/>
        <v>1</v>
      </c>
      <c r="Q119">
        <f t="shared" si="22"/>
        <v>1</v>
      </c>
      <c r="R119">
        <f t="shared" si="23"/>
        <v>0</v>
      </c>
      <c r="S119" s="9">
        <f t="shared" si="24"/>
        <v>8.0567437749753132</v>
      </c>
      <c r="T119" s="9">
        <f t="shared" si="25"/>
        <v>7.4838066876658349</v>
      </c>
      <c r="U119" s="9">
        <f t="shared" si="26"/>
        <v>4.9416424226093039</v>
      </c>
      <c r="V119" s="9">
        <f t="shared" si="26"/>
        <v>5.8861040314501558</v>
      </c>
      <c r="W119">
        <f t="shared" si="27"/>
        <v>1</v>
      </c>
      <c r="X119">
        <f t="shared" si="28"/>
        <v>1</v>
      </c>
      <c r="Y119">
        <f t="shared" si="29"/>
        <v>1.723249254440109</v>
      </c>
      <c r="Z119">
        <f t="shared" si="30"/>
        <v>5.6027035299003556</v>
      </c>
      <c r="AA119">
        <f t="shared" si="31"/>
        <v>0.84854688757847474</v>
      </c>
      <c r="AB119">
        <f t="shared" si="32"/>
        <v>-1.887479190901137</v>
      </c>
      <c r="AC119">
        <f t="shared" si="33"/>
        <v>1</v>
      </c>
      <c r="AD119">
        <f t="shared" si="34"/>
        <v>-1</v>
      </c>
    </row>
    <row r="120" spans="1:30">
      <c r="A120" t="s">
        <v>261</v>
      </c>
      <c r="B120" t="s">
        <v>42</v>
      </c>
      <c r="C120" t="s">
        <v>15</v>
      </c>
      <c r="D120">
        <v>0</v>
      </c>
      <c r="E120" t="s">
        <v>16</v>
      </c>
      <c r="F120" t="s">
        <v>20</v>
      </c>
      <c r="G120">
        <v>3463</v>
      </c>
      <c r="H120">
        <v>0</v>
      </c>
      <c r="I120">
        <v>122</v>
      </c>
      <c r="J120">
        <v>360</v>
      </c>
      <c r="L120" t="s">
        <v>17</v>
      </c>
      <c r="M120" t="s">
        <v>22</v>
      </c>
      <c r="N120">
        <f t="shared" si="19"/>
        <v>0</v>
      </c>
      <c r="O120">
        <f t="shared" si="20"/>
        <v>0</v>
      </c>
      <c r="P120">
        <f t="shared" si="21"/>
        <v>0</v>
      </c>
      <c r="Q120">
        <f t="shared" si="22"/>
        <v>1</v>
      </c>
      <c r="R120">
        <f t="shared" si="23"/>
        <v>1</v>
      </c>
      <c r="S120" s="9">
        <f t="shared" si="24"/>
        <v>8.1498905444024228</v>
      </c>
      <c r="T120" s="9">
        <f t="shared" si="25"/>
        <v>0</v>
      </c>
      <c r="U120" s="9">
        <f t="shared" si="26"/>
        <v>4.8040210447332568</v>
      </c>
      <c r="V120" s="9">
        <f t="shared" si="26"/>
        <v>5.8861040314501558</v>
      </c>
      <c r="W120">
        <f t="shared" si="27"/>
        <v>2</v>
      </c>
      <c r="X120">
        <f t="shared" si="28"/>
        <v>0</v>
      </c>
      <c r="Y120">
        <f t="shared" si="29"/>
        <v>-0.74803816620749919</v>
      </c>
      <c r="Z120">
        <f t="shared" si="30"/>
        <v>0.47329416702163402</v>
      </c>
      <c r="AA120">
        <f t="shared" si="31"/>
        <v>0.32124892476729944</v>
      </c>
      <c r="AB120">
        <f t="shared" si="32"/>
        <v>-0.38750082359867111</v>
      </c>
      <c r="AC120">
        <f t="shared" si="33"/>
        <v>0</v>
      </c>
      <c r="AD120">
        <f t="shared" si="34"/>
        <v>2</v>
      </c>
    </row>
    <row r="121" spans="1:30">
      <c r="A121" t="s">
        <v>263</v>
      </c>
      <c r="B121" t="s">
        <v>14</v>
      </c>
      <c r="C121" t="s">
        <v>15</v>
      </c>
      <c r="D121">
        <v>0</v>
      </c>
      <c r="E121" t="s">
        <v>16</v>
      </c>
      <c r="F121" t="s">
        <v>15</v>
      </c>
      <c r="G121">
        <v>2965</v>
      </c>
      <c r="H121">
        <v>5701</v>
      </c>
      <c r="I121">
        <v>155</v>
      </c>
      <c r="J121">
        <v>60</v>
      </c>
      <c r="K121">
        <v>1</v>
      </c>
      <c r="L121" t="s">
        <v>17</v>
      </c>
      <c r="M121" t="s">
        <v>18</v>
      </c>
      <c r="N121">
        <f t="shared" si="19"/>
        <v>0</v>
      </c>
      <c r="O121">
        <f t="shared" si="20"/>
        <v>1</v>
      </c>
      <c r="P121">
        <f t="shared" si="21"/>
        <v>0</v>
      </c>
      <c r="Q121">
        <f t="shared" si="22"/>
        <v>1</v>
      </c>
      <c r="R121">
        <f t="shared" si="23"/>
        <v>0</v>
      </c>
      <c r="S121" s="9">
        <f t="shared" si="24"/>
        <v>7.9946323114318254</v>
      </c>
      <c r="T121" s="9">
        <f t="shared" si="25"/>
        <v>8.6483968770315816</v>
      </c>
      <c r="U121" s="9">
        <f t="shared" si="26"/>
        <v>5.0434251169192468</v>
      </c>
      <c r="V121" s="9">
        <f t="shared" si="26"/>
        <v>4.0943445622221004</v>
      </c>
      <c r="W121">
        <f t="shared" si="27"/>
        <v>2</v>
      </c>
      <c r="X121">
        <f t="shared" si="28"/>
        <v>1</v>
      </c>
      <c r="Y121">
        <f t="shared" si="29"/>
        <v>1.1938541765961501</v>
      </c>
      <c r="Z121">
        <f t="shared" si="30"/>
        <v>3.2997746445033238</v>
      </c>
      <c r="AA121">
        <f t="shared" si="31"/>
        <v>0.76742967186004418</v>
      </c>
      <c r="AB121">
        <f t="shared" si="32"/>
        <v>-1.4585626130711153</v>
      </c>
      <c r="AC121">
        <f t="shared" si="33"/>
        <v>1</v>
      </c>
      <c r="AD121">
        <f t="shared" si="34"/>
        <v>-1</v>
      </c>
    </row>
    <row r="122" spans="1:30">
      <c r="A122" t="s">
        <v>264</v>
      </c>
      <c r="B122" t="s">
        <v>14</v>
      </c>
      <c r="C122" t="s">
        <v>20</v>
      </c>
      <c r="D122">
        <v>2</v>
      </c>
      <c r="E122" t="s">
        <v>16</v>
      </c>
      <c r="F122" t="s">
        <v>15</v>
      </c>
      <c r="G122">
        <v>9703</v>
      </c>
      <c r="H122">
        <v>0</v>
      </c>
      <c r="I122">
        <v>112</v>
      </c>
      <c r="J122">
        <v>360</v>
      </c>
      <c r="K122">
        <v>1</v>
      </c>
      <c r="L122" t="s">
        <v>17</v>
      </c>
      <c r="M122" t="s">
        <v>18</v>
      </c>
      <c r="N122">
        <f t="shared" si="19"/>
        <v>1</v>
      </c>
      <c r="O122">
        <f t="shared" si="20"/>
        <v>1</v>
      </c>
      <c r="P122">
        <f t="shared" si="21"/>
        <v>2</v>
      </c>
      <c r="Q122">
        <f t="shared" si="22"/>
        <v>1</v>
      </c>
      <c r="R122">
        <f t="shared" si="23"/>
        <v>0</v>
      </c>
      <c r="S122" s="9">
        <f t="shared" si="24"/>
        <v>9.1801903950252992</v>
      </c>
      <c r="T122" s="9">
        <f t="shared" si="25"/>
        <v>0</v>
      </c>
      <c r="U122" s="9">
        <f t="shared" si="26"/>
        <v>4.7184988712950942</v>
      </c>
      <c r="V122" s="9">
        <f t="shared" si="26"/>
        <v>5.8861040314501558</v>
      </c>
      <c r="W122">
        <f t="shared" si="27"/>
        <v>2</v>
      </c>
      <c r="X122">
        <f t="shared" si="28"/>
        <v>1</v>
      </c>
      <c r="Y122">
        <f t="shared" si="29"/>
        <v>1.7651880112533145</v>
      </c>
      <c r="Z122">
        <f t="shared" si="30"/>
        <v>5.8426707426774618</v>
      </c>
      <c r="AA122">
        <f t="shared" si="31"/>
        <v>0.85385823202583166</v>
      </c>
      <c r="AB122">
        <f t="shared" si="32"/>
        <v>-1.9231781148807725</v>
      </c>
      <c r="AC122">
        <f t="shared" si="33"/>
        <v>1</v>
      </c>
      <c r="AD122">
        <f t="shared" si="34"/>
        <v>-1</v>
      </c>
    </row>
    <row r="123" spans="1:30">
      <c r="A123" t="s">
        <v>265</v>
      </c>
      <c r="B123" t="s">
        <v>14</v>
      </c>
      <c r="C123" t="s">
        <v>20</v>
      </c>
      <c r="D123">
        <v>1</v>
      </c>
      <c r="E123" t="s">
        <v>25</v>
      </c>
      <c r="F123" t="s">
        <v>15</v>
      </c>
      <c r="G123">
        <v>6608</v>
      </c>
      <c r="H123">
        <v>0</v>
      </c>
      <c r="I123">
        <v>137</v>
      </c>
      <c r="J123">
        <v>180</v>
      </c>
      <c r="K123">
        <v>1</v>
      </c>
      <c r="L123" t="s">
        <v>17</v>
      </c>
      <c r="M123" t="s">
        <v>18</v>
      </c>
      <c r="N123">
        <f t="shared" si="19"/>
        <v>1</v>
      </c>
      <c r="O123">
        <f t="shared" si="20"/>
        <v>1</v>
      </c>
      <c r="P123">
        <f t="shared" si="21"/>
        <v>1</v>
      </c>
      <c r="Q123">
        <f t="shared" si="22"/>
        <v>0</v>
      </c>
      <c r="R123">
        <f t="shared" si="23"/>
        <v>0</v>
      </c>
      <c r="S123" s="9">
        <f t="shared" si="24"/>
        <v>8.7960363152008139</v>
      </c>
      <c r="T123" s="9">
        <f t="shared" si="25"/>
        <v>0</v>
      </c>
      <c r="U123" s="9">
        <f t="shared" si="26"/>
        <v>4.9199809258281251</v>
      </c>
      <c r="V123" s="9">
        <f t="shared" si="26"/>
        <v>5.1929568508902104</v>
      </c>
      <c r="W123">
        <f t="shared" si="27"/>
        <v>2</v>
      </c>
      <c r="X123">
        <f t="shared" si="28"/>
        <v>1</v>
      </c>
      <c r="Y123">
        <f t="shared" si="29"/>
        <v>1.1720582498968595</v>
      </c>
      <c r="Z123">
        <f t="shared" si="30"/>
        <v>3.2286311340421805</v>
      </c>
      <c r="AA123">
        <f t="shared" si="31"/>
        <v>0.7635168525460645</v>
      </c>
      <c r="AB123">
        <f t="shared" si="32"/>
        <v>-1.4418783317120243</v>
      </c>
      <c r="AC123">
        <f t="shared" si="33"/>
        <v>1</v>
      </c>
      <c r="AD123">
        <f t="shared" si="34"/>
        <v>-1</v>
      </c>
    </row>
    <row r="124" spans="1:30">
      <c r="A124" t="s">
        <v>266</v>
      </c>
      <c r="B124" t="s">
        <v>14</v>
      </c>
      <c r="C124" t="s">
        <v>20</v>
      </c>
      <c r="D124">
        <v>0</v>
      </c>
      <c r="E124" t="s">
        <v>16</v>
      </c>
      <c r="F124" t="s">
        <v>15</v>
      </c>
      <c r="G124">
        <v>1809</v>
      </c>
      <c r="H124">
        <v>1868</v>
      </c>
      <c r="I124">
        <v>90</v>
      </c>
      <c r="J124">
        <v>360</v>
      </c>
      <c r="K124">
        <v>1</v>
      </c>
      <c r="L124" t="s">
        <v>17</v>
      </c>
      <c r="M124" t="s">
        <v>22</v>
      </c>
      <c r="N124">
        <f t="shared" si="19"/>
        <v>1</v>
      </c>
      <c r="O124">
        <f t="shared" si="20"/>
        <v>1</v>
      </c>
      <c r="P124">
        <f t="shared" si="21"/>
        <v>0</v>
      </c>
      <c r="Q124">
        <f t="shared" si="22"/>
        <v>1</v>
      </c>
      <c r="R124">
        <f t="shared" si="23"/>
        <v>0</v>
      </c>
      <c r="S124" s="9">
        <f t="shared" si="24"/>
        <v>7.5005294853952948</v>
      </c>
      <c r="T124" s="9">
        <f t="shared" si="25"/>
        <v>7.5326236187887883</v>
      </c>
      <c r="U124" s="9">
        <f t="shared" si="26"/>
        <v>4.499809670330265</v>
      </c>
      <c r="V124" s="9">
        <f t="shared" si="26"/>
        <v>5.8861040314501558</v>
      </c>
      <c r="W124">
        <f t="shared" si="27"/>
        <v>2</v>
      </c>
      <c r="X124">
        <f t="shared" si="28"/>
        <v>1</v>
      </c>
      <c r="Y124">
        <f t="shared" si="29"/>
        <v>1.8855723370840161</v>
      </c>
      <c r="Z124">
        <f t="shared" si="30"/>
        <v>6.5901251358617374</v>
      </c>
      <c r="AA124">
        <f t="shared" si="31"/>
        <v>0.86824986649097369</v>
      </c>
      <c r="AB124">
        <f t="shared" si="32"/>
        <v>-2.0268480782099356</v>
      </c>
      <c r="AC124">
        <f t="shared" si="33"/>
        <v>1</v>
      </c>
      <c r="AD124">
        <f t="shared" si="34"/>
        <v>-1</v>
      </c>
    </row>
    <row r="125" spans="1:30">
      <c r="A125" t="s">
        <v>268</v>
      </c>
      <c r="B125" t="s">
        <v>14</v>
      </c>
      <c r="C125" t="s">
        <v>20</v>
      </c>
      <c r="D125">
        <v>0</v>
      </c>
      <c r="E125" t="s">
        <v>25</v>
      </c>
      <c r="F125" t="s">
        <v>15</v>
      </c>
      <c r="G125">
        <v>1668</v>
      </c>
      <c r="H125">
        <v>3890</v>
      </c>
      <c r="I125">
        <v>201</v>
      </c>
      <c r="J125">
        <v>360</v>
      </c>
      <c r="K125">
        <v>0</v>
      </c>
      <c r="L125" t="s">
        <v>31</v>
      </c>
      <c r="M125" t="s">
        <v>18</v>
      </c>
      <c r="N125">
        <f t="shared" si="19"/>
        <v>1</v>
      </c>
      <c r="O125">
        <f t="shared" si="20"/>
        <v>1</v>
      </c>
      <c r="P125">
        <f t="shared" si="21"/>
        <v>0</v>
      </c>
      <c r="Q125">
        <f t="shared" si="22"/>
        <v>0</v>
      </c>
      <c r="R125">
        <f t="shared" si="23"/>
        <v>0</v>
      </c>
      <c r="S125" s="9">
        <f t="shared" si="24"/>
        <v>7.4193805829186923</v>
      </c>
      <c r="T125" s="9">
        <f t="shared" si="25"/>
        <v>8.2661644366124918</v>
      </c>
      <c r="U125" s="9">
        <f t="shared" si="26"/>
        <v>5.3033049080590757</v>
      </c>
      <c r="V125" s="9">
        <f t="shared" si="26"/>
        <v>5.8861040314501558</v>
      </c>
      <c r="W125">
        <f t="shared" si="27"/>
        <v>1</v>
      </c>
      <c r="X125">
        <f t="shared" si="28"/>
        <v>0</v>
      </c>
      <c r="Y125">
        <f t="shared" si="29"/>
        <v>-1.1262704026159267</v>
      </c>
      <c r="Z125">
        <f t="shared" si="30"/>
        <v>0.32424028988565562</v>
      </c>
      <c r="AA125">
        <f t="shared" si="31"/>
        <v>0.24485004146313419</v>
      </c>
      <c r="AB125">
        <f t="shared" si="32"/>
        <v>-0.28083892887693773</v>
      </c>
      <c r="AC125">
        <f t="shared" si="33"/>
        <v>0</v>
      </c>
      <c r="AD125">
        <f t="shared" si="34"/>
        <v>2</v>
      </c>
    </row>
    <row r="126" spans="1:30">
      <c r="A126" t="s">
        <v>269</v>
      </c>
      <c r="B126" t="s">
        <v>42</v>
      </c>
      <c r="C126" t="s">
        <v>15</v>
      </c>
      <c r="D126">
        <v>3</v>
      </c>
      <c r="E126" t="s">
        <v>16</v>
      </c>
      <c r="F126" t="s">
        <v>15</v>
      </c>
      <c r="G126">
        <v>3083</v>
      </c>
      <c r="H126">
        <v>0</v>
      </c>
      <c r="I126">
        <v>255</v>
      </c>
      <c r="J126">
        <v>360</v>
      </c>
      <c r="K126">
        <v>1</v>
      </c>
      <c r="L126" t="s">
        <v>21</v>
      </c>
      <c r="M126" t="s">
        <v>18</v>
      </c>
      <c r="N126">
        <f t="shared" si="19"/>
        <v>0</v>
      </c>
      <c r="O126">
        <f t="shared" si="20"/>
        <v>0</v>
      </c>
      <c r="P126">
        <f t="shared" si="21"/>
        <v>3</v>
      </c>
      <c r="Q126">
        <f t="shared" si="22"/>
        <v>1</v>
      </c>
      <c r="R126">
        <f t="shared" si="23"/>
        <v>0</v>
      </c>
      <c r="S126" s="9">
        <f t="shared" si="24"/>
        <v>8.0336584278861505</v>
      </c>
      <c r="T126" s="9">
        <f t="shared" si="25"/>
        <v>0</v>
      </c>
      <c r="U126" s="9">
        <f t="shared" si="26"/>
        <v>5.5412635451584258</v>
      </c>
      <c r="V126" s="9">
        <f t="shared" si="26"/>
        <v>5.8861040314501558</v>
      </c>
      <c r="W126">
        <f t="shared" si="27"/>
        <v>0</v>
      </c>
      <c r="X126">
        <f t="shared" si="28"/>
        <v>1</v>
      </c>
      <c r="Y126">
        <f t="shared" si="29"/>
        <v>1.7157509918779406</v>
      </c>
      <c r="Z126">
        <f t="shared" si="30"/>
        <v>5.5608500978832627</v>
      </c>
      <c r="AA126">
        <f t="shared" si="31"/>
        <v>0.84758072733247913</v>
      </c>
      <c r="AB126">
        <f t="shared" si="32"/>
        <v>-1.8811201826521471</v>
      </c>
      <c r="AC126">
        <f t="shared" si="33"/>
        <v>1</v>
      </c>
      <c r="AD126">
        <f t="shared" si="34"/>
        <v>-1</v>
      </c>
    </row>
    <row r="127" spans="1:30">
      <c r="A127" t="s">
        <v>270</v>
      </c>
      <c r="B127" t="s">
        <v>14</v>
      </c>
      <c r="C127" t="s">
        <v>20</v>
      </c>
      <c r="D127">
        <v>3</v>
      </c>
      <c r="E127" t="s">
        <v>25</v>
      </c>
      <c r="F127" t="s">
        <v>15</v>
      </c>
      <c r="G127">
        <v>4931</v>
      </c>
      <c r="H127">
        <v>0</v>
      </c>
      <c r="I127">
        <v>128</v>
      </c>
      <c r="J127">
        <v>360</v>
      </c>
      <c r="L127" t="s">
        <v>31</v>
      </c>
      <c r="M127" t="s">
        <v>22</v>
      </c>
      <c r="N127">
        <f t="shared" si="19"/>
        <v>1</v>
      </c>
      <c r="O127">
        <f t="shared" si="20"/>
        <v>1</v>
      </c>
      <c r="P127">
        <f t="shared" si="21"/>
        <v>3</v>
      </c>
      <c r="Q127">
        <f t="shared" si="22"/>
        <v>0</v>
      </c>
      <c r="R127">
        <f t="shared" si="23"/>
        <v>0</v>
      </c>
      <c r="S127" s="9">
        <f t="shared" si="24"/>
        <v>8.5032970862241264</v>
      </c>
      <c r="T127" s="9">
        <f t="shared" si="25"/>
        <v>0</v>
      </c>
      <c r="U127" s="9">
        <f t="shared" si="26"/>
        <v>4.8520302639196169</v>
      </c>
      <c r="V127" s="9">
        <f t="shared" si="26"/>
        <v>5.8861040314501558</v>
      </c>
      <c r="W127">
        <f t="shared" si="27"/>
        <v>1</v>
      </c>
      <c r="X127">
        <f t="shared" si="28"/>
        <v>0</v>
      </c>
      <c r="Y127">
        <f t="shared" si="29"/>
        <v>-1.0393078580183612</v>
      </c>
      <c r="Z127">
        <f t="shared" si="30"/>
        <v>0.3536994074653993</v>
      </c>
      <c r="AA127">
        <f t="shared" si="31"/>
        <v>0.26128356525445245</v>
      </c>
      <c r="AB127">
        <f t="shared" si="32"/>
        <v>-0.3028411464946516</v>
      </c>
      <c r="AC127">
        <f t="shared" si="33"/>
        <v>0</v>
      </c>
      <c r="AD127">
        <f t="shared" si="34"/>
        <v>2</v>
      </c>
    </row>
    <row r="128" spans="1:30">
      <c r="A128" t="s">
        <v>273</v>
      </c>
      <c r="B128" t="s">
        <v>14</v>
      </c>
      <c r="C128" t="s">
        <v>20</v>
      </c>
      <c r="D128">
        <v>1</v>
      </c>
      <c r="E128" t="s">
        <v>16</v>
      </c>
      <c r="F128" t="s">
        <v>15</v>
      </c>
      <c r="G128">
        <v>6083</v>
      </c>
      <c r="H128">
        <v>4250</v>
      </c>
      <c r="I128">
        <v>330</v>
      </c>
      <c r="J128">
        <v>360</v>
      </c>
      <c r="L128" t="s">
        <v>17</v>
      </c>
      <c r="M128" t="s">
        <v>18</v>
      </c>
      <c r="N128">
        <f t="shared" si="19"/>
        <v>1</v>
      </c>
      <c r="O128">
        <f t="shared" si="20"/>
        <v>1</v>
      </c>
      <c r="P128">
        <f t="shared" si="21"/>
        <v>1</v>
      </c>
      <c r="Q128">
        <f t="shared" si="22"/>
        <v>1</v>
      </c>
      <c r="R128">
        <f t="shared" si="23"/>
        <v>0</v>
      </c>
      <c r="S128" s="9">
        <f t="shared" si="24"/>
        <v>8.7132532743207047</v>
      </c>
      <c r="T128" s="9">
        <f t="shared" si="25"/>
        <v>8.3546742619184631</v>
      </c>
      <c r="U128" s="9">
        <f t="shared" si="26"/>
        <v>5.7990926544605257</v>
      </c>
      <c r="V128" s="9">
        <f t="shared" si="26"/>
        <v>5.8861040314501558</v>
      </c>
      <c r="W128">
        <f t="shared" si="27"/>
        <v>2</v>
      </c>
      <c r="X128">
        <f t="shared" si="28"/>
        <v>0</v>
      </c>
      <c r="Y128">
        <f t="shared" si="29"/>
        <v>-0.65980344394624602</v>
      </c>
      <c r="Z128">
        <f t="shared" si="30"/>
        <v>0.51695293473512871</v>
      </c>
      <c r="AA128">
        <f t="shared" si="31"/>
        <v>0.34078376652166376</v>
      </c>
      <c r="AB128">
        <f t="shared" si="32"/>
        <v>-0.41670367466106129</v>
      </c>
      <c r="AC128">
        <f t="shared" si="33"/>
        <v>0</v>
      </c>
      <c r="AD128">
        <f t="shared" si="34"/>
        <v>2</v>
      </c>
    </row>
    <row r="129" spans="1:30">
      <c r="A129" t="s">
        <v>276</v>
      </c>
      <c r="B129" t="s">
        <v>14</v>
      </c>
      <c r="C129" t="s">
        <v>15</v>
      </c>
      <c r="D129">
        <v>0</v>
      </c>
      <c r="E129" t="s">
        <v>16</v>
      </c>
      <c r="F129" t="s">
        <v>15</v>
      </c>
      <c r="G129">
        <v>2060</v>
      </c>
      <c r="H129">
        <v>2209</v>
      </c>
      <c r="I129">
        <v>134</v>
      </c>
      <c r="J129">
        <v>360</v>
      </c>
      <c r="K129">
        <v>1</v>
      </c>
      <c r="L129" t="s">
        <v>31</v>
      </c>
      <c r="M129" t="s">
        <v>22</v>
      </c>
      <c r="N129">
        <f t="shared" si="19"/>
        <v>0</v>
      </c>
      <c r="O129">
        <f t="shared" si="20"/>
        <v>1</v>
      </c>
      <c r="P129">
        <f t="shared" si="21"/>
        <v>0</v>
      </c>
      <c r="Q129">
        <f t="shared" si="22"/>
        <v>1</v>
      </c>
      <c r="R129">
        <f t="shared" si="23"/>
        <v>0</v>
      </c>
      <c r="S129" s="9">
        <f t="shared" si="24"/>
        <v>7.6304612617836272</v>
      </c>
      <c r="T129" s="9">
        <f t="shared" si="25"/>
        <v>7.7002952034201169</v>
      </c>
      <c r="U129" s="9">
        <f t="shared" si="26"/>
        <v>4.8978397999509111</v>
      </c>
      <c r="V129" s="9">
        <f t="shared" si="26"/>
        <v>5.8861040314501558</v>
      </c>
      <c r="W129">
        <f t="shared" si="27"/>
        <v>1</v>
      </c>
      <c r="X129">
        <f t="shared" si="28"/>
        <v>1</v>
      </c>
      <c r="Y129">
        <f t="shared" si="29"/>
        <v>1.16705652778366</v>
      </c>
      <c r="Z129">
        <f t="shared" si="30"/>
        <v>3.2125227367494191</v>
      </c>
      <c r="AA129">
        <f t="shared" si="31"/>
        <v>0.76261255725075405</v>
      </c>
      <c r="AB129">
        <f t="shared" si="32"/>
        <v>-1.4380616931118477</v>
      </c>
      <c r="AC129">
        <f t="shared" si="33"/>
        <v>1</v>
      </c>
      <c r="AD129">
        <f t="shared" si="34"/>
        <v>-1</v>
      </c>
    </row>
    <row r="130" spans="1:30">
      <c r="A130" t="s">
        <v>277</v>
      </c>
      <c r="B130" t="s">
        <v>42</v>
      </c>
      <c r="C130" t="s">
        <v>15</v>
      </c>
      <c r="D130">
        <v>1</v>
      </c>
      <c r="E130" t="s">
        <v>16</v>
      </c>
      <c r="F130" t="s">
        <v>15</v>
      </c>
      <c r="G130">
        <v>3481</v>
      </c>
      <c r="H130">
        <v>0</v>
      </c>
      <c r="I130">
        <v>155</v>
      </c>
      <c r="J130">
        <v>36</v>
      </c>
      <c r="K130">
        <v>1</v>
      </c>
      <c r="L130" t="s">
        <v>31</v>
      </c>
      <c r="M130" t="s">
        <v>18</v>
      </c>
      <c r="N130">
        <f t="shared" si="19"/>
        <v>0</v>
      </c>
      <c r="O130">
        <f t="shared" si="20"/>
        <v>0</v>
      </c>
      <c r="P130">
        <f t="shared" si="21"/>
        <v>1</v>
      </c>
      <c r="Q130">
        <f t="shared" si="22"/>
        <v>1</v>
      </c>
      <c r="R130">
        <f t="shared" si="23"/>
        <v>0</v>
      </c>
      <c r="S130" s="9">
        <f t="shared" si="24"/>
        <v>8.1550748878114394</v>
      </c>
      <c r="T130" s="9">
        <f t="shared" si="25"/>
        <v>0</v>
      </c>
      <c r="U130" s="9">
        <f t="shared" si="26"/>
        <v>5.0434251169192468</v>
      </c>
      <c r="V130" s="9">
        <f t="shared" si="26"/>
        <v>3.5835189384561099</v>
      </c>
      <c r="W130">
        <f t="shared" si="27"/>
        <v>1</v>
      </c>
      <c r="X130">
        <f t="shared" si="28"/>
        <v>1</v>
      </c>
      <c r="Y130">
        <f t="shared" si="29"/>
        <v>1.771784305586154</v>
      </c>
      <c r="Z130">
        <f t="shared" si="30"/>
        <v>5.8813381090459877</v>
      </c>
      <c r="AA130">
        <f t="shared" si="31"/>
        <v>0.85467942656597096</v>
      </c>
      <c r="AB130">
        <f t="shared" si="32"/>
        <v>-1.9288131256279133</v>
      </c>
      <c r="AC130">
        <f t="shared" si="33"/>
        <v>1</v>
      </c>
      <c r="AD130">
        <f t="shared" si="34"/>
        <v>-1</v>
      </c>
    </row>
    <row r="131" spans="1:30">
      <c r="A131" t="s">
        <v>278</v>
      </c>
      <c r="B131" t="s">
        <v>14</v>
      </c>
      <c r="C131" t="s">
        <v>15</v>
      </c>
      <c r="D131">
        <v>0</v>
      </c>
      <c r="E131" t="s">
        <v>16</v>
      </c>
      <c r="F131" t="s">
        <v>15</v>
      </c>
      <c r="G131">
        <v>4095</v>
      </c>
      <c r="H131">
        <v>3447</v>
      </c>
      <c r="I131">
        <v>151</v>
      </c>
      <c r="J131">
        <v>360</v>
      </c>
      <c r="K131">
        <v>1</v>
      </c>
      <c r="L131" t="s">
        <v>21</v>
      </c>
      <c r="M131" t="s">
        <v>18</v>
      </c>
      <c r="N131">
        <f t="shared" ref="N131:N194" si="35">IF(C131="Yes",1,0)</f>
        <v>0</v>
      </c>
      <c r="O131">
        <f t="shared" ref="O131:O194" si="36">IF(B131="Male",1,0)</f>
        <v>1</v>
      </c>
      <c r="P131">
        <f t="shared" ref="P131:P194" si="37">D131</f>
        <v>0</v>
      </c>
      <c r="Q131">
        <f t="shared" ref="Q131:Q194" si="38">IF(E131="Graduate",1,0)</f>
        <v>1</v>
      </c>
      <c r="R131">
        <f t="shared" ref="R131:R194" si="39">IF(F131="Yes",1,0)</f>
        <v>0</v>
      </c>
      <c r="S131" s="9">
        <f t="shared" ref="S131:S194" si="40">LN(G131)</f>
        <v>8.3175219962871694</v>
      </c>
      <c r="T131" s="9">
        <f t="shared" ref="T131:T194" si="41">IF(H131=0,0,LN(H131))</f>
        <v>8.1452595665168648</v>
      </c>
      <c r="U131" s="9">
        <f t="shared" ref="U131:V194" si="42">LN(I131)</f>
        <v>5.0172798368149243</v>
      </c>
      <c r="V131" s="9">
        <f t="shared" si="42"/>
        <v>5.8861040314501558</v>
      </c>
      <c r="W131">
        <f t="shared" ref="W131:W194" si="43">IF(L131="Rural",0,IF(L131="Semiurban",1,IF(L131="Urban",2)))</f>
        <v>0</v>
      </c>
      <c r="X131">
        <f t="shared" ref="X131:X194" si="44">K131</f>
        <v>1</v>
      </c>
      <c r="Y131">
        <f t="shared" ref="Y131:Y194" si="45">SUMPRODUCT($AJ$8:$AT$8,N131:X131)+$AU$8</f>
        <v>0.93556167754412878</v>
      </c>
      <c r="Z131">
        <f t="shared" ref="Z131:Z194" si="46">EXP(Y131)</f>
        <v>2.5486445722131297</v>
      </c>
      <c r="AA131">
        <f t="shared" ref="AA131:AA194" si="47">Z131/(Z131+1)</f>
        <v>0.71820226578049629</v>
      </c>
      <c r="AB131">
        <f t="shared" ref="AB131:AB194" si="48">AE131*LN(AA131)+LN(1-AA131)*(1-AE131)</f>
        <v>-1.266565719934893</v>
      </c>
      <c r="AC131">
        <f t="shared" ref="AC131:AC194" si="49">IF(AA131&gt;$AG$7,1,0)</f>
        <v>1</v>
      </c>
      <c r="AD131">
        <f t="shared" ref="AD131:AD194" si="50">IF(AND(AC131=1,AE131=1),1,IF(AND(AC131=1,AE131=0),-1,IF(AND(AC131=0,AE131=0),2,IF(AND(AC131=0,AE131=1),-2,"error"))))</f>
        <v>-1</v>
      </c>
    </row>
    <row r="132" spans="1:30">
      <c r="A132" t="s">
        <v>279</v>
      </c>
      <c r="B132" t="s">
        <v>14</v>
      </c>
      <c r="C132" t="s">
        <v>20</v>
      </c>
      <c r="D132">
        <v>2</v>
      </c>
      <c r="E132" t="s">
        <v>16</v>
      </c>
      <c r="F132" t="s">
        <v>15</v>
      </c>
      <c r="G132">
        <v>4708</v>
      </c>
      <c r="H132">
        <v>1387</v>
      </c>
      <c r="I132">
        <v>150</v>
      </c>
      <c r="J132">
        <v>360</v>
      </c>
      <c r="K132">
        <v>1</v>
      </c>
      <c r="L132" t="s">
        <v>31</v>
      </c>
      <c r="M132" t="s">
        <v>22</v>
      </c>
      <c r="N132">
        <f t="shared" si="35"/>
        <v>1</v>
      </c>
      <c r="O132">
        <f t="shared" si="36"/>
        <v>1</v>
      </c>
      <c r="P132">
        <f t="shared" si="37"/>
        <v>2</v>
      </c>
      <c r="Q132">
        <f t="shared" si="38"/>
        <v>1</v>
      </c>
      <c r="R132">
        <f t="shared" si="39"/>
        <v>0</v>
      </c>
      <c r="S132" s="9">
        <f t="shared" si="40"/>
        <v>8.4570184683801681</v>
      </c>
      <c r="T132" s="9">
        <f t="shared" si="41"/>
        <v>7.2348984203148312</v>
      </c>
      <c r="U132" s="9">
        <f t="shared" si="42"/>
        <v>5.0106352940962555</v>
      </c>
      <c r="V132" s="9">
        <f t="shared" si="42"/>
        <v>5.8861040314501558</v>
      </c>
      <c r="W132">
        <f t="shared" si="43"/>
        <v>1</v>
      </c>
      <c r="X132">
        <f t="shared" si="44"/>
        <v>1</v>
      </c>
      <c r="Y132">
        <f t="shared" si="45"/>
        <v>1.6816846220365784</v>
      </c>
      <c r="Z132">
        <f t="shared" si="46"/>
        <v>5.3746025228201217</v>
      </c>
      <c r="AA132">
        <f t="shared" si="47"/>
        <v>0.84312747400012</v>
      </c>
      <c r="AB132">
        <f t="shared" si="48"/>
        <v>-1.8523217397391378</v>
      </c>
      <c r="AC132">
        <f t="shared" si="49"/>
        <v>1</v>
      </c>
      <c r="AD132">
        <f t="shared" si="50"/>
        <v>-1</v>
      </c>
    </row>
    <row r="133" spans="1:30">
      <c r="A133" t="s">
        <v>281</v>
      </c>
      <c r="B133" t="s">
        <v>42</v>
      </c>
      <c r="C133" t="s">
        <v>15</v>
      </c>
      <c r="D133">
        <v>0</v>
      </c>
      <c r="E133" t="s">
        <v>16</v>
      </c>
      <c r="G133">
        <v>3418</v>
      </c>
      <c r="H133">
        <v>0</v>
      </c>
      <c r="I133">
        <v>135</v>
      </c>
      <c r="J133">
        <v>360</v>
      </c>
      <c r="K133">
        <v>1</v>
      </c>
      <c r="L133" t="s">
        <v>21</v>
      </c>
      <c r="M133" t="s">
        <v>22</v>
      </c>
      <c r="N133">
        <f t="shared" si="35"/>
        <v>0</v>
      </c>
      <c r="O133">
        <f t="shared" si="36"/>
        <v>0</v>
      </c>
      <c r="P133">
        <f t="shared" si="37"/>
        <v>0</v>
      </c>
      <c r="Q133">
        <f t="shared" si="38"/>
        <v>1</v>
      </c>
      <c r="R133">
        <f t="shared" si="39"/>
        <v>0</v>
      </c>
      <c r="S133" s="9">
        <f t="shared" si="40"/>
        <v>8.136810863675537</v>
      </c>
      <c r="T133" s="9">
        <f t="shared" si="41"/>
        <v>0</v>
      </c>
      <c r="U133" s="9">
        <f t="shared" si="42"/>
        <v>4.9052747784384296</v>
      </c>
      <c r="V133" s="9">
        <f t="shared" si="42"/>
        <v>5.8861040314501558</v>
      </c>
      <c r="W133">
        <f t="shared" si="43"/>
        <v>0</v>
      </c>
      <c r="X133">
        <f t="shared" si="44"/>
        <v>1</v>
      </c>
      <c r="Y133">
        <f t="shared" si="45"/>
        <v>1.5915932930733963</v>
      </c>
      <c r="Z133">
        <f t="shared" si="46"/>
        <v>4.9115682651212067</v>
      </c>
      <c r="AA133">
        <f t="shared" si="47"/>
        <v>0.83084015016791879</v>
      </c>
      <c r="AB133">
        <f t="shared" si="48"/>
        <v>-1.7769111541053584</v>
      </c>
      <c r="AC133">
        <f t="shared" si="49"/>
        <v>1</v>
      </c>
      <c r="AD133">
        <f t="shared" si="50"/>
        <v>-1</v>
      </c>
    </row>
    <row r="134" spans="1:30">
      <c r="A134" t="s">
        <v>282</v>
      </c>
      <c r="B134" t="s">
        <v>42</v>
      </c>
      <c r="C134" t="s">
        <v>15</v>
      </c>
      <c r="D134">
        <v>1</v>
      </c>
      <c r="E134" t="s">
        <v>16</v>
      </c>
      <c r="F134" t="s">
        <v>15</v>
      </c>
      <c r="G134">
        <v>2876</v>
      </c>
      <c r="H134">
        <v>1560</v>
      </c>
      <c r="I134">
        <v>90</v>
      </c>
      <c r="J134">
        <v>360</v>
      </c>
      <c r="K134">
        <v>1</v>
      </c>
      <c r="L134" t="s">
        <v>17</v>
      </c>
      <c r="M134" t="s">
        <v>22</v>
      </c>
      <c r="N134">
        <f t="shared" si="35"/>
        <v>0</v>
      </c>
      <c r="O134">
        <f t="shared" si="36"/>
        <v>0</v>
      </c>
      <c r="P134">
        <f t="shared" si="37"/>
        <v>1</v>
      </c>
      <c r="Q134">
        <f t="shared" si="38"/>
        <v>1</v>
      </c>
      <c r="R134">
        <f t="shared" si="39"/>
        <v>0</v>
      </c>
      <c r="S134" s="9">
        <f t="shared" si="40"/>
        <v>7.9641557188409369</v>
      </c>
      <c r="T134" s="9">
        <f t="shared" si="41"/>
        <v>7.352441100243583</v>
      </c>
      <c r="U134" s="9">
        <f t="shared" si="42"/>
        <v>4.499809670330265</v>
      </c>
      <c r="V134" s="9">
        <f t="shared" si="42"/>
        <v>5.8861040314501558</v>
      </c>
      <c r="W134">
        <f t="shared" si="43"/>
        <v>2</v>
      </c>
      <c r="X134">
        <f t="shared" si="44"/>
        <v>1</v>
      </c>
      <c r="Y134">
        <f t="shared" si="45"/>
        <v>1.6633438400421428</v>
      </c>
      <c r="Z134">
        <f t="shared" si="46"/>
        <v>5.2769265743202531</v>
      </c>
      <c r="AA134">
        <f t="shared" si="47"/>
        <v>0.84068636327671353</v>
      </c>
      <c r="AB134">
        <f t="shared" si="48"/>
        <v>-1.8368804616917431</v>
      </c>
      <c r="AC134">
        <f t="shared" si="49"/>
        <v>1</v>
      </c>
      <c r="AD134">
        <f t="shared" si="50"/>
        <v>-1</v>
      </c>
    </row>
    <row r="135" spans="1:30">
      <c r="A135" t="s">
        <v>283</v>
      </c>
      <c r="B135" t="s">
        <v>14</v>
      </c>
      <c r="C135" t="s">
        <v>20</v>
      </c>
      <c r="D135">
        <v>0</v>
      </c>
      <c r="E135" t="s">
        <v>16</v>
      </c>
      <c r="F135" t="s">
        <v>15</v>
      </c>
      <c r="G135">
        <v>11146</v>
      </c>
      <c r="H135">
        <v>0</v>
      </c>
      <c r="I135">
        <v>136</v>
      </c>
      <c r="J135">
        <v>360</v>
      </c>
      <c r="K135">
        <v>1</v>
      </c>
      <c r="L135" t="s">
        <v>17</v>
      </c>
      <c r="M135" t="s">
        <v>22</v>
      </c>
      <c r="N135">
        <f t="shared" si="35"/>
        <v>1</v>
      </c>
      <c r="O135">
        <f t="shared" si="36"/>
        <v>1</v>
      </c>
      <c r="P135">
        <f t="shared" si="37"/>
        <v>0</v>
      </c>
      <c r="Q135">
        <f t="shared" si="38"/>
        <v>1</v>
      </c>
      <c r="R135">
        <f t="shared" si="39"/>
        <v>0</v>
      </c>
      <c r="S135" s="9">
        <f t="shared" si="40"/>
        <v>9.3188359681294823</v>
      </c>
      <c r="T135" s="9">
        <f t="shared" si="41"/>
        <v>0</v>
      </c>
      <c r="U135" s="9">
        <f t="shared" si="42"/>
        <v>4.9126548857360524</v>
      </c>
      <c r="V135" s="9">
        <f t="shared" si="42"/>
        <v>5.8861040314501558</v>
      </c>
      <c r="W135">
        <f t="shared" si="43"/>
        <v>2</v>
      </c>
      <c r="X135">
        <f t="shared" si="44"/>
        <v>1</v>
      </c>
      <c r="Y135">
        <f t="shared" si="45"/>
        <v>1.6467189774306847</v>
      </c>
      <c r="Z135">
        <f t="shared" si="46"/>
        <v>5.1899236050747444</v>
      </c>
      <c r="AA135">
        <f t="shared" si="47"/>
        <v>0.83844711763806579</v>
      </c>
      <c r="AB135">
        <f t="shared" si="48"/>
        <v>-1.8229227449522916</v>
      </c>
      <c r="AC135">
        <f t="shared" si="49"/>
        <v>1</v>
      </c>
      <c r="AD135">
        <f t="shared" si="50"/>
        <v>-1</v>
      </c>
    </row>
    <row r="136" spans="1:30">
      <c r="A136" t="s">
        <v>288</v>
      </c>
      <c r="B136" t="s">
        <v>14</v>
      </c>
      <c r="C136" t="s">
        <v>20</v>
      </c>
      <c r="D136">
        <v>0</v>
      </c>
      <c r="E136" t="s">
        <v>16</v>
      </c>
      <c r="F136" t="s">
        <v>15</v>
      </c>
      <c r="G136">
        <v>3993</v>
      </c>
      <c r="H136">
        <v>3274</v>
      </c>
      <c r="I136">
        <v>207</v>
      </c>
      <c r="J136">
        <v>360</v>
      </c>
      <c r="K136">
        <v>1</v>
      </c>
      <c r="L136" t="s">
        <v>31</v>
      </c>
      <c r="M136" t="s">
        <v>18</v>
      </c>
      <c r="N136">
        <f t="shared" si="35"/>
        <v>1</v>
      </c>
      <c r="O136">
        <f t="shared" si="36"/>
        <v>1</v>
      </c>
      <c r="P136">
        <f t="shared" si="37"/>
        <v>0</v>
      </c>
      <c r="Q136">
        <f t="shared" si="38"/>
        <v>1</v>
      </c>
      <c r="R136">
        <f t="shared" si="39"/>
        <v>0</v>
      </c>
      <c r="S136" s="9">
        <f t="shared" si="40"/>
        <v>8.2922981070632211</v>
      </c>
      <c r="T136" s="9">
        <f t="shared" si="41"/>
        <v>8.0937677579310794</v>
      </c>
      <c r="U136" s="9">
        <f t="shared" si="42"/>
        <v>5.3327187932653688</v>
      </c>
      <c r="V136" s="9">
        <f t="shared" si="42"/>
        <v>5.8861040314501558</v>
      </c>
      <c r="W136">
        <f t="shared" si="43"/>
        <v>1</v>
      </c>
      <c r="X136">
        <f t="shared" si="44"/>
        <v>1</v>
      </c>
      <c r="Y136">
        <f t="shared" si="45"/>
        <v>1.605176133736955</v>
      </c>
      <c r="Z136">
        <f t="shared" si="46"/>
        <v>4.9787364489723878</v>
      </c>
      <c r="AA136">
        <f t="shared" si="47"/>
        <v>0.83274057845920302</v>
      </c>
      <c r="AB136">
        <f t="shared" si="48"/>
        <v>-1.7882092494778983</v>
      </c>
      <c r="AC136">
        <f t="shared" si="49"/>
        <v>1</v>
      </c>
      <c r="AD136">
        <f t="shared" si="50"/>
        <v>-1</v>
      </c>
    </row>
    <row r="137" spans="1:30">
      <c r="A137" t="s">
        <v>289</v>
      </c>
      <c r="B137" t="s">
        <v>42</v>
      </c>
      <c r="C137" t="s">
        <v>20</v>
      </c>
      <c r="D137">
        <v>0</v>
      </c>
      <c r="E137" t="s">
        <v>25</v>
      </c>
      <c r="F137" t="s">
        <v>15</v>
      </c>
      <c r="G137">
        <v>4100</v>
      </c>
      <c r="H137">
        <v>0</v>
      </c>
      <c r="I137">
        <v>124</v>
      </c>
      <c r="J137">
        <v>360</v>
      </c>
      <c r="L137" t="s">
        <v>21</v>
      </c>
      <c r="M137" t="s">
        <v>18</v>
      </c>
      <c r="N137">
        <f t="shared" si="35"/>
        <v>1</v>
      </c>
      <c r="O137">
        <f t="shared" si="36"/>
        <v>0</v>
      </c>
      <c r="P137">
        <f t="shared" si="37"/>
        <v>0</v>
      </c>
      <c r="Q137">
        <f t="shared" si="38"/>
        <v>0</v>
      </c>
      <c r="R137">
        <f t="shared" si="39"/>
        <v>0</v>
      </c>
      <c r="S137" s="9">
        <f t="shared" si="40"/>
        <v>8.3187422526923989</v>
      </c>
      <c r="T137" s="9">
        <f t="shared" si="41"/>
        <v>0</v>
      </c>
      <c r="U137" s="9">
        <f t="shared" si="42"/>
        <v>4.8202815656050371</v>
      </c>
      <c r="V137" s="9">
        <f t="shared" si="42"/>
        <v>5.8861040314501558</v>
      </c>
      <c r="W137">
        <f t="shared" si="43"/>
        <v>0</v>
      </c>
      <c r="X137">
        <f t="shared" si="44"/>
        <v>0</v>
      </c>
      <c r="Y137">
        <f t="shared" si="45"/>
        <v>-0.75717572555314872</v>
      </c>
      <c r="Z137">
        <f t="shared" si="46"/>
        <v>0.46898911228327028</v>
      </c>
      <c r="AA137">
        <f t="shared" si="47"/>
        <v>0.31925976058073974</v>
      </c>
      <c r="AB137">
        <f t="shared" si="48"/>
        <v>-0.38457448551231344</v>
      </c>
      <c r="AC137">
        <f t="shared" si="49"/>
        <v>0</v>
      </c>
      <c r="AD137">
        <f t="shared" si="50"/>
        <v>2</v>
      </c>
    </row>
    <row r="138" spans="1:30">
      <c r="A138" t="s">
        <v>292</v>
      </c>
      <c r="B138" t="s">
        <v>14</v>
      </c>
      <c r="C138" t="s">
        <v>15</v>
      </c>
      <c r="D138">
        <v>1</v>
      </c>
      <c r="E138" t="s">
        <v>25</v>
      </c>
      <c r="F138" t="s">
        <v>20</v>
      </c>
      <c r="G138">
        <v>4053</v>
      </c>
      <c r="H138">
        <v>2426</v>
      </c>
      <c r="I138">
        <v>158</v>
      </c>
      <c r="J138">
        <v>360</v>
      </c>
      <c r="K138">
        <v>0</v>
      </c>
      <c r="L138" t="s">
        <v>17</v>
      </c>
      <c r="M138" t="s">
        <v>18</v>
      </c>
      <c r="N138">
        <f t="shared" si="35"/>
        <v>0</v>
      </c>
      <c r="O138">
        <f t="shared" si="36"/>
        <v>1</v>
      </c>
      <c r="P138">
        <f t="shared" si="37"/>
        <v>1</v>
      </c>
      <c r="Q138">
        <f t="shared" si="38"/>
        <v>0</v>
      </c>
      <c r="R138">
        <f t="shared" si="39"/>
        <v>1</v>
      </c>
      <c r="S138" s="9">
        <f t="shared" si="40"/>
        <v>8.3072126266283082</v>
      </c>
      <c r="T138" s="9">
        <f t="shared" si="41"/>
        <v>7.7939990895039957</v>
      </c>
      <c r="U138" s="9">
        <f t="shared" si="42"/>
        <v>5.0625950330269669</v>
      </c>
      <c r="V138" s="9">
        <f t="shared" si="42"/>
        <v>5.8861040314501558</v>
      </c>
      <c r="W138">
        <f t="shared" si="43"/>
        <v>2</v>
      </c>
      <c r="X138">
        <f t="shared" si="44"/>
        <v>0</v>
      </c>
      <c r="Y138">
        <f t="shared" si="45"/>
        <v>-2.0060119458728352</v>
      </c>
      <c r="Z138">
        <f t="shared" si="46"/>
        <v>0.13452409569018145</v>
      </c>
      <c r="AA138">
        <f t="shared" si="47"/>
        <v>0.11857314992357608</v>
      </c>
      <c r="AB138">
        <f t="shared" si="48"/>
        <v>-0.12621326405159838</v>
      </c>
      <c r="AC138">
        <f t="shared" si="49"/>
        <v>0</v>
      </c>
      <c r="AD138">
        <f t="shared" si="50"/>
        <v>2</v>
      </c>
    </row>
    <row r="139" spans="1:30">
      <c r="A139" t="s">
        <v>295</v>
      </c>
      <c r="B139" t="s">
        <v>14</v>
      </c>
      <c r="C139" t="s">
        <v>20</v>
      </c>
      <c r="D139">
        <v>0</v>
      </c>
      <c r="E139" t="s">
        <v>16</v>
      </c>
      <c r="F139" t="s">
        <v>15</v>
      </c>
      <c r="G139">
        <v>3927</v>
      </c>
      <c r="H139">
        <v>800</v>
      </c>
      <c r="I139">
        <v>112</v>
      </c>
      <c r="J139">
        <v>360</v>
      </c>
      <c r="K139">
        <v>1</v>
      </c>
      <c r="L139" t="s">
        <v>31</v>
      </c>
      <c r="M139" t="s">
        <v>18</v>
      </c>
      <c r="N139">
        <f t="shared" si="35"/>
        <v>1</v>
      </c>
      <c r="O139">
        <f t="shared" si="36"/>
        <v>1</v>
      </c>
      <c r="P139">
        <f t="shared" si="37"/>
        <v>0</v>
      </c>
      <c r="Q139">
        <f t="shared" si="38"/>
        <v>1</v>
      </c>
      <c r="R139">
        <f t="shared" si="39"/>
        <v>0</v>
      </c>
      <c r="S139" s="9">
        <f t="shared" si="40"/>
        <v>8.2756310545780103</v>
      </c>
      <c r="T139" s="9">
        <f t="shared" si="41"/>
        <v>6.6846117276679271</v>
      </c>
      <c r="U139" s="9">
        <f t="shared" si="42"/>
        <v>4.7184988712950942</v>
      </c>
      <c r="V139" s="9">
        <f t="shared" si="42"/>
        <v>5.8861040314501558</v>
      </c>
      <c r="W139">
        <f t="shared" si="43"/>
        <v>1</v>
      </c>
      <c r="X139">
        <f t="shared" si="44"/>
        <v>1</v>
      </c>
      <c r="Y139">
        <f t="shared" si="45"/>
        <v>1.6601672230925621</v>
      </c>
      <c r="Z139">
        <f t="shared" si="46"/>
        <v>5.2601903962096861</v>
      </c>
      <c r="AA139">
        <f t="shared" si="47"/>
        <v>0.84026044948960932</v>
      </c>
      <c r="AB139">
        <f t="shared" si="48"/>
        <v>-1.8342105993794706</v>
      </c>
      <c r="AC139">
        <f t="shared" si="49"/>
        <v>1</v>
      </c>
      <c r="AD139">
        <f t="shared" si="50"/>
        <v>-1</v>
      </c>
    </row>
    <row r="140" spans="1:30">
      <c r="A140" t="s">
        <v>297</v>
      </c>
      <c r="B140" t="s">
        <v>14</v>
      </c>
      <c r="C140" t="s">
        <v>20</v>
      </c>
      <c r="D140">
        <v>0</v>
      </c>
      <c r="E140" t="s">
        <v>16</v>
      </c>
      <c r="F140" t="s">
        <v>15</v>
      </c>
      <c r="G140">
        <v>20667</v>
      </c>
      <c r="H140">
        <v>0</v>
      </c>
      <c r="I140">
        <v>141</v>
      </c>
      <c r="J140">
        <v>360</v>
      </c>
      <c r="K140">
        <v>1</v>
      </c>
      <c r="L140" t="s">
        <v>21</v>
      </c>
      <c r="M140" t="s">
        <v>18</v>
      </c>
      <c r="N140">
        <f t="shared" si="35"/>
        <v>1</v>
      </c>
      <c r="O140">
        <f t="shared" si="36"/>
        <v>1</v>
      </c>
      <c r="P140">
        <f t="shared" si="37"/>
        <v>0</v>
      </c>
      <c r="Q140">
        <f t="shared" si="38"/>
        <v>1</v>
      </c>
      <c r="R140">
        <f t="shared" si="39"/>
        <v>0</v>
      </c>
      <c r="S140" s="9">
        <f t="shared" si="40"/>
        <v>9.9362935042613056</v>
      </c>
      <c r="T140" s="9">
        <f t="shared" si="41"/>
        <v>0</v>
      </c>
      <c r="U140" s="9">
        <f t="shared" si="42"/>
        <v>4.9487598903781684</v>
      </c>
      <c r="V140" s="9">
        <f t="shared" si="42"/>
        <v>5.8861040314501558</v>
      </c>
      <c r="W140">
        <f t="shared" si="43"/>
        <v>0</v>
      </c>
      <c r="X140">
        <f t="shared" si="44"/>
        <v>1</v>
      </c>
      <c r="Y140">
        <f t="shared" si="45"/>
        <v>1.3722232672556647</v>
      </c>
      <c r="Z140">
        <f t="shared" si="46"/>
        <v>3.9441097650796495</v>
      </c>
      <c r="AA140">
        <f t="shared" si="47"/>
        <v>0.79773911836201117</v>
      </c>
      <c r="AB140">
        <f t="shared" si="48"/>
        <v>-1.5981969215836227</v>
      </c>
      <c r="AC140">
        <f t="shared" si="49"/>
        <v>1</v>
      </c>
      <c r="AD140">
        <f t="shared" si="50"/>
        <v>-1</v>
      </c>
    </row>
    <row r="141" spans="1:30">
      <c r="A141" t="s">
        <v>298</v>
      </c>
      <c r="B141" t="s">
        <v>14</v>
      </c>
      <c r="C141" t="s">
        <v>15</v>
      </c>
      <c r="D141">
        <v>0</v>
      </c>
      <c r="E141" t="s">
        <v>16</v>
      </c>
      <c r="F141" t="s">
        <v>15</v>
      </c>
      <c r="G141">
        <v>3158</v>
      </c>
      <c r="H141">
        <v>3053</v>
      </c>
      <c r="I141">
        <v>89</v>
      </c>
      <c r="J141">
        <v>360</v>
      </c>
      <c r="K141">
        <v>1</v>
      </c>
      <c r="L141" t="s">
        <v>21</v>
      </c>
      <c r="M141" t="s">
        <v>18</v>
      </c>
      <c r="N141">
        <f t="shared" si="35"/>
        <v>0</v>
      </c>
      <c r="O141">
        <f t="shared" si="36"/>
        <v>1</v>
      </c>
      <c r="P141">
        <f t="shared" si="37"/>
        <v>0</v>
      </c>
      <c r="Q141">
        <f t="shared" si="38"/>
        <v>1</v>
      </c>
      <c r="R141">
        <f t="shared" si="39"/>
        <v>0</v>
      </c>
      <c r="S141" s="9">
        <f t="shared" si="40"/>
        <v>8.0576941948155874</v>
      </c>
      <c r="T141" s="9">
        <f t="shared" si="41"/>
        <v>8.0238799927348783</v>
      </c>
      <c r="U141" s="9">
        <f t="shared" si="42"/>
        <v>4.4886363697321396</v>
      </c>
      <c r="V141" s="9">
        <f t="shared" si="42"/>
        <v>5.8861040314501558</v>
      </c>
      <c r="W141">
        <f t="shared" si="43"/>
        <v>0</v>
      </c>
      <c r="X141">
        <f t="shared" si="44"/>
        <v>1</v>
      </c>
      <c r="Y141">
        <f t="shared" si="45"/>
        <v>1.0116399613273188</v>
      </c>
      <c r="Z141">
        <f t="shared" si="46"/>
        <v>2.7501073886310374</v>
      </c>
      <c r="AA141">
        <f t="shared" si="47"/>
        <v>0.73334096963952644</v>
      </c>
      <c r="AB141">
        <f t="shared" si="48"/>
        <v>-1.321784476540566</v>
      </c>
      <c r="AC141">
        <f t="shared" si="49"/>
        <v>1</v>
      </c>
      <c r="AD141">
        <f t="shared" si="50"/>
        <v>-1</v>
      </c>
    </row>
    <row r="142" spans="1:30">
      <c r="A142" t="s">
        <v>299</v>
      </c>
      <c r="B142" t="s">
        <v>14</v>
      </c>
      <c r="C142" t="s">
        <v>20</v>
      </c>
      <c r="D142">
        <v>0</v>
      </c>
      <c r="E142" t="s">
        <v>16</v>
      </c>
      <c r="F142" t="s">
        <v>15</v>
      </c>
      <c r="G142">
        <v>3704</v>
      </c>
      <c r="H142">
        <v>2000</v>
      </c>
      <c r="I142">
        <v>120</v>
      </c>
      <c r="J142">
        <v>360</v>
      </c>
      <c r="K142">
        <v>1</v>
      </c>
      <c r="L142" t="s">
        <v>21</v>
      </c>
      <c r="M142" t="s">
        <v>18</v>
      </c>
      <c r="N142">
        <f t="shared" si="35"/>
        <v>1</v>
      </c>
      <c r="O142">
        <f t="shared" si="36"/>
        <v>1</v>
      </c>
      <c r="P142">
        <f t="shared" si="37"/>
        <v>0</v>
      </c>
      <c r="Q142">
        <f t="shared" si="38"/>
        <v>1</v>
      </c>
      <c r="R142">
        <f t="shared" si="39"/>
        <v>0</v>
      </c>
      <c r="S142" s="9">
        <f t="shared" si="40"/>
        <v>8.2171685957660703</v>
      </c>
      <c r="T142" s="9">
        <f t="shared" si="41"/>
        <v>7.6009024595420822</v>
      </c>
      <c r="U142" s="9">
        <f t="shared" si="42"/>
        <v>4.7874917427820458</v>
      </c>
      <c r="V142" s="9">
        <f t="shared" si="42"/>
        <v>5.8861040314501558</v>
      </c>
      <c r="W142">
        <f t="shared" si="43"/>
        <v>0</v>
      </c>
      <c r="X142">
        <f t="shared" si="44"/>
        <v>1</v>
      </c>
      <c r="Y142">
        <f t="shared" si="45"/>
        <v>1.57988743745261</v>
      </c>
      <c r="Z142">
        <f t="shared" si="46"/>
        <v>4.8544093557996391</v>
      </c>
      <c r="AA142">
        <f t="shared" si="47"/>
        <v>0.82918857578530014</v>
      </c>
      <c r="AB142">
        <f t="shared" si="48"/>
        <v>-1.7671951133615433</v>
      </c>
      <c r="AC142">
        <f t="shared" si="49"/>
        <v>1</v>
      </c>
      <c r="AD142">
        <f t="shared" si="50"/>
        <v>-1</v>
      </c>
    </row>
    <row r="143" spans="1:30">
      <c r="A143" t="s">
        <v>300</v>
      </c>
      <c r="B143" t="s">
        <v>14</v>
      </c>
      <c r="C143" t="s">
        <v>20</v>
      </c>
      <c r="D143">
        <v>0</v>
      </c>
      <c r="E143" t="s">
        <v>16</v>
      </c>
      <c r="F143" t="s">
        <v>15</v>
      </c>
      <c r="G143">
        <v>3075</v>
      </c>
      <c r="H143">
        <v>2416</v>
      </c>
      <c r="I143">
        <v>139</v>
      </c>
      <c r="J143">
        <v>360</v>
      </c>
      <c r="K143">
        <v>1</v>
      </c>
      <c r="L143" t="s">
        <v>21</v>
      </c>
      <c r="M143" t="s">
        <v>18</v>
      </c>
      <c r="N143">
        <f t="shared" si="35"/>
        <v>1</v>
      </c>
      <c r="O143">
        <f t="shared" si="36"/>
        <v>1</v>
      </c>
      <c r="P143">
        <f t="shared" si="37"/>
        <v>0</v>
      </c>
      <c r="Q143">
        <f t="shared" si="38"/>
        <v>1</v>
      </c>
      <c r="R143">
        <f t="shared" si="39"/>
        <v>0</v>
      </c>
      <c r="S143" s="9">
        <f t="shared" si="40"/>
        <v>8.031060180240619</v>
      </c>
      <c r="T143" s="9">
        <f t="shared" si="41"/>
        <v>7.7898685590547059</v>
      </c>
      <c r="U143" s="9">
        <f t="shared" si="42"/>
        <v>4.9344739331306915</v>
      </c>
      <c r="V143" s="9">
        <f t="shared" si="42"/>
        <v>5.8861040314501558</v>
      </c>
      <c r="W143">
        <f t="shared" si="43"/>
        <v>0</v>
      </c>
      <c r="X143">
        <f t="shared" si="44"/>
        <v>1</v>
      </c>
      <c r="Y143">
        <f t="shared" si="45"/>
        <v>1.6107279013955114</v>
      </c>
      <c r="Z143">
        <f t="shared" si="46"/>
        <v>5.006454106775295</v>
      </c>
      <c r="AA143">
        <f t="shared" si="47"/>
        <v>0.83351242143480331</v>
      </c>
      <c r="AB143">
        <f t="shared" si="48"/>
        <v>-1.7928345755566284</v>
      </c>
      <c r="AC143">
        <f t="shared" si="49"/>
        <v>1</v>
      </c>
      <c r="AD143">
        <f t="shared" si="50"/>
        <v>-1</v>
      </c>
    </row>
    <row r="144" spans="1:30">
      <c r="A144" t="s">
        <v>302</v>
      </c>
      <c r="B144" t="s">
        <v>14</v>
      </c>
      <c r="C144" t="s">
        <v>20</v>
      </c>
      <c r="D144">
        <v>2</v>
      </c>
      <c r="E144" t="s">
        <v>16</v>
      </c>
      <c r="F144" t="s">
        <v>15</v>
      </c>
      <c r="G144">
        <v>4400</v>
      </c>
      <c r="H144">
        <v>0</v>
      </c>
      <c r="I144">
        <v>127</v>
      </c>
      <c r="J144">
        <v>360</v>
      </c>
      <c r="K144">
        <v>0</v>
      </c>
      <c r="L144" t="s">
        <v>31</v>
      </c>
      <c r="M144" t="s">
        <v>18</v>
      </c>
      <c r="N144">
        <f t="shared" si="35"/>
        <v>1</v>
      </c>
      <c r="O144">
        <f t="shared" si="36"/>
        <v>1</v>
      </c>
      <c r="P144">
        <f t="shared" si="37"/>
        <v>2</v>
      </c>
      <c r="Q144">
        <f t="shared" si="38"/>
        <v>1</v>
      </c>
      <c r="R144">
        <f t="shared" si="39"/>
        <v>0</v>
      </c>
      <c r="S144" s="9">
        <f t="shared" si="40"/>
        <v>8.3893598199063533</v>
      </c>
      <c r="T144" s="9">
        <f t="shared" si="41"/>
        <v>0</v>
      </c>
      <c r="U144" s="9">
        <f t="shared" si="42"/>
        <v>4.8441870864585912</v>
      </c>
      <c r="V144" s="9">
        <f t="shared" si="42"/>
        <v>5.8861040314501558</v>
      </c>
      <c r="W144">
        <f t="shared" si="43"/>
        <v>1</v>
      </c>
      <c r="X144">
        <f t="shared" si="44"/>
        <v>0</v>
      </c>
      <c r="Y144">
        <f t="shared" si="45"/>
        <v>-0.40488660044918767</v>
      </c>
      <c r="Z144">
        <f t="shared" si="46"/>
        <v>0.66705245001787028</v>
      </c>
      <c r="AA144">
        <f t="shared" si="47"/>
        <v>0.40013884986685311</v>
      </c>
      <c r="AB144">
        <f t="shared" si="48"/>
        <v>-0.51105706699166309</v>
      </c>
      <c r="AC144">
        <f t="shared" si="49"/>
        <v>0</v>
      </c>
      <c r="AD144">
        <f t="shared" si="50"/>
        <v>2</v>
      </c>
    </row>
    <row r="145" spans="1:30">
      <c r="A145" t="s">
        <v>303</v>
      </c>
      <c r="B145" t="s">
        <v>14</v>
      </c>
      <c r="C145" t="s">
        <v>20</v>
      </c>
      <c r="D145">
        <v>2</v>
      </c>
      <c r="E145" t="s">
        <v>16</v>
      </c>
      <c r="F145" t="s">
        <v>15</v>
      </c>
      <c r="G145">
        <v>3153</v>
      </c>
      <c r="H145">
        <v>1560</v>
      </c>
      <c r="I145">
        <v>134</v>
      </c>
      <c r="J145">
        <v>360</v>
      </c>
      <c r="K145">
        <v>1</v>
      </c>
      <c r="L145" t="s">
        <v>17</v>
      </c>
      <c r="M145" t="s">
        <v>18</v>
      </c>
      <c r="N145">
        <f t="shared" si="35"/>
        <v>1</v>
      </c>
      <c r="O145">
        <f t="shared" si="36"/>
        <v>1</v>
      </c>
      <c r="P145">
        <f t="shared" si="37"/>
        <v>2</v>
      </c>
      <c r="Q145">
        <f t="shared" si="38"/>
        <v>1</v>
      </c>
      <c r="R145">
        <f t="shared" si="39"/>
        <v>0</v>
      </c>
      <c r="S145" s="9">
        <f t="shared" si="40"/>
        <v>8.0561096595450614</v>
      </c>
      <c r="T145" s="9">
        <f t="shared" si="41"/>
        <v>7.352441100243583</v>
      </c>
      <c r="U145" s="9">
        <f t="shared" si="42"/>
        <v>4.8978397999509111</v>
      </c>
      <c r="V145" s="9">
        <f t="shared" si="42"/>
        <v>5.8861040314501558</v>
      </c>
      <c r="W145">
        <f t="shared" si="43"/>
        <v>2</v>
      </c>
      <c r="X145">
        <f t="shared" si="44"/>
        <v>1</v>
      </c>
      <c r="Y145">
        <f t="shared" si="45"/>
        <v>1.8392986960152808</v>
      </c>
      <c r="Z145">
        <f t="shared" si="46"/>
        <v>6.2921240216969982</v>
      </c>
      <c r="AA145">
        <f t="shared" si="47"/>
        <v>0.86286574432571383</v>
      </c>
      <c r="AB145">
        <f t="shared" si="48"/>
        <v>-1.9867948645841531</v>
      </c>
      <c r="AC145">
        <f t="shared" si="49"/>
        <v>1</v>
      </c>
      <c r="AD145">
        <f t="shared" si="50"/>
        <v>-1</v>
      </c>
    </row>
    <row r="146" spans="1:30">
      <c r="A146" t="s">
        <v>307</v>
      </c>
      <c r="B146" t="s">
        <v>14</v>
      </c>
      <c r="C146" t="s">
        <v>20</v>
      </c>
      <c r="D146">
        <v>0</v>
      </c>
      <c r="E146" t="s">
        <v>16</v>
      </c>
      <c r="F146" t="s">
        <v>15</v>
      </c>
      <c r="G146">
        <v>2383</v>
      </c>
      <c r="H146">
        <v>3334</v>
      </c>
      <c r="I146">
        <v>172</v>
      </c>
      <c r="J146">
        <v>360</v>
      </c>
      <c r="K146">
        <v>1</v>
      </c>
      <c r="L146" t="s">
        <v>31</v>
      </c>
      <c r="M146" t="s">
        <v>18</v>
      </c>
      <c r="N146">
        <f t="shared" si="35"/>
        <v>1</v>
      </c>
      <c r="O146">
        <f t="shared" si="36"/>
        <v>1</v>
      </c>
      <c r="P146">
        <f t="shared" si="37"/>
        <v>0</v>
      </c>
      <c r="Q146">
        <f t="shared" si="38"/>
        <v>1</v>
      </c>
      <c r="R146">
        <f t="shared" si="39"/>
        <v>0</v>
      </c>
      <c r="S146" s="9">
        <f t="shared" si="40"/>
        <v>7.7761154770987417</v>
      </c>
      <c r="T146" s="9">
        <f t="shared" si="41"/>
        <v>8.1119280633107387</v>
      </c>
      <c r="U146" s="9">
        <f t="shared" si="42"/>
        <v>5.1474944768134527</v>
      </c>
      <c r="V146" s="9">
        <f t="shared" si="42"/>
        <v>5.8861040314501558</v>
      </c>
      <c r="W146">
        <f t="shared" si="43"/>
        <v>1</v>
      </c>
      <c r="X146">
        <f t="shared" si="44"/>
        <v>1</v>
      </c>
      <c r="Y146">
        <f t="shared" si="45"/>
        <v>1.7216538258297183</v>
      </c>
      <c r="Z146">
        <f t="shared" si="46"/>
        <v>5.593771943142273</v>
      </c>
      <c r="AA146">
        <f t="shared" si="47"/>
        <v>0.84834173692645964</v>
      </c>
      <c r="AB146">
        <f t="shared" si="48"/>
        <v>-1.8861255585407206</v>
      </c>
      <c r="AC146">
        <f t="shared" si="49"/>
        <v>1</v>
      </c>
      <c r="AD146">
        <f t="shared" si="50"/>
        <v>-1</v>
      </c>
    </row>
    <row r="147" spans="1:30">
      <c r="A147" t="s">
        <v>308</v>
      </c>
      <c r="B147" t="s">
        <v>14</v>
      </c>
      <c r="C147" t="s">
        <v>20</v>
      </c>
      <c r="D147">
        <v>1</v>
      </c>
      <c r="E147" t="s">
        <v>16</v>
      </c>
      <c r="F147" t="s">
        <v>15</v>
      </c>
      <c r="G147">
        <v>6875</v>
      </c>
      <c r="H147">
        <v>0</v>
      </c>
      <c r="I147">
        <v>200</v>
      </c>
      <c r="J147">
        <v>360</v>
      </c>
      <c r="K147">
        <v>1</v>
      </c>
      <c r="L147" t="s">
        <v>31</v>
      </c>
      <c r="M147" t="s">
        <v>18</v>
      </c>
      <c r="N147">
        <f t="shared" si="35"/>
        <v>1</v>
      </c>
      <c r="O147">
        <f t="shared" si="36"/>
        <v>1</v>
      </c>
      <c r="P147">
        <f t="shared" si="37"/>
        <v>1</v>
      </c>
      <c r="Q147">
        <f t="shared" si="38"/>
        <v>1</v>
      </c>
      <c r="R147">
        <f t="shared" si="39"/>
        <v>0</v>
      </c>
      <c r="S147" s="9">
        <f t="shared" si="40"/>
        <v>8.8356469225347727</v>
      </c>
      <c r="T147" s="9">
        <f t="shared" si="41"/>
        <v>0</v>
      </c>
      <c r="U147" s="9">
        <f t="shared" si="42"/>
        <v>5.2983173665480363</v>
      </c>
      <c r="V147" s="9">
        <f t="shared" si="42"/>
        <v>5.8861040314501558</v>
      </c>
      <c r="W147">
        <f t="shared" si="43"/>
        <v>1</v>
      </c>
      <c r="X147">
        <f t="shared" si="44"/>
        <v>1</v>
      </c>
      <c r="Y147">
        <f t="shared" si="45"/>
        <v>1.7080544847574299</v>
      </c>
      <c r="Z147">
        <f t="shared" si="46"/>
        <v>5.5182152556525903</v>
      </c>
      <c r="AA147">
        <f t="shared" si="47"/>
        <v>0.84658377166467447</v>
      </c>
      <c r="AB147">
        <f t="shared" si="48"/>
        <v>-1.8746006046710126</v>
      </c>
      <c r="AC147">
        <f t="shared" si="49"/>
        <v>1</v>
      </c>
      <c r="AD147">
        <f t="shared" si="50"/>
        <v>-1</v>
      </c>
    </row>
    <row r="148" spans="1:30">
      <c r="A148" t="s">
        <v>311</v>
      </c>
      <c r="B148" t="s">
        <v>14</v>
      </c>
      <c r="C148" t="s">
        <v>20</v>
      </c>
      <c r="D148">
        <v>1</v>
      </c>
      <c r="E148" t="s">
        <v>16</v>
      </c>
      <c r="F148" t="s">
        <v>15</v>
      </c>
      <c r="G148">
        <v>2014</v>
      </c>
      <c r="H148">
        <v>2925</v>
      </c>
      <c r="I148">
        <v>113</v>
      </c>
      <c r="J148">
        <v>360</v>
      </c>
      <c r="K148">
        <v>1</v>
      </c>
      <c r="L148" t="s">
        <v>17</v>
      </c>
      <c r="M148" t="s">
        <v>22</v>
      </c>
      <c r="N148">
        <f t="shared" si="35"/>
        <v>1</v>
      </c>
      <c r="O148">
        <f t="shared" si="36"/>
        <v>1</v>
      </c>
      <c r="P148">
        <f t="shared" si="37"/>
        <v>1</v>
      </c>
      <c r="Q148">
        <f t="shared" si="38"/>
        <v>1</v>
      </c>
      <c r="R148">
        <f t="shared" si="39"/>
        <v>0</v>
      </c>
      <c r="S148" s="9">
        <f t="shared" si="40"/>
        <v>7.6078780732785072</v>
      </c>
      <c r="T148" s="9">
        <f t="shared" si="41"/>
        <v>7.9810497596659573</v>
      </c>
      <c r="U148" s="9">
        <f t="shared" si="42"/>
        <v>4.7273878187123408</v>
      </c>
      <c r="V148" s="9">
        <f t="shared" si="42"/>
        <v>5.8861040314501558</v>
      </c>
      <c r="W148">
        <f t="shared" si="43"/>
        <v>2</v>
      </c>
      <c r="X148">
        <f t="shared" si="44"/>
        <v>1</v>
      </c>
      <c r="Y148">
        <f t="shared" si="45"/>
        <v>1.8862370932811934</v>
      </c>
      <c r="Z148">
        <f t="shared" si="46"/>
        <v>6.5945074187994681</v>
      </c>
      <c r="AA148">
        <f t="shared" si="47"/>
        <v>0.86832589069245003</v>
      </c>
      <c r="AB148">
        <f t="shared" si="48"/>
        <v>-2.0274252779602255</v>
      </c>
      <c r="AC148">
        <f t="shared" si="49"/>
        <v>1</v>
      </c>
      <c r="AD148">
        <f t="shared" si="50"/>
        <v>-1</v>
      </c>
    </row>
    <row r="149" spans="1:30">
      <c r="A149" t="s">
        <v>313</v>
      </c>
      <c r="B149" t="s">
        <v>14</v>
      </c>
      <c r="C149" t="s">
        <v>20</v>
      </c>
      <c r="D149">
        <v>0</v>
      </c>
      <c r="E149" t="s">
        <v>25</v>
      </c>
      <c r="F149" t="s">
        <v>15</v>
      </c>
      <c r="G149">
        <v>1800</v>
      </c>
      <c r="H149">
        <v>2934</v>
      </c>
      <c r="I149">
        <v>93</v>
      </c>
      <c r="J149">
        <v>360</v>
      </c>
      <c r="K149">
        <v>0</v>
      </c>
      <c r="L149" t="s">
        <v>17</v>
      </c>
      <c r="M149" t="s">
        <v>18</v>
      </c>
      <c r="N149">
        <f t="shared" si="35"/>
        <v>1</v>
      </c>
      <c r="O149">
        <f t="shared" si="36"/>
        <v>1</v>
      </c>
      <c r="P149">
        <f t="shared" si="37"/>
        <v>0</v>
      </c>
      <c r="Q149">
        <f t="shared" si="38"/>
        <v>0</v>
      </c>
      <c r="R149">
        <f t="shared" si="39"/>
        <v>0</v>
      </c>
      <c r="S149" s="9">
        <f t="shared" si="40"/>
        <v>7.4955419438842563</v>
      </c>
      <c r="T149" s="9">
        <f t="shared" si="41"/>
        <v>7.9841219587029268</v>
      </c>
      <c r="U149" s="9">
        <f t="shared" si="42"/>
        <v>4.5325994931532563</v>
      </c>
      <c r="V149" s="9">
        <f t="shared" si="42"/>
        <v>5.8861040314501558</v>
      </c>
      <c r="W149">
        <f t="shared" si="43"/>
        <v>2</v>
      </c>
      <c r="X149">
        <f t="shared" si="44"/>
        <v>0</v>
      </c>
      <c r="Y149">
        <f t="shared" si="45"/>
        <v>-1.0401468683343102</v>
      </c>
      <c r="Z149">
        <f t="shared" si="46"/>
        <v>0.35340277447026319</v>
      </c>
      <c r="AA149">
        <f t="shared" si="47"/>
        <v>0.26112165656568048</v>
      </c>
      <c r="AB149">
        <f t="shared" si="48"/>
        <v>-0.3026219948140812</v>
      </c>
      <c r="AC149">
        <f t="shared" si="49"/>
        <v>0</v>
      </c>
      <c r="AD149">
        <f t="shared" si="50"/>
        <v>2</v>
      </c>
    </row>
    <row r="150" spans="1:30">
      <c r="A150" t="s">
        <v>314</v>
      </c>
      <c r="B150" t="s">
        <v>14</v>
      </c>
      <c r="C150" t="s">
        <v>20</v>
      </c>
      <c r="D150">
        <v>0</v>
      </c>
      <c r="E150" t="s">
        <v>25</v>
      </c>
      <c r="F150" t="s">
        <v>15</v>
      </c>
      <c r="G150">
        <v>2875</v>
      </c>
      <c r="H150">
        <v>1750</v>
      </c>
      <c r="I150">
        <v>105</v>
      </c>
      <c r="J150">
        <v>360</v>
      </c>
      <c r="K150">
        <v>1</v>
      </c>
      <c r="L150" t="s">
        <v>31</v>
      </c>
      <c r="M150" t="s">
        <v>18</v>
      </c>
      <c r="N150">
        <f t="shared" si="35"/>
        <v>1</v>
      </c>
      <c r="O150">
        <f t="shared" si="36"/>
        <v>1</v>
      </c>
      <c r="P150">
        <f t="shared" si="37"/>
        <v>0</v>
      </c>
      <c r="Q150">
        <f t="shared" si="38"/>
        <v>0</v>
      </c>
      <c r="R150">
        <f t="shared" si="39"/>
        <v>0</v>
      </c>
      <c r="S150" s="9">
        <f t="shared" si="40"/>
        <v>7.9638079532314512</v>
      </c>
      <c r="T150" s="9">
        <f t="shared" si="41"/>
        <v>7.4673710669175595</v>
      </c>
      <c r="U150" s="9">
        <f t="shared" si="42"/>
        <v>4.6539603501575231</v>
      </c>
      <c r="V150" s="9">
        <f t="shared" si="42"/>
        <v>5.8861040314501558</v>
      </c>
      <c r="W150">
        <f t="shared" si="43"/>
        <v>1</v>
      </c>
      <c r="X150">
        <f t="shared" si="44"/>
        <v>1</v>
      </c>
      <c r="Y150">
        <f t="shared" si="45"/>
        <v>1.0612070643402678</v>
      </c>
      <c r="Z150">
        <f t="shared" si="46"/>
        <v>2.8898571283356875</v>
      </c>
      <c r="AA150">
        <f t="shared" si="47"/>
        <v>0.7429211492845087</v>
      </c>
      <c r="AB150">
        <f t="shared" si="48"/>
        <v>-1.3583724290215973</v>
      </c>
      <c r="AC150">
        <f t="shared" si="49"/>
        <v>1</v>
      </c>
      <c r="AD150">
        <f t="shared" si="50"/>
        <v>-1</v>
      </c>
    </row>
    <row r="151" spans="1:30">
      <c r="A151" t="s">
        <v>318</v>
      </c>
      <c r="B151" t="s">
        <v>42</v>
      </c>
      <c r="C151" t="s">
        <v>15</v>
      </c>
      <c r="D151">
        <v>0</v>
      </c>
      <c r="E151" t="s">
        <v>16</v>
      </c>
      <c r="F151" t="s">
        <v>15</v>
      </c>
      <c r="G151">
        <v>5000</v>
      </c>
      <c r="H151">
        <v>0</v>
      </c>
      <c r="I151">
        <v>132</v>
      </c>
      <c r="J151">
        <v>360</v>
      </c>
      <c r="K151">
        <v>1</v>
      </c>
      <c r="L151" t="s">
        <v>21</v>
      </c>
      <c r="M151" t="s">
        <v>22</v>
      </c>
      <c r="N151">
        <f t="shared" si="35"/>
        <v>0</v>
      </c>
      <c r="O151">
        <f t="shared" si="36"/>
        <v>0</v>
      </c>
      <c r="P151">
        <f t="shared" si="37"/>
        <v>0</v>
      </c>
      <c r="Q151">
        <f t="shared" si="38"/>
        <v>1</v>
      </c>
      <c r="R151">
        <f t="shared" si="39"/>
        <v>0</v>
      </c>
      <c r="S151" s="9">
        <f t="shared" si="40"/>
        <v>8.5171931914162382</v>
      </c>
      <c r="T151" s="9">
        <f t="shared" si="41"/>
        <v>0</v>
      </c>
      <c r="U151" s="9">
        <f t="shared" si="42"/>
        <v>4.8828019225863706</v>
      </c>
      <c r="V151" s="9">
        <f t="shared" si="42"/>
        <v>5.8861040314501558</v>
      </c>
      <c r="W151">
        <f t="shared" si="43"/>
        <v>0</v>
      </c>
      <c r="X151">
        <f t="shared" si="44"/>
        <v>1</v>
      </c>
      <c r="Y151">
        <f t="shared" si="45"/>
        <v>1.5107938163609433</v>
      </c>
      <c r="Z151">
        <f t="shared" si="46"/>
        <v>4.5303256139048962</v>
      </c>
      <c r="AA151">
        <f t="shared" si="47"/>
        <v>0.81917882059499347</v>
      </c>
      <c r="AB151">
        <f t="shared" si="48"/>
        <v>-1.7102466951579283</v>
      </c>
      <c r="AC151">
        <f t="shared" si="49"/>
        <v>1</v>
      </c>
      <c r="AD151">
        <f t="shared" si="50"/>
        <v>-1</v>
      </c>
    </row>
    <row r="152" spans="1:30">
      <c r="A152" t="s">
        <v>320</v>
      </c>
      <c r="B152" t="s">
        <v>14</v>
      </c>
      <c r="C152" t="s">
        <v>20</v>
      </c>
      <c r="D152">
        <v>2</v>
      </c>
      <c r="E152" t="s">
        <v>25</v>
      </c>
      <c r="F152" t="s">
        <v>15</v>
      </c>
      <c r="G152">
        <v>7667</v>
      </c>
      <c r="H152">
        <v>0</v>
      </c>
      <c r="I152">
        <v>185</v>
      </c>
      <c r="J152">
        <v>360</v>
      </c>
      <c r="L152" t="s">
        <v>21</v>
      </c>
      <c r="M152" t="s">
        <v>18</v>
      </c>
      <c r="N152">
        <f t="shared" si="35"/>
        <v>1</v>
      </c>
      <c r="O152">
        <f t="shared" si="36"/>
        <v>1</v>
      </c>
      <c r="P152">
        <f t="shared" si="37"/>
        <v>2</v>
      </c>
      <c r="Q152">
        <f t="shared" si="38"/>
        <v>0</v>
      </c>
      <c r="R152">
        <f t="shared" si="39"/>
        <v>0</v>
      </c>
      <c r="S152" s="9">
        <f t="shared" si="40"/>
        <v>8.9446806835588948</v>
      </c>
      <c r="T152" s="9">
        <f t="shared" si="41"/>
        <v>0</v>
      </c>
      <c r="U152" s="9">
        <f t="shared" si="42"/>
        <v>5.2203558250783244</v>
      </c>
      <c r="V152" s="9">
        <f t="shared" si="42"/>
        <v>5.8861040314501558</v>
      </c>
      <c r="W152">
        <f t="shared" si="43"/>
        <v>0</v>
      </c>
      <c r="X152">
        <f t="shared" si="44"/>
        <v>0</v>
      </c>
      <c r="Y152">
        <f t="shared" si="45"/>
        <v>-1.2578536297880771</v>
      </c>
      <c r="Z152">
        <f t="shared" si="46"/>
        <v>0.28426350690404883</v>
      </c>
      <c r="AA152">
        <f t="shared" si="47"/>
        <v>0.22134359917250768</v>
      </c>
      <c r="AB152">
        <f t="shared" si="48"/>
        <v>-0.2501854076578397</v>
      </c>
      <c r="AC152">
        <f t="shared" si="49"/>
        <v>0</v>
      </c>
      <c r="AD152">
        <f t="shared" si="50"/>
        <v>2</v>
      </c>
    </row>
    <row r="153" spans="1:30">
      <c r="A153" t="s">
        <v>322</v>
      </c>
      <c r="B153" t="s">
        <v>42</v>
      </c>
      <c r="C153" t="s">
        <v>15</v>
      </c>
      <c r="D153">
        <v>0</v>
      </c>
      <c r="E153" t="s">
        <v>16</v>
      </c>
      <c r="F153" t="s">
        <v>15</v>
      </c>
      <c r="G153">
        <v>2917</v>
      </c>
      <c r="H153">
        <v>0</v>
      </c>
      <c r="I153">
        <v>84</v>
      </c>
      <c r="J153">
        <v>360</v>
      </c>
      <c r="K153">
        <v>1</v>
      </c>
      <c r="L153" t="s">
        <v>31</v>
      </c>
      <c r="M153" t="s">
        <v>18</v>
      </c>
      <c r="N153">
        <f t="shared" si="35"/>
        <v>0</v>
      </c>
      <c r="O153">
        <f t="shared" si="36"/>
        <v>0</v>
      </c>
      <c r="P153">
        <f t="shared" si="37"/>
        <v>0</v>
      </c>
      <c r="Q153">
        <f t="shared" si="38"/>
        <v>1</v>
      </c>
      <c r="R153">
        <f t="shared" si="39"/>
        <v>0</v>
      </c>
      <c r="S153" s="9">
        <f t="shared" si="40"/>
        <v>7.9783109698677217</v>
      </c>
      <c r="T153" s="9">
        <f t="shared" si="41"/>
        <v>0</v>
      </c>
      <c r="U153" s="9">
        <f t="shared" si="42"/>
        <v>4.4308167988433134</v>
      </c>
      <c r="V153" s="9">
        <f t="shared" si="42"/>
        <v>5.8861040314501558</v>
      </c>
      <c r="W153">
        <f t="shared" si="43"/>
        <v>1</v>
      </c>
      <c r="X153">
        <f t="shared" si="44"/>
        <v>1</v>
      </c>
      <c r="Y153">
        <f t="shared" si="45"/>
        <v>1.7119279765314235</v>
      </c>
      <c r="Z153">
        <f t="shared" si="46"/>
        <v>5.5396314680364478</v>
      </c>
      <c r="AA153">
        <f t="shared" si="47"/>
        <v>0.84708618446044415</v>
      </c>
      <c r="AB153">
        <f t="shared" si="48"/>
        <v>-1.8778808134282181</v>
      </c>
      <c r="AC153">
        <f t="shared" si="49"/>
        <v>1</v>
      </c>
      <c r="AD153">
        <f t="shared" si="50"/>
        <v>-1</v>
      </c>
    </row>
    <row r="154" spans="1:30">
      <c r="A154" t="s">
        <v>323</v>
      </c>
      <c r="B154" t="s">
        <v>14</v>
      </c>
      <c r="C154" t="s">
        <v>15</v>
      </c>
      <c r="D154">
        <v>0</v>
      </c>
      <c r="E154" t="s">
        <v>25</v>
      </c>
      <c r="F154" t="s">
        <v>15</v>
      </c>
      <c r="G154">
        <v>2927</v>
      </c>
      <c r="H154">
        <v>2405</v>
      </c>
      <c r="I154">
        <v>111</v>
      </c>
      <c r="J154">
        <v>360</v>
      </c>
      <c r="K154">
        <v>1</v>
      </c>
      <c r="L154" t="s">
        <v>31</v>
      </c>
      <c r="M154" t="s">
        <v>22</v>
      </c>
      <c r="N154">
        <f t="shared" si="35"/>
        <v>0</v>
      </c>
      <c r="O154">
        <f t="shared" si="36"/>
        <v>1</v>
      </c>
      <c r="P154">
        <f t="shared" si="37"/>
        <v>0</v>
      </c>
      <c r="Q154">
        <f t="shared" si="38"/>
        <v>0</v>
      </c>
      <c r="R154">
        <f t="shared" si="39"/>
        <v>0</v>
      </c>
      <c r="S154" s="9">
        <f t="shared" si="40"/>
        <v>7.9817332866918855</v>
      </c>
      <c r="T154" s="9">
        <f t="shared" si="41"/>
        <v>7.7853051825398616</v>
      </c>
      <c r="U154" s="9">
        <f t="shared" si="42"/>
        <v>4.7095302013123339</v>
      </c>
      <c r="V154" s="9">
        <f t="shared" si="42"/>
        <v>5.8861040314501558</v>
      </c>
      <c r="W154">
        <f t="shared" si="43"/>
        <v>1</v>
      </c>
      <c r="X154">
        <f t="shared" si="44"/>
        <v>1</v>
      </c>
      <c r="Y154">
        <f t="shared" si="45"/>
        <v>0.44534643831197862</v>
      </c>
      <c r="Z154">
        <f t="shared" si="46"/>
        <v>1.5610309030774148</v>
      </c>
      <c r="AA154">
        <f t="shared" si="47"/>
        <v>0.60953224000601913</v>
      </c>
      <c r="AB154">
        <f t="shared" si="48"/>
        <v>-0.94040987394560582</v>
      </c>
      <c r="AC154">
        <f t="shared" si="49"/>
        <v>1</v>
      </c>
      <c r="AD154">
        <f t="shared" si="50"/>
        <v>-1</v>
      </c>
    </row>
    <row r="155" spans="1:30">
      <c r="A155" t="s">
        <v>328</v>
      </c>
      <c r="B155" t="s">
        <v>14</v>
      </c>
      <c r="C155" t="s">
        <v>20</v>
      </c>
      <c r="D155">
        <v>2</v>
      </c>
      <c r="E155" t="s">
        <v>16</v>
      </c>
      <c r="F155" t="s">
        <v>20</v>
      </c>
      <c r="G155">
        <v>5746</v>
      </c>
      <c r="H155">
        <v>0</v>
      </c>
      <c r="I155">
        <v>144</v>
      </c>
      <c r="J155">
        <v>84</v>
      </c>
      <c r="L155" t="s">
        <v>21</v>
      </c>
      <c r="M155" t="s">
        <v>18</v>
      </c>
      <c r="N155">
        <f t="shared" si="35"/>
        <v>1</v>
      </c>
      <c r="O155">
        <f t="shared" si="36"/>
        <v>1</v>
      </c>
      <c r="P155">
        <f t="shared" si="37"/>
        <v>2</v>
      </c>
      <c r="Q155">
        <f t="shared" si="38"/>
        <v>1</v>
      </c>
      <c r="R155">
        <f t="shared" si="39"/>
        <v>1</v>
      </c>
      <c r="S155" s="9">
        <f t="shared" si="40"/>
        <v>8.656259239539235</v>
      </c>
      <c r="T155" s="9">
        <f t="shared" si="41"/>
        <v>0</v>
      </c>
      <c r="U155" s="9">
        <f t="shared" si="42"/>
        <v>4.9698132995760007</v>
      </c>
      <c r="V155" s="9">
        <f t="shared" si="42"/>
        <v>4.4308167988433134</v>
      </c>
      <c r="W155">
        <f t="shared" si="43"/>
        <v>0</v>
      </c>
      <c r="X155">
        <f t="shared" si="44"/>
        <v>0</v>
      </c>
      <c r="Y155">
        <f t="shared" si="45"/>
        <v>-0.70416556182351953</v>
      </c>
      <c r="Z155">
        <f t="shared" si="46"/>
        <v>0.49452104938239</v>
      </c>
      <c r="AA155">
        <f t="shared" si="47"/>
        <v>0.33088931707368763</v>
      </c>
      <c r="AB155">
        <f t="shared" si="48"/>
        <v>-0.4018057872076673</v>
      </c>
      <c r="AC155">
        <f t="shared" si="49"/>
        <v>0</v>
      </c>
      <c r="AD155">
        <f t="shared" si="50"/>
        <v>2</v>
      </c>
    </row>
    <row r="156" spans="1:30">
      <c r="A156" t="s">
        <v>329</v>
      </c>
      <c r="C156" t="s">
        <v>20</v>
      </c>
      <c r="D156">
        <v>0</v>
      </c>
      <c r="E156" t="s">
        <v>16</v>
      </c>
      <c r="F156" t="s">
        <v>15</v>
      </c>
      <c r="G156">
        <v>2473</v>
      </c>
      <c r="H156">
        <v>1843</v>
      </c>
      <c r="I156">
        <v>159</v>
      </c>
      <c r="J156">
        <v>360</v>
      </c>
      <c r="K156">
        <v>1</v>
      </c>
      <c r="L156" t="s">
        <v>21</v>
      </c>
      <c r="M156" t="s">
        <v>18</v>
      </c>
      <c r="N156">
        <f t="shared" si="35"/>
        <v>1</v>
      </c>
      <c r="O156">
        <f t="shared" si="36"/>
        <v>0</v>
      </c>
      <c r="P156">
        <f t="shared" si="37"/>
        <v>0</v>
      </c>
      <c r="Q156">
        <f t="shared" si="38"/>
        <v>1</v>
      </c>
      <c r="R156">
        <f t="shared" si="39"/>
        <v>0</v>
      </c>
      <c r="S156" s="9">
        <f t="shared" si="40"/>
        <v>7.8131872675214158</v>
      </c>
      <c r="T156" s="9">
        <f t="shared" si="41"/>
        <v>7.5191499576698231</v>
      </c>
      <c r="U156" s="9">
        <f t="shared" si="42"/>
        <v>5.0689042022202315</v>
      </c>
      <c r="V156" s="9">
        <f t="shared" si="42"/>
        <v>5.8861040314501558</v>
      </c>
      <c r="W156">
        <f t="shared" si="43"/>
        <v>0</v>
      </c>
      <c r="X156">
        <f t="shared" si="44"/>
        <v>1</v>
      </c>
      <c r="Y156">
        <f t="shared" si="45"/>
        <v>2.0941661671269056</v>
      </c>
      <c r="Z156">
        <f t="shared" si="46"/>
        <v>8.1186685343554945</v>
      </c>
      <c r="AA156">
        <f t="shared" si="47"/>
        <v>0.8903348667371338</v>
      </c>
      <c r="AB156">
        <f t="shared" si="48"/>
        <v>-2.2103237993881049</v>
      </c>
      <c r="AC156">
        <f t="shared" si="49"/>
        <v>1</v>
      </c>
      <c r="AD156">
        <f t="shared" si="50"/>
        <v>-1</v>
      </c>
    </row>
    <row r="157" spans="1:30">
      <c r="A157" t="s">
        <v>330</v>
      </c>
      <c r="B157" t="s">
        <v>14</v>
      </c>
      <c r="C157" t="s">
        <v>20</v>
      </c>
      <c r="D157">
        <v>1</v>
      </c>
      <c r="E157" t="s">
        <v>25</v>
      </c>
      <c r="F157" t="s">
        <v>15</v>
      </c>
      <c r="G157">
        <v>3399</v>
      </c>
      <c r="H157">
        <v>1640</v>
      </c>
      <c r="I157">
        <v>111</v>
      </c>
      <c r="J157">
        <v>180</v>
      </c>
      <c r="K157">
        <v>1</v>
      </c>
      <c r="L157" t="s">
        <v>17</v>
      </c>
      <c r="M157" t="s">
        <v>22</v>
      </c>
      <c r="N157">
        <f t="shared" si="35"/>
        <v>1</v>
      </c>
      <c r="O157">
        <f t="shared" si="36"/>
        <v>1</v>
      </c>
      <c r="P157">
        <f t="shared" si="37"/>
        <v>1</v>
      </c>
      <c r="Q157">
        <f t="shared" si="38"/>
        <v>0</v>
      </c>
      <c r="R157">
        <f t="shared" si="39"/>
        <v>0</v>
      </c>
      <c r="S157" s="9">
        <f t="shared" si="40"/>
        <v>8.1312365496961156</v>
      </c>
      <c r="T157" s="9">
        <f t="shared" si="41"/>
        <v>7.4024515208182438</v>
      </c>
      <c r="U157" s="9">
        <f t="shared" si="42"/>
        <v>4.7095302013123339</v>
      </c>
      <c r="V157" s="9">
        <f t="shared" si="42"/>
        <v>5.1929568508902104</v>
      </c>
      <c r="W157">
        <f t="shared" si="43"/>
        <v>2</v>
      </c>
      <c r="X157">
        <f t="shared" si="44"/>
        <v>1</v>
      </c>
      <c r="Y157">
        <f t="shared" si="45"/>
        <v>1.1596694275872226</v>
      </c>
      <c r="Z157">
        <f t="shared" si="46"/>
        <v>3.1888789464522516</v>
      </c>
      <c r="AA157">
        <f t="shared" si="47"/>
        <v>0.76127264292348562</v>
      </c>
      <c r="AB157">
        <f t="shared" si="48"/>
        <v>-1.4324331435889412</v>
      </c>
      <c r="AC157">
        <f t="shared" si="49"/>
        <v>1</v>
      </c>
      <c r="AD157">
        <f t="shared" si="50"/>
        <v>-1</v>
      </c>
    </row>
    <row r="158" spans="1:30">
      <c r="A158" t="s">
        <v>331</v>
      </c>
      <c r="B158" t="s">
        <v>14</v>
      </c>
      <c r="C158" t="s">
        <v>20</v>
      </c>
      <c r="D158">
        <v>1</v>
      </c>
      <c r="E158" t="s">
        <v>16</v>
      </c>
      <c r="F158" t="s">
        <v>20</v>
      </c>
      <c r="G158">
        <v>10000</v>
      </c>
      <c r="H158">
        <v>0</v>
      </c>
      <c r="I158">
        <v>155</v>
      </c>
      <c r="J158">
        <v>360</v>
      </c>
      <c r="K158">
        <v>1</v>
      </c>
      <c r="L158" t="s">
        <v>21</v>
      </c>
      <c r="M158" t="s">
        <v>18</v>
      </c>
      <c r="N158">
        <f t="shared" si="35"/>
        <v>1</v>
      </c>
      <c r="O158">
        <f t="shared" si="36"/>
        <v>1</v>
      </c>
      <c r="P158">
        <f t="shared" si="37"/>
        <v>1</v>
      </c>
      <c r="Q158">
        <f t="shared" si="38"/>
        <v>1</v>
      </c>
      <c r="R158">
        <f t="shared" si="39"/>
        <v>1</v>
      </c>
      <c r="S158" s="9">
        <f t="shared" si="40"/>
        <v>9.2103403719761836</v>
      </c>
      <c r="T158" s="9">
        <f t="shared" si="41"/>
        <v>0</v>
      </c>
      <c r="U158" s="9">
        <f t="shared" si="42"/>
        <v>5.0434251169192468</v>
      </c>
      <c r="V158" s="9">
        <f t="shared" si="42"/>
        <v>5.8861040314501558</v>
      </c>
      <c r="W158">
        <f t="shared" si="43"/>
        <v>0</v>
      </c>
      <c r="X158">
        <f t="shared" si="44"/>
        <v>1</v>
      </c>
      <c r="Y158">
        <f t="shared" si="45"/>
        <v>1.3496467385549846</v>
      </c>
      <c r="Z158">
        <f t="shared" si="46"/>
        <v>3.8560630916427243</v>
      </c>
      <c r="AA158">
        <f t="shared" si="47"/>
        <v>0.79407186827514697</v>
      </c>
      <c r="AB158">
        <f t="shared" si="48"/>
        <v>-1.5802280461857121</v>
      </c>
      <c r="AC158">
        <f t="shared" si="49"/>
        <v>1</v>
      </c>
      <c r="AD158">
        <f t="shared" si="50"/>
        <v>-1</v>
      </c>
    </row>
    <row r="159" spans="1:30">
      <c r="A159" t="s">
        <v>332</v>
      </c>
      <c r="B159" t="s">
        <v>14</v>
      </c>
      <c r="C159" t="s">
        <v>20</v>
      </c>
      <c r="D159">
        <v>2</v>
      </c>
      <c r="E159" t="s">
        <v>25</v>
      </c>
      <c r="F159" t="s">
        <v>15</v>
      </c>
      <c r="G159">
        <v>3601</v>
      </c>
      <c r="H159">
        <v>1590</v>
      </c>
      <c r="I159">
        <v>141</v>
      </c>
      <c r="J159">
        <v>360</v>
      </c>
      <c r="K159">
        <v>1</v>
      </c>
      <c r="L159" t="s">
        <v>21</v>
      </c>
      <c r="M159" t="s">
        <v>22</v>
      </c>
      <c r="N159">
        <f t="shared" si="35"/>
        <v>1</v>
      </c>
      <c r="O159">
        <f t="shared" si="36"/>
        <v>1</v>
      </c>
      <c r="P159">
        <f t="shared" si="37"/>
        <v>2</v>
      </c>
      <c r="Q159">
        <f t="shared" si="38"/>
        <v>0</v>
      </c>
      <c r="R159">
        <f t="shared" si="39"/>
        <v>0</v>
      </c>
      <c r="S159" s="9">
        <f t="shared" si="40"/>
        <v>8.1889668636488757</v>
      </c>
      <c r="T159" s="9">
        <f t="shared" si="41"/>
        <v>7.3714892952142774</v>
      </c>
      <c r="U159" s="9">
        <f t="shared" si="42"/>
        <v>4.9487598903781684</v>
      </c>
      <c r="V159" s="9">
        <f t="shared" si="42"/>
        <v>5.8861040314501558</v>
      </c>
      <c r="W159">
        <f t="shared" si="43"/>
        <v>0</v>
      </c>
      <c r="X159">
        <f t="shared" si="44"/>
        <v>1</v>
      </c>
      <c r="Y159">
        <f t="shared" si="45"/>
        <v>1.0169369764847174</v>
      </c>
      <c r="Z159">
        <f t="shared" si="46"/>
        <v>2.7647133991308723</v>
      </c>
      <c r="AA159">
        <f t="shared" si="47"/>
        <v>0.73437553035754022</v>
      </c>
      <c r="AB159">
        <f t="shared" si="48"/>
        <v>-1.3256717359456005</v>
      </c>
      <c r="AC159">
        <f t="shared" si="49"/>
        <v>1</v>
      </c>
      <c r="AD159">
        <f t="shared" si="50"/>
        <v>-1</v>
      </c>
    </row>
    <row r="160" spans="1:30">
      <c r="A160" t="s">
        <v>333</v>
      </c>
      <c r="B160" t="s">
        <v>42</v>
      </c>
      <c r="C160" t="s">
        <v>15</v>
      </c>
      <c r="D160">
        <v>0</v>
      </c>
      <c r="E160" t="s">
        <v>16</v>
      </c>
      <c r="F160" t="s">
        <v>15</v>
      </c>
      <c r="G160">
        <v>3166</v>
      </c>
      <c r="H160">
        <v>2985</v>
      </c>
      <c r="I160">
        <v>132</v>
      </c>
      <c r="J160">
        <v>360</v>
      </c>
      <c r="L160" t="s">
        <v>21</v>
      </c>
      <c r="M160" t="s">
        <v>22</v>
      </c>
      <c r="N160">
        <f t="shared" si="35"/>
        <v>0</v>
      </c>
      <c r="O160">
        <f t="shared" si="36"/>
        <v>0</v>
      </c>
      <c r="P160">
        <f t="shared" si="37"/>
        <v>0</v>
      </c>
      <c r="Q160">
        <f t="shared" si="38"/>
        <v>1</v>
      </c>
      <c r="R160">
        <f t="shared" si="39"/>
        <v>0</v>
      </c>
      <c r="S160" s="9">
        <f t="shared" si="40"/>
        <v>8.0602242404409576</v>
      </c>
      <c r="T160" s="9">
        <f t="shared" si="41"/>
        <v>8.0013550258267028</v>
      </c>
      <c r="U160" s="9">
        <f t="shared" si="42"/>
        <v>4.8828019225863706</v>
      </c>
      <c r="V160" s="9">
        <f t="shared" si="42"/>
        <v>5.8861040314501558</v>
      </c>
      <c r="W160">
        <f t="shared" si="43"/>
        <v>0</v>
      </c>
      <c r="X160">
        <f t="shared" si="44"/>
        <v>0</v>
      </c>
      <c r="Y160">
        <f t="shared" si="45"/>
        <v>-0.83127165406435111</v>
      </c>
      <c r="Z160">
        <f t="shared" si="46"/>
        <v>0.43549513489346203</v>
      </c>
      <c r="AA160">
        <f t="shared" si="47"/>
        <v>0.30337625276994273</v>
      </c>
      <c r="AB160">
        <f t="shared" si="48"/>
        <v>-0.36150983143597754</v>
      </c>
      <c r="AC160">
        <f t="shared" si="49"/>
        <v>0</v>
      </c>
      <c r="AD160">
        <f t="shared" si="50"/>
        <v>2</v>
      </c>
    </row>
    <row r="161" spans="1:30">
      <c r="A161" t="s">
        <v>337</v>
      </c>
      <c r="B161" t="s">
        <v>14</v>
      </c>
      <c r="C161" t="s">
        <v>20</v>
      </c>
      <c r="D161">
        <v>3</v>
      </c>
      <c r="E161" t="s">
        <v>16</v>
      </c>
      <c r="F161" t="s">
        <v>15</v>
      </c>
      <c r="G161">
        <v>15000</v>
      </c>
      <c r="H161">
        <v>0</v>
      </c>
      <c r="I161">
        <v>300</v>
      </c>
      <c r="J161">
        <v>360</v>
      </c>
      <c r="K161">
        <v>1</v>
      </c>
      <c r="L161" t="s">
        <v>21</v>
      </c>
      <c r="M161" t="s">
        <v>18</v>
      </c>
      <c r="N161">
        <f t="shared" si="35"/>
        <v>1</v>
      </c>
      <c r="O161">
        <f t="shared" si="36"/>
        <v>1</v>
      </c>
      <c r="P161">
        <f t="shared" si="37"/>
        <v>3</v>
      </c>
      <c r="Q161">
        <f t="shared" si="38"/>
        <v>1</v>
      </c>
      <c r="R161">
        <f t="shared" si="39"/>
        <v>0</v>
      </c>
      <c r="S161" s="9">
        <f t="shared" si="40"/>
        <v>9.6158054800843473</v>
      </c>
      <c r="T161" s="9">
        <f t="shared" si="41"/>
        <v>0</v>
      </c>
      <c r="U161" s="9">
        <f t="shared" si="42"/>
        <v>5.7037824746562009</v>
      </c>
      <c r="V161" s="9">
        <f t="shared" si="42"/>
        <v>5.8861040314501558</v>
      </c>
      <c r="W161">
        <f t="shared" si="43"/>
        <v>0</v>
      </c>
      <c r="X161">
        <f t="shared" si="44"/>
        <v>1</v>
      </c>
      <c r="Y161">
        <f t="shared" si="45"/>
        <v>1.5389877948464137</v>
      </c>
      <c r="Z161">
        <f t="shared" si="46"/>
        <v>4.6598711374450286</v>
      </c>
      <c r="AA161">
        <f t="shared" si="47"/>
        <v>0.82331753219890114</v>
      </c>
      <c r="AB161">
        <f t="shared" si="48"/>
        <v>-1.7334011247200534</v>
      </c>
      <c r="AC161">
        <f t="shared" si="49"/>
        <v>1</v>
      </c>
      <c r="AD161">
        <f t="shared" si="50"/>
        <v>-1</v>
      </c>
    </row>
    <row r="162" spans="1:30">
      <c r="A162" t="s">
        <v>341</v>
      </c>
      <c r="B162" t="s">
        <v>42</v>
      </c>
      <c r="C162" t="s">
        <v>20</v>
      </c>
      <c r="D162">
        <v>0</v>
      </c>
      <c r="E162" t="s">
        <v>16</v>
      </c>
      <c r="F162" t="s">
        <v>15</v>
      </c>
      <c r="G162">
        <v>4333</v>
      </c>
      <c r="H162">
        <v>2451</v>
      </c>
      <c r="I162">
        <v>110</v>
      </c>
      <c r="J162">
        <v>360</v>
      </c>
      <c r="K162">
        <v>1</v>
      </c>
      <c r="L162" t="s">
        <v>17</v>
      </c>
      <c r="M162" t="s">
        <v>18</v>
      </c>
      <c r="N162">
        <f t="shared" si="35"/>
        <v>1</v>
      </c>
      <c r="O162">
        <f t="shared" si="36"/>
        <v>0</v>
      </c>
      <c r="P162">
        <f t="shared" si="37"/>
        <v>0</v>
      </c>
      <c r="Q162">
        <f t="shared" si="38"/>
        <v>1</v>
      </c>
      <c r="R162">
        <f t="shared" si="39"/>
        <v>0</v>
      </c>
      <c r="S162" s="9">
        <f t="shared" si="40"/>
        <v>8.3740154217399088</v>
      </c>
      <c r="T162" s="9">
        <f t="shared" si="41"/>
        <v>7.8042513835281122</v>
      </c>
      <c r="U162" s="9">
        <f t="shared" si="42"/>
        <v>4.7004803657924166</v>
      </c>
      <c r="V162" s="9">
        <f t="shared" si="42"/>
        <v>5.8861040314501558</v>
      </c>
      <c r="W162">
        <f t="shared" si="43"/>
        <v>2</v>
      </c>
      <c r="X162">
        <f t="shared" si="44"/>
        <v>1</v>
      </c>
      <c r="Y162">
        <f t="shared" si="45"/>
        <v>2.1209402783553544</v>
      </c>
      <c r="Z162">
        <f t="shared" si="46"/>
        <v>8.3389747599741675</v>
      </c>
      <c r="AA162">
        <f t="shared" si="47"/>
        <v>0.89292186501179005</v>
      </c>
      <c r="AB162">
        <f t="shared" si="48"/>
        <v>-2.2341964774763401</v>
      </c>
      <c r="AC162">
        <f t="shared" si="49"/>
        <v>1</v>
      </c>
      <c r="AD162">
        <f t="shared" si="50"/>
        <v>-1</v>
      </c>
    </row>
    <row r="163" spans="1:30">
      <c r="A163" t="s">
        <v>342</v>
      </c>
      <c r="B163" t="s">
        <v>14</v>
      </c>
      <c r="C163" t="s">
        <v>15</v>
      </c>
      <c r="D163">
        <v>1</v>
      </c>
      <c r="E163" t="s">
        <v>16</v>
      </c>
      <c r="F163" t="s">
        <v>15</v>
      </c>
      <c r="G163">
        <v>4384</v>
      </c>
      <c r="H163">
        <v>1793</v>
      </c>
      <c r="I163">
        <v>117</v>
      </c>
      <c r="J163">
        <v>360</v>
      </c>
      <c r="K163">
        <v>1</v>
      </c>
      <c r="L163" t="s">
        <v>17</v>
      </c>
      <c r="M163" t="s">
        <v>18</v>
      </c>
      <c r="N163">
        <f t="shared" si="35"/>
        <v>0</v>
      </c>
      <c r="O163">
        <f t="shared" si="36"/>
        <v>1</v>
      </c>
      <c r="P163">
        <f t="shared" si="37"/>
        <v>1</v>
      </c>
      <c r="Q163">
        <f t="shared" si="38"/>
        <v>1</v>
      </c>
      <c r="R163">
        <f t="shared" si="39"/>
        <v>0</v>
      </c>
      <c r="S163" s="9">
        <f t="shared" si="40"/>
        <v>8.3857168286278512</v>
      </c>
      <c r="T163" s="9">
        <f t="shared" si="41"/>
        <v>7.491645473605133</v>
      </c>
      <c r="U163" s="9">
        <f t="shared" si="42"/>
        <v>4.7621739347977563</v>
      </c>
      <c r="V163" s="9">
        <f t="shared" si="42"/>
        <v>5.8861040314501558</v>
      </c>
      <c r="W163">
        <f t="shared" si="43"/>
        <v>2</v>
      </c>
      <c r="X163">
        <f t="shared" si="44"/>
        <v>1</v>
      </c>
      <c r="Y163">
        <f t="shared" si="45"/>
        <v>1.1258155697166305</v>
      </c>
      <c r="Z163">
        <f t="shared" si="46"/>
        <v>3.0827300051884348</v>
      </c>
      <c r="AA163">
        <f t="shared" si="47"/>
        <v>0.75506585085734912</v>
      </c>
      <c r="AB163">
        <f t="shared" si="48"/>
        <v>-1.40676588357455</v>
      </c>
      <c r="AC163">
        <f t="shared" si="49"/>
        <v>1</v>
      </c>
      <c r="AD163">
        <f t="shared" si="50"/>
        <v>-1</v>
      </c>
    </row>
    <row r="164" spans="1:30">
      <c r="A164" t="s">
        <v>343</v>
      </c>
      <c r="B164" t="s">
        <v>14</v>
      </c>
      <c r="C164" t="s">
        <v>15</v>
      </c>
      <c r="D164">
        <v>0</v>
      </c>
      <c r="E164" t="s">
        <v>16</v>
      </c>
      <c r="F164" t="s">
        <v>15</v>
      </c>
      <c r="G164">
        <v>2935</v>
      </c>
      <c r="H164">
        <v>0</v>
      </c>
      <c r="I164">
        <v>98</v>
      </c>
      <c r="J164">
        <v>360</v>
      </c>
      <c r="K164">
        <v>1</v>
      </c>
      <c r="L164" t="s">
        <v>31</v>
      </c>
      <c r="M164" t="s">
        <v>18</v>
      </c>
      <c r="N164">
        <f t="shared" si="35"/>
        <v>0</v>
      </c>
      <c r="O164">
        <f t="shared" si="36"/>
        <v>1</v>
      </c>
      <c r="P164">
        <f t="shared" si="37"/>
        <v>0</v>
      </c>
      <c r="Q164">
        <f t="shared" si="38"/>
        <v>1</v>
      </c>
      <c r="R164">
        <f t="shared" si="39"/>
        <v>0</v>
      </c>
      <c r="S164" s="9">
        <f t="shared" si="40"/>
        <v>7.9844627322621964</v>
      </c>
      <c r="T164" s="9">
        <f t="shared" si="41"/>
        <v>0</v>
      </c>
      <c r="U164" s="9">
        <f t="shared" si="42"/>
        <v>4.5849674786705723</v>
      </c>
      <c r="V164" s="9">
        <f t="shared" si="42"/>
        <v>5.8861040314501558</v>
      </c>
      <c r="W164">
        <f t="shared" si="43"/>
        <v>1</v>
      </c>
      <c r="X164">
        <f t="shared" si="44"/>
        <v>1</v>
      </c>
      <c r="Y164">
        <f t="shared" si="45"/>
        <v>1.2701344153244607</v>
      </c>
      <c r="Z164">
        <f t="shared" si="46"/>
        <v>3.5613312276773028</v>
      </c>
      <c r="AA164">
        <f t="shared" si="47"/>
        <v>0.78076575673080095</v>
      </c>
      <c r="AB164">
        <f t="shared" si="48"/>
        <v>-1.5176145168154485</v>
      </c>
      <c r="AC164">
        <f t="shared" si="49"/>
        <v>1</v>
      </c>
      <c r="AD164">
        <f t="shared" si="50"/>
        <v>-1</v>
      </c>
    </row>
    <row r="165" spans="1:30">
      <c r="A165" t="s">
        <v>345</v>
      </c>
      <c r="C165" t="s">
        <v>20</v>
      </c>
      <c r="D165">
        <v>1</v>
      </c>
      <c r="E165" t="s">
        <v>16</v>
      </c>
      <c r="F165" t="s">
        <v>20</v>
      </c>
      <c r="G165">
        <v>9833</v>
      </c>
      <c r="H165">
        <v>1833</v>
      </c>
      <c r="I165">
        <v>182</v>
      </c>
      <c r="J165">
        <v>180</v>
      </c>
      <c r="K165">
        <v>1</v>
      </c>
      <c r="L165" t="s">
        <v>17</v>
      </c>
      <c r="M165" t="s">
        <v>18</v>
      </c>
      <c r="N165">
        <f t="shared" si="35"/>
        <v>1</v>
      </c>
      <c r="O165">
        <f t="shared" si="36"/>
        <v>0</v>
      </c>
      <c r="P165">
        <f t="shared" si="37"/>
        <v>1</v>
      </c>
      <c r="Q165">
        <f t="shared" si="38"/>
        <v>1</v>
      </c>
      <c r="R165">
        <f t="shared" si="39"/>
        <v>1</v>
      </c>
      <c r="S165" s="9">
        <f t="shared" si="40"/>
        <v>9.1934993547801565</v>
      </c>
      <c r="T165" s="9">
        <f t="shared" si="41"/>
        <v>7.5137092478397047</v>
      </c>
      <c r="U165" s="9">
        <f t="shared" si="42"/>
        <v>5.2040066870767951</v>
      </c>
      <c r="V165" s="9">
        <f t="shared" si="42"/>
        <v>5.1929568508902104</v>
      </c>
      <c r="W165">
        <f t="shared" si="43"/>
        <v>2</v>
      </c>
      <c r="X165">
        <f t="shared" si="44"/>
        <v>1</v>
      </c>
      <c r="Y165">
        <f t="shared" si="45"/>
        <v>1.7829120043903526</v>
      </c>
      <c r="Z165">
        <f t="shared" si="46"/>
        <v>5.9471493528464743</v>
      </c>
      <c r="AA165">
        <f t="shared" si="47"/>
        <v>0.85605606714209082</v>
      </c>
      <c r="AB165">
        <f t="shared" si="48"/>
        <v>-1.9383314103779434</v>
      </c>
      <c r="AC165">
        <f t="shared" si="49"/>
        <v>1</v>
      </c>
      <c r="AD165">
        <f t="shared" si="50"/>
        <v>-1</v>
      </c>
    </row>
    <row r="166" spans="1:30">
      <c r="A166" t="s">
        <v>346</v>
      </c>
      <c r="B166" t="s">
        <v>14</v>
      </c>
      <c r="C166" t="s">
        <v>20</v>
      </c>
      <c r="D166">
        <v>0</v>
      </c>
      <c r="E166" t="s">
        <v>16</v>
      </c>
      <c r="F166" t="s">
        <v>20</v>
      </c>
      <c r="G166">
        <v>5503</v>
      </c>
      <c r="H166">
        <v>4490</v>
      </c>
      <c r="I166">
        <v>70</v>
      </c>
      <c r="J166">
        <v>342</v>
      </c>
      <c r="K166">
        <v>1</v>
      </c>
      <c r="L166" t="s">
        <v>31</v>
      </c>
      <c r="M166" t="s">
        <v>18</v>
      </c>
      <c r="N166">
        <f t="shared" si="35"/>
        <v>1</v>
      </c>
      <c r="O166">
        <f t="shared" si="36"/>
        <v>1</v>
      </c>
      <c r="P166">
        <f t="shared" si="37"/>
        <v>0</v>
      </c>
      <c r="Q166">
        <f t="shared" si="38"/>
        <v>1</v>
      </c>
      <c r="R166">
        <f t="shared" si="39"/>
        <v>1</v>
      </c>
      <c r="S166" s="9">
        <f t="shared" si="40"/>
        <v>8.6130486770597585</v>
      </c>
      <c r="T166" s="9">
        <f t="shared" si="41"/>
        <v>8.4096079807363004</v>
      </c>
      <c r="U166" s="9">
        <f t="shared" si="42"/>
        <v>4.2484952420493594</v>
      </c>
      <c r="V166" s="9">
        <f t="shared" si="42"/>
        <v>5.8348107370626048</v>
      </c>
      <c r="W166">
        <f t="shared" si="43"/>
        <v>1</v>
      </c>
      <c r="X166">
        <f t="shared" si="44"/>
        <v>1</v>
      </c>
      <c r="Y166">
        <f t="shared" si="45"/>
        <v>1.3513872698844329</v>
      </c>
      <c r="Z166">
        <f t="shared" si="46"/>
        <v>3.8627805345261077</v>
      </c>
      <c r="AA166">
        <f t="shared" si="47"/>
        <v>0.79435633730539046</v>
      </c>
      <c r="AB166">
        <f t="shared" si="48"/>
        <v>-1.5816104007561664</v>
      </c>
      <c r="AC166">
        <f t="shared" si="49"/>
        <v>1</v>
      </c>
      <c r="AD166">
        <f t="shared" si="50"/>
        <v>-1</v>
      </c>
    </row>
    <row r="167" spans="1:30">
      <c r="A167" t="s">
        <v>350</v>
      </c>
      <c r="B167" t="s">
        <v>42</v>
      </c>
      <c r="C167" t="s">
        <v>15</v>
      </c>
      <c r="D167">
        <v>3</v>
      </c>
      <c r="E167" t="s">
        <v>25</v>
      </c>
      <c r="F167" t="s">
        <v>15</v>
      </c>
      <c r="G167">
        <v>1830</v>
      </c>
      <c r="H167">
        <v>0</v>
      </c>
      <c r="I167">
        <v>141</v>
      </c>
      <c r="J167">
        <v>360</v>
      </c>
      <c r="K167">
        <v>0</v>
      </c>
      <c r="L167" t="s">
        <v>17</v>
      </c>
      <c r="M167" t="s">
        <v>22</v>
      </c>
      <c r="N167">
        <f t="shared" si="35"/>
        <v>0</v>
      </c>
      <c r="O167">
        <f t="shared" si="36"/>
        <v>0</v>
      </c>
      <c r="P167">
        <f t="shared" si="37"/>
        <v>3</v>
      </c>
      <c r="Q167">
        <f t="shared" si="38"/>
        <v>0</v>
      </c>
      <c r="R167">
        <f t="shared" si="39"/>
        <v>0</v>
      </c>
      <c r="S167" s="9">
        <f t="shared" si="40"/>
        <v>7.5120712458354664</v>
      </c>
      <c r="T167" s="9">
        <f t="shared" si="41"/>
        <v>0</v>
      </c>
      <c r="U167" s="9">
        <f t="shared" si="42"/>
        <v>4.9487598903781684</v>
      </c>
      <c r="V167" s="9">
        <f t="shared" si="42"/>
        <v>5.8861040314501558</v>
      </c>
      <c r="W167">
        <f t="shared" si="43"/>
        <v>2</v>
      </c>
      <c r="X167">
        <f t="shared" si="44"/>
        <v>0</v>
      </c>
      <c r="Y167">
        <f t="shared" si="45"/>
        <v>-0.9274716169495979</v>
      </c>
      <c r="Z167">
        <f t="shared" si="46"/>
        <v>0.39555255548479357</v>
      </c>
      <c r="AA167">
        <f t="shared" si="47"/>
        <v>0.28343795002932343</v>
      </c>
      <c r="AB167">
        <f t="shared" si="48"/>
        <v>-0.33329043396928854</v>
      </c>
      <c r="AC167">
        <f t="shared" si="49"/>
        <v>0</v>
      </c>
      <c r="AD167">
        <f t="shared" si="50"/>
        <v>2</v>
      </c>
    </row>
    <row r="168" spans="1:30">
      <c r="A168" t="s">
        <v>351</v>
      </c>
      <c r="B168" t="s">
        <v>14</v>
      </c>
      <c r="C168" t="s">
        <v>20</v>
      </c>
      <c r="D168">
        <v>3</v>
      </c>
      <c r="E168" t="s">
        <v>25</v>
      </c>
      <c r="F168" t="s">
        <v>15</v>
      </c>
      <c r="G168">
        <v>2647</v>
      </c>
      <c r="H168">
        <v>1587</v>
      </c>
      <c r="I168">
        <v>173</v>
      </c>
      <c r="J168">
        <v>360</v>
      </c>
      <c r="K168">
        <v>1</v>
      </c>
      <c r="L168" t="s">
        <v>21</v>
      </c>
      <c r="M168" t="s">
        <v>18</v>
      </c>
      <c r="N168">
        <f t="shared" si="35"/>
        <v>1</v>
      </c>
      <c r="O168">
        <f t="shared" si="36"/>
        <v>1</v>
      </c>
      <c r="P168">
        <f t="shared" si="37"/>
        <v>3</v>
      </c>
      <c r="Q168">
        <f t="shared" si="38"/>
        <v>0</v>
      </c>
      <c r="R168">
        <f t="shared" si="39"/>
        <v>0</v>
      </c>
      <c r="S168" s="9">
        <f t="shared" si="40"/>
        <v>7.8811822022271016</v>
      </c>
      <c r="T168" s="9">
        <f t="shared" si="41"/>
        <v>7.3696007205264094</v>
      </c>
      <c r="U168" s="9">
        <f t="shared" si="42"/>
        <v>5.1532915944977793</v>
      </c>
      <c r="V168" s="9">
        <f t="shared" si="42"/>
        <v>5.8861040314501558</v>
      </c>
      <c r="W168">
        <f t="shared" si="43"/>
        <v>0</v>
      </c>
      <c r="X168">
        <f t="shared" si="44"/>
        <v>1</v>
      </c>
      <c r="Y168">
        <f t="shared" si="45"/>
        <v>1.117230443154992</v>
      </c>
      <c r="Z168">
        <f t="shared" si="46"/>
        <v>3.0563776589093186</v>
      </c>
      <c r="AA168">
        <f t="shared" si="47"/>
        <v>0.75347463079439192</v>
      </c>
      <c r="AB168">
        <f t="shared" si="48"/>
        <v>-1.4002903731252427</v>
      </c>
      <c r="AC168">
        <f t="shared" si="49"/>
        <v>1</v>
      </c>
      <c r="AD168">
        <f t="shared" si="50"/>
        <v>-1</v>
      </c>
    </row>
    <row r="169" spans="1:30">
      <c r="A169" t="s">
        <v>352</v>
      </c>
      <c r="B169" t="s">
        <v>42</v>
      </c>
      <c r="C169" t="s">
        <v>15</v>
      </c>
      <c r="D169">
        <v>0</v>
      </c>
      <c r="E169" t="s">
        <v>16</v>
      </c>
      <c r="F169" t="s">
        <v>15</v>
      </c>
      <c r="G169">
        <v>2378</v>
      </c>
      <c r="H169">
        <v>0</v>
      </c>
      <c r="I169">
        <v>46</v>
      </c>
      <c r="J169">
        <v>360</v>
      </c>
      <c r="K169">
        <v>1</v>
      </c>
      <c r="L169" t="s">
        <v>21</v>
      </c>
      <c r="M169" t="s">
        <v>18</v>
      </c>
      <c r="N169">
        <f t="shared" si="35"/>
        <v>0</v>
      </c>
      <c r="O169">
        <f t="shared" si="36"/>
        <v>0</v>
      </c>
      <c r="P169">
        <f t="shared" si="37"/>
        <v>0</v>
      </c>
      <c r="Q169">
        <f t="shared" si="38"/>
        <v>1</v>
      </c>
      <c r="R169">
        <f t="shared" si="39"/>
        <v>0</v>
      </c>
      <c r="S169" s="9">
        <f t="shared" si="40"/>
        <v>7.774015077250727</v>
      </c>
      <c r="T169" s="9">
        <f t="shared" si="41"/>
        <v>0</v>
      </c>
      <c r="U169" s="9">
        <f t="shared" si="42"/>
        <v>3.8286413964890951</v>
      </c>
      <c r="V169" s="9">
        <f t="shared" si="42"/>
        <v>5.8861040314501558</v>
      </c>
      <c r="W169">
        <f t="shared" si="43"/>
        <v>0</v>
      </c>
      <c r="X169">
        <f t="shared" si="44"/>
        <v>1</v>
      </c>
      <c r="Y169">
        <f t="shared" si="45"/>
        <v>1.7054562441450334</v>
      </c>
      <c r="Z169">
        <f t="shared" si="46"/>
        <v>5.5038962148795196</v>
      </c>
      <c r="AA169">
        <f t="shared" si="47"/>
        <v>0.84624600901345648</v>
      </c>
      <c r="AB169">
        <f t="shared" si="48"/>
        <v>-1.8724014149963479</v>
      </c>
      <c r="AC169">
        <f t="shared" si="49"/>
        <v>1</v>
      </c>
      <c r="AD169">
        <f t="shared" si="50"/>
        <v>-1</v>
      </c>
    </row>
    <row r="170" spans="1:30">
      <c r="A170" t="s">
        <v>354</v>
      </c>
      <c r="B170" t="s">
        <v>14</v>
      </c>
      <c r="C170" t="s">
        <v>20</v>
      </c>
      <c r="D170">
        <v>1</v>
      </c>
      <c r="E170" t="s">
        <v>25</v>
      </c>
      <c r="F170" t="s">
        <v>15</v>
      </c>
      <c r="G170">
        <v>4554</v>
      </c>
      <c r="H170">
        <v>1229</v>
      </c>
      <c r="I170">
        <v>158</v>
      </c>
      <c r="J170">
        <v>360</v>
      </c>
      <c r="K170">
        <v>1</v>
      </c>
      <c r="L170" t="s">
        <v>17</v>
      </c>
      <c r="M170" t="s">
        <v>18</v>
      </c>
      <c r="N170">
        <f t="shared" si="35"/>
        <v>1</v>
      </c>
      <c r="O170">
        <f t="shared" si="36"/>
        <v>1</v>
      </c>
      <c r="P170">
        <f t="shared" si="37"/>
        <v>1</v>
      </c>
      <c r="Q170">
        <f t="shared" si="38"/>
        <v>0</v>
      </c>
      <c r="R170">
        <f t="shared" si="39"/>
        <v>0</v>
      </c>
      <c r="S170" s="9">
        <f t="shared" si="40"/>
        <v>8.4237612466236858</v>
      </c>
      <c r="T170" s="9">
        <f t="shared" si="41"/>
        <v>7.1139561095660344</v>
      </c>
      <c r="U170" s="9">
        <f t="shared" si="42"/>
        <v>5.0625950330269669</v>
      </c>
      <c r="V170" s="9">
        <f t="shared" si="42"/>
        <v>5.8861040314501558</v>
      </c>
      <c r="W170">
        <f t="shared" si="43"/>
        <v>2</v>
      </c>
      <c r="X170">
        <f t="shared" si="44"/>
        <v>1</v>
      </c>
      <c r="Y170">
        <f t="shared" si="45"/>
        <v>1.0682044881396844</v>
      </c>
      <c r="Z170">
        <f t="shared" si="46"/>
        <v>2.9101495980879424</v>
      </c>
      <c r="AA170">
        <f t="shared" si="47"/>
        <v>0.7442553091858688</v>
      </c>
      <c r="AB170">
        <f t="shared" si="48"/>
        <v>-1.3635756336459124</v>
      </c>
      <c r="AC170">
        <f t="shared" si="49"/>
        <v>1</v>
      </c>
      <c r="AD170">
        <f t="shared" si="50"/>
        <v>-1</v>
      </c>
    </row>
    <row r="171" spans="1:30">
      <c r="A171" t="s">
        <v>357</v>
      </c>
      <c r="B171" t="s">
        <v>14</v>
      </c>
      <c r="C171" t="s">
        <v>20</v>
      </c>
      <c r="D171">
        <v>3</v>
      </c>
      <c r="E171" t="s">
        <v>25</v>
      </c>
      <c r="F171" t="s">
        <v>15</v>
      </c>
      <c r="G171">
        <v>3173</v>
      </c>
      <c r="H171">
        <v>0</v>
      </c>
      <c r="I171">
        <v>74</v>
      </c>
      <c r="J171">
        <v>360</v>
      </c>
      <c r="K171">
        <v>1</v>
      </c>
      <c r="L171" t="s">
        <v>31</v>
      </c>
      <c r="M171" t="s">
        <v>18</v>
      </c>
      <c r="N171">
        <f t="shared" si="35"/>
        <v>1</v>
      </c>
      <c r="O171">
        <f t="shared" si="36"/>
        <v>1</v>
      </c>
      <c r="P171">
        <f t="shared" si="37"/>
        <v>3</v>
      </c>
      <c r="Q171">
        <f t="shared" si="38"/>
        <v>0</v>
      </c>
      <c r="R171">
        <f t="shared" si="39"/>
        <v>0</v>
      </c>
      <c r="S171" s="9">
        <f t="shared" si="40"/>
        <v>8.0624327915831948</v>
      </c>
      <c r="T171" s="9">
        <f t="shared" si="41"/>
        <v>0</v>
      </c>
      <c r="U171" s="9">
        <f t="shared" si="42"/>
        <v>4.3040650932041702</v>
      </c>
      <c r="V171" s="9">
        <f t="shared" si="42"/>
        <v>5.8861040314501558</v>
      </c>
      <c r="W171">
        <f t="shared" si="43"/>
        <v>1</v>
      </c>
      <c r="X171">
        <f t="shared" si="44"/>
        <v>1</v>
      </c>
      <c r="Y171">
        <f t="shared" si="45"/>
        <v>1.3385367892983728</v>
      </c>
      <c r="Z171">
        <f t="shared" si="46"/>
        <v>3.8134595263045328</v>
      </c>
      <c r="AA171">
        <f t="shared" si="47"/>
        <v>0.79224921399355031</v>
      </c>
      <c r="AB171">
        <f t="shared" si="48"/>
        <v>-1.5714160618291892</v>
      </c>
      <c r="AC171">
        <f t="shared" si="49"/>
        <v>1</v>
      </c>
      <c r="AD171">
        <f t="shared" si="50"/>
        <v>-1</v>
      </c>
    </row>
    <row r="172" spans="1:30">
      <c r="A172" t="s">
        <v>358</v>
      </c>
      <c r="B172" t="s">
        <v>14</v>
      </c>
      <c r="C172" t="s">
        <v>20</v>
      </c>
      <c r="D172">
        <v>0</v>
      </c>
      <c r="E172" t="s">
        <v>16</v>
      </c>
      <c r="F172" t="s">
        <v>15</v>
      </c>
      <c r="G172">
        <v>2499</v>
      </c>
      <c r="H172">
        <v>2458</v>
      </c>
      <c r="I172">
        <v>160</v>
      </c>
      <c r="J172">
        <v>360</v>
      </c>
      <c r="K172">
        <v>1</v>
      </c>
      <c r="L172" t="s">
        <v>31</v>
      </c>
      <c r="M172" t="s">
        <v>18</v>
      </c>
      <c r="N172">
        <f t="shared" si="35"/>
        <v>1</v>
      </c>
      <c r="O172">
        <f t="shared" si="36"/>
        <v>1</v>
      </c>
      <c r="P172">
        <f t="shared" si="37"/>
        <v>0</v>
      </c>
      <c r="Q172">
        <f t="shared" si="38"/>
        <v>1</v>
      </c>
      <c r="R172">
        <f t="shared" si="39"/>
        <v>0</v>
      </c>
      <c r="S172" s="9">
        <f t="shared" si="40"/>
        <v>7.8236459308349522</v>
      </c>
      <c r="T172" s="9">
        <f t="shared" si="41"/>
        <v>7.8071032901259798</v>
      </c>
      <c r="U172" s="9">
        <f t="shared" si="42"/>
        <v>5.0751738152338266</v>
      </c>
      <c r="V172" s="9">
        <f t="shared" si="42"/>
        <v>5.8861040314501558</v>
      </c>
      <c r="W172">
        <f t="shared" si="43"/>
        <v>1</v>
      </c>
      <c r="X172">
        <f t="shared" si="44"/>
        <v>1</v>
      </c>
      <c r="Y172">
        <f t="shared" si="45"/>
        <v>1.7205569635664464</v>
      </c>
      <c r="Z172">
        <f t="shared" si="46"/>
        <v>5.5876397095111319</v>
      </c>
      <c r="AA172">
        <f t="shared" si="47"/>
        <v>0.84820056285770828</v>
      </c>
      <c r="AB172">
        <f t="shared" si="48"/>
        <v>-1.8851951219175231</v>
      </c>
      <c r="AC172">
        <f t="shared" si="49"/>
        <v>1</v>
      </c>
      <c r="AD172">
        <f t="shared" si="50"/>
        <v>-1</v>
      </c>
    </row>
    <row r="173" spans="1:30">
      <c r="A173" t="s">
        <v>361</v>
      </c>
      <c r="B173" t="s">
        <v>14</v>
      </c>
      <c r="C173" t="s">
        <v>20</v>
      </c>
      <c r="D173">
        <v>3</v>
      </c>
      <c r="E173" t="s">
        <v>25</v>
      </c>
      <c r="F173" t="s">
        <v>15</v>
      </c>
      <c r="G173">
        <v>3523</v>
      </c>
      <c r="H173">
        <v>3230</v>
      </c>
      <c r="I173">
        <v>152</v>
      </c>
      <c r="J173">
        <v>360</v>
      </c>
      <c r="K173">
        <v>0</v>
      </c>
      <c r="L173" t="s">
        <v>21</v>
      </c>
      <c r="M173" t="s">
        <v>18</v>
      </c>
      <c r="N173">
        <f t="shared" si="35"/>
        <v>1</v>
      </c>
      <c r="O173">
        <f t="shared" si="36"/>
        <v>1</v>
      </c>
      <c r="P173">
        <f t="shared" si="37"/>
        <v>3</v>
      </c>
      <c r="Q173">
        <f t="shared" si="38"/>
        <v>0</v>
      </c>
      <c r="R173">
        <f t="shared" si="39"/>
        <v>0</v>
      </c>
      <c r="S173" s="9">
        <f t="shared" si="40"/>
        <v>8.1670681783412373</v>
      </c>
      <c r="T173" s="9">
        <f t="shared" si="41"/>
        <v>8.0802374162167023</v>
      </c>
      <c r="U173" s="9">
        <f t="shared" si="42"/>
        <v>5.0238805208462765</v>
      </c>
      <c r="V173" s="9">
        <f t="shared" si="42"/>
        <v>5.8861040314501558</v>
      </c>
      <c r="W173">
        <f t="shared" si="43"/>
        <v>0</v>
      </c>
      <c r="X173">
        <f t="shared" si="44"/>
        <v>0</v>
      </c>
      <c r="Y173">
        <f t="shared" si="45"/>
        <v>-1.2202361024001185</v>
      </c>
      <c r="Z173">
        <f t="shared" si="46"/>
        <v>0.29516047060107442</v>
      </c>
      <c r="AA173">
        <f t="shared" si="47"/>
        <v>0.22789490360533673</v>
      </c>
      <c r="AB173">
        <f t="shared" si="48"/>
        <v>-0.25863460299667212</v>
      </c>
      <c r="AC173">
        <f t="shared" si="49"/>
        <v>0</v>
      </c>
      <c r="AD173">
        <f t="shared" si="50"/>
        <v>2</v>
      </c>
    </row>
    <row r="174" spans="1:30">
      <c r="A174" t="s">
        <v>362</v>
      </c>
      <c r="B174" t="s">
        <v>14</v>
      </c>
      <c r="C174" t="s">
        <v>20</v>
      </c>
      <c r="D174">
        <v>2</v>
      </c>
      <c r="E174" t="s">
        <v>25</v>
      </c>
      <c r="F174" t="s">
        <v>15</v>
      </c>
      <c r="G174">
        <v>3083</v>
      </c>
      <c r="H174">
        <v>2168</v>
      </c>
      <c r="I174">
        <v>126</v>
      </c>
      <c r="J174">
        <v>360</v>
      </c>
      <c r="K174">
        <v>1</v>
      </c>
      <c r="L174" t="s">
        <v>17</v>
      </c>
      <c r="M174" t="s">
        <v>18</v>
      </c>
      <c r="N174">
        <f t="shared" si="35"/>
        <v>1</v>
      </c>
      <c r="O174">
        <f t="shared" si="36"/>
        <v>1</v>
      </c>
      <c r="P174">
        <f t="shared" si="37"/>
        <v>2</v>
      </c>
      <c r="Q174">
        <f t="shared" si="38"/>
        <v>0</v>
      </c>
      <c r="R174">
        <f t="shared" si="39"/>
        <v>0</v>
      </c>
      <c r="S174" s="9">
        <f t="shared" si="40"/>
        <v>8.0336584278861505</v>
      </c>
      <c r="T174" s="9">
        <f t="shared" si="41"/>
        <v>7.6815603625595372</v>
      </c>
      <c r="U174" s="9">
        <f t="shared" si="42"/>
        <v>4.836281906951478</v>
      </c>
      <c r="V174" s="9">
        <f t="shared" si="42"/>
        <v>5.8861040314501558</v>
      </c>
      <c r="W174">
        <f t="shared" si="43"/>
        <v>2</v>
      </c>
      <c r="X174">
        <f t="shared" si="44"/>
        <v>1</v>
      </c>
      <c r="Y174">
        <f t="shared" si="45"/>
        <v>1.1881244120290302</v>
      </c>
      <c r="Z174">
        <f t="shared" si="46"/>
        <v>3.2809217754947815</v>
      </c>
      <c r="AA174">
        <f t="shared" si="47"/>
        <v>0.76640544900299612</v>
      </c>
      <c r="AB174">
        <f t="shared" si="48"/>
        <v>-1.4541683545115813</v>
      </c>
      <c r="AC174">
        <f t="shared" si="49"/>
        <v>1</v>
      </c>
      <c r="AD174">
        <f t="shared" si="50"/>
        <v>-1</v>
      </c>
    </row>
    <row r="175" spans="1:30">
      <c r="A175" t="s">
        <v>364</v>
      </c>
      <c r="B175" t="s">
        <v>14</v>
      </c>
      <c r="C175" t="s">
        <v>20</v>
      </c>
      <c r="D175">
        <v>0</v>
      </c>
      <c r="E175" t="s">
        <v>16</v>
      </c>
      <c r="F175" t="s">
        <v>15</v>
      </c>
      <c r="G175">
        <v>2625</v>
      </c>
      <c r="H175">
        <v>6250</v>
      </c>
      <c r="I175">
        <v>187</v>
      </c>
      <c r="J175">
        <v>360</v>
      </c>
      <c r="K175">
        <v>1</v>
      </c>
      <c r="L175" t="s">
        <v>21</v>
      </c>
      <c r="M175" t="s">
        <v>18</v>
      </c>
      <c r="N175">
        <f t="shared" si="35"/>
        <v>1</v>
      </c>
      <c r="O175">
        <f t="shared" si="36"/>
        <v>1</v>
      </c>
      <c r="P175">
        <f t="shared" si="37"/>
        <v>0</v>
      </c>
      <c r="Q175">
        <f t="shared" si="38"/>
        <v>1</v>
      </c>
      <c r="R175">
        <f t="shared" si="39"/>
        <v>0</v>
      </c>
      <c r="S175" s="9">
        <f t="shared" si="40"/>
        <v>7.8728361750257241</v>
      </c>
      <c r="T175" s="9">
        <f t="shared" si="41"/>
        <v>8.740336742730447</v>
      </c>
      <c r="U175" s="9">
        <f t="shared" si="42"/>
        <v>5.2311086168545868</v>
      </c>
      <c r="V175" s="9">
        <f t="shared" si="42"/>
        <v>5.8861040314501558</v>
      </c>
      <c r="W175">
        <f t="shared" si="43"/>
        <v>0</v>
      </c>
      <c r="X175">
        <f t="shared" si="44"/>
        <v>1</v>
      </c>
      <c r="Y175">
        <f t="shared" si="45"/>
        <v>1.6139124493582728</v>
      </c>
      <c r="Z175">
        <f t="shared" si="46"/>
        <v>5.0224228130618762</v>
      </c>
      <c r="AA175">
        <f t="shared" si="47"/>
        <v>0.83395387022127943</v>
      </c>
      <c r="AB175">
        <f t="shared" si="48"/>
        <v>-1.7954896389966766</v>
      </c>
      <c r="AC175">
        <f t="shared" si="49"/>
        <v>1</v>
      </c>
      <c r="AD175">
        <f t="shared" si="50"/>
        <v>-1</v>
      </c>
    </row>
    <row r="176" spans="1:30">
      <c r="A176" t="s">
        <v>369</v>
      </c>
      <c r="B176" t="s">
        <v>42</v>
      </c>
      <c r="C176" t="s">
        <v>20</v>
      </c>
      <c r="D176">
        <v>0</v>
      </c>
      <c r="E176" t="s">
        <v>16</v>
      </c>
      <c r="F176" t="s">
        <v>20</v>
      </c>
      <c r="G176">
        <v>5500</v>
      </c>
      <c r="H176">
        <v>0</v>
      </c>
      <c r="I176">
        <v>105</v>
      </c>
      <c r="J176">
        <v>360</v>
      </c>
      <c r="K176">
        <v>0</v>
      </c>
      <c r="L176" t="s">
        <v>21</v>
      </c>
      <c r="M176" t="s">
        <v>18</v>
      </c>
      <c r="N176">
        <f t="shared" si="35"/>
        <v>1</v>
      </c>
      <c r="O176">
        <f t="shared" si="36"/>
        <v>0</v>
      </c>
      <c r="P176">
        <f t="shared" si="37"/>
        <v>0</v>
      </c>
      <c r="Q176">
        <f t="shared" si="38"/>
        <v>1</v>
      </c>
      <c r="R176">
        <f t="shared" si="39"/>
        <v>1</v>
      </c>
      <c r="S176" s="9">
        <f t="shared" si="40"/>
        <v>8.6125033712205621</v>
      </c>
      <c r="T176" s="9">
        <f t="shared" si="41"/>
        <v>0</v>
      </c>
      <c r="U176" s="9">
        <f t="shared" si="42"/>
        <v>4.6539603501575231</v>
      </c>
      <c r="V176" s="9">
        <f t="shared" si="42"/>
        <v>5.8861040314501558</v>
      </c>
      <c r="W176">
        <f t="shared" si="43"/>
        <v>0</v>
      </c>
      <c r="X176">
        <f t="shared" si="44"/>
        <v>0</v>
      </c>
      <c r="Y176">
        <f t="shared" si="45"/>
        <v>-0.37989829862809998</v>
      </c>
      <c r="Z176">
        <f t="shared" si="46"/>
        <v>0.68393096239262918</v>
      </c>
      <c r="AA176">
        <f t="shared" si="47"/>
        <v>0.40615142643428764</v>
      </c>
      <c r="AB176">
        <f t="shared" si="48"/>
        <v>-0.52113091877586559</v>
      </c>
      <c r="AC176">
        <f t="shared" si="49"/>
        <v>0</v>
      </c>
      <c r="AD176">
        <f t="shared" si="50"/>
        <v>2</v>
      </c>
    </row>
    <row r="177" spans="1:30">
      <c r="A177" t="s">
        <v>373</v>
      </c>
      <c r="B177" t="s">
        <v>42</v>
      </c>
      <c r="C177" t="s">
        <v>20</v>
      </c>
      <c r="D177">
        <v>0</v>
      </c>
      <c r="E177" t="s">
        <v>16</v>
      </c>
      <c r="F177" t="s">
        <v>15</v>
      </c>
      <c r="G177">
        <v>2423</v>
      </c>
      <c r="H177">
        <v>505</v>
      </c>
      <c r="I177">
        <v>130</v>
      </c>
      <c r="J177">
        <v>360</v>
      </c>
      <c r="K177">
        <v>1</v>
      </c>
      <c r="L177" t="s">
        <v>31</v>
      </c>
      <c r="M177" t="s">
        <v>18</v>
      </c>
      <c r="N177">
        <f t="shared" si="35"/>
        <v>1</v>
      </c>
      <c r="O177">
        <f t="shared" si="36"/>
        <v>0</v>
      </c>
      <c r="P177">
        <f t="shared" si="37"/>
        <v>0</v>
      </c>
      <c r="Q177">
        <f t="shared" si="38"/>
        <v>1</v>
      </c>
      <c r="R177">
        <f t="shared" si="39"/>
        <v>0</v>
      </c>
      <c r="S177" s="9">
        <f t="shared" si="40"/>
        <v>7.7927617208165261</v>
      </c>
      <c r="T177" s="9">
        <f t="shared" si="41"/>
        <v>6.2245584292753602</v>
      </c>
      <c r="U177" s="9">
        <f t="shared" si="42"/>
        <v>4.8675344504555822</v>
      </c>
      <c r="V177" s="9">
        <f t="shared" si="42"/>
        <v>5.8861040314501558</v>
      </c>
      <c r="W177">
        <f t="shared" si="43"/>
        <v>1</v>
      </c>
      <c r="X177">
        <f t="shared" si="44"/>
        <v>1</v>
      </c>
      <c r="Y177">
        <f t="shared" si="45"/>
        <v>2.2040731173802541</v>
      </c>
      <c r="Z177">
        <f t="shared" si="46"/>
        <v>9.0618484042961729</v>
      </c>
      <c r="AA177">
        <f t="shared" si="47"/>
        <v>0.90061468233083064</v>
      </c>
      <c r="AB177">
        <f t="shared" si="48"/>
        <v>-2.3087508857954417</v>
      </c>
      <c r="AC177">
        <f t="shared" si="49"/>
        <v>1</v>
      </c>
      <c r="AD177">
        <f t="shared" si="50"/>
        <v>-1</v>
      </c>
    </row>
    <row r="178" spans="1:30">
      <c r="A178" t="s">
        <v>375</v>
      </c>
      <c r="B178" t="s">
        <v>42</v>
      </c>
      <c r="C178" t="s">
        <v>15</v>
      </c>
      <c r="D178">
        <v>0</v>
      </c>
      <c r="E178" t="s">
        <v>16</v>
      </c>
      <c r="F178" t="s">
        <v>15</v>
      </c>
      <c r="G178">
        <v>3813</v>
      </c>
      <c r="H178">
        <v>0</v>
      </c>
      <c r="I178">
        <v>116</v>
      </c>
      <c r="J178">
        <v>180</v>
      </c>
      <c r="K178">
        <v>1</v>
      </c>
      <c r="L178" t="s">
        <v>17</v>
      </c>
      <c r="M178" t="s">
        <v>18</v>
      </c>
      <c r="N178">
        <f t="shared" si="35"/>
        <v>0</v>
      </c>
      <c r="O178">
        <f t="shared" si="36"/>
        <v>0</v>
      </c>
      <c r="P178">
        <f t="shared" si="37"/>
        <v>0</v>
      </c>
      <c r="Q178">
        <f t="shared" si="38"/>
        <v>1</v>
      </c>
      <c r="R178">
        <f t="shared" si="39"/>
        <v>0</v>
      </c>
      <c r="S178" s="9">
        <f t="shared" si="40"/>
        <v>8.2461715598575633</v>
      </c>
      <c r="T178" s="9">
        <f t="shared" si="41"/>
        <v>0</v>
      </c>
      <c r="U178" s="9">
        <f t="shared" si="42"/>
        <v>4.7535901911063645</v>
      </c>
      <c r="V178" s="9">
        <f t="shared" si="42"/>
        <v>5.1929568508902104</v>
      </c>
      <c r="W178">
        <f t="shared" si="43"/>
        <v>2</v>
      </c>
      <c r="X178">
        <f t="shared" si="44"/>
        <v>1</v>
      </c>
      <c r="Y178">
        <f t="shared" si="45"/>
        <v>1.7373642652289192</v>
      </c>
      <c r="Z178">
        <f t="shared" si="46"/>
        <v>5.6823465091353835</v>
      </c>
      <c r="AA178">
        <f t="shared" si="47"/>
        <v>0.85035196863363671</v>
      </c>
      <c r="AB178">
        <f t="shared" si="48"/>
        <v>-1.8994691996890116</v>
      </c>
      <c r="AC178">
        <f t="shared" si="49"/>
        <v>1</v>
      </c>
      <c r="AD178">
        <f t="shared" si="50"/>
        <v>-1</v>
      </c>
    </row>
    <row r="179" spans="1:30">
      <c r="A179" t="s">
        <v>376</v>
      </c>
      <c r="B179" t="s">
        <v>42</v>
      </c>
      <c r="C179" t="s">
        <v>15</v>
      </c>
      <c r="D179">
        <v>1</v>
      </c>
      <c r="E179" t="s">
        <v>16</v>
      </c>
      <c r="F179" t="s">
        <v>15</v>
      </c>
      <c r="G179">
        <v>4723</v>
      </c>
      <c r="H179">
        <v>0</v>
      </c>
      <c r="I179">
        <v>81</v>
      </c>
      <c r="J179">
        <v>360</v>
      </c>
      <c r="K179">
        <v>1</v>
      </c>
      <c r="L179" t="s">
        <v>31</v>
      </c>
      <c r="M179" t="s">
        <v>22</v>
      </c>
      <c r="N179">
        <f t="shared" si="35"/>
        <v>0</v>
      </c>
      <c r="O179">
        <f t="shared" si="36"/>
        <v>0</v>
      </c>
      <c r="P179">
        <f t="shared" si="37"/>
        <v>1</v>
      </c>
      <c r="Q179">
        <f t="shared" si="38"/>
        <v>1</v>
      </c>
      <c r="R179">
        <f t="shared" si="39"/>
        <v>0</v>
      </c>
      <c r="S179" s="9">
        <f t="shared" si="40"/>
        <v>8.4601994698961178</v>
      </c>
      <c r="T179" s="9">
        <f t="shared" si="41"/>
        <v>0</v>
      </c>
      <c r="U179" s="9">
        <f t="shared" si="42"/>
        <v>4.3944491546724391</v>
      </c>
      <c r="V179" s="9">
        <f t="shared" si="42"/>
        <v>5.8861040314501558</v>
      </c>
      <c r="W179">
        <f t="shared" si="43"/>
        <v>1</v>
      </c>
      <c r="X179">
        <f t="shared" si="44"/>
        <v>1</v>
      </c>
      <c r="Y179">
        <f t="shared" si="45"/>
        <v>1.6509502126084756</v>
      </c>
      <c r="Z179">
        <f t="shared" si="46"/>
        <v>5.2119299165099058</v>
      </c>
      <c r="AA179">
        <f t="shared" si="47"/>
        <v>0.83901943301996595</v>
      </c>
      <c r="AB179">
        <f t="shared" si="48"/>
        <v>-1.8264716232701113</v>
      </c>
      <c r="AC179">
        <f t="shared" si="49"/>
        <v>1</v>
      </c>
      <c r="AD179">
        <f t="shared" si="50"/>
        <v>-1</v>
      </c>
    </row>
    <row r="180" spans="1:30">
      <c r="A180" t="s">
        <v>377</v>
      </c>
      <c r="B180" t="s">
        <v>14</v>
      </c>
      <c r="C180" t="s">
        <v>20</v>
      </c>
      <c r="D180">
        <v>0</v>
      </c>
      <c r="E180" t="s">
        <v>16</v>
      </c>
      <c r="F180" t="s">
        <v>15</v>
      </c>
      <c r="G180">
        <v>4750</v>
      </c>
      <c r="H180">
        <v>2333</v>
      </c>
      <c r="I180">
        <v>130</v>
      </c>
      <c r="J180">
        <v>360</v>
      </c>
      <c r="K180">
        <v>1</v>
      </c>
      <c r="L180" t="s">
        <v>17</v>
      </c>
      <c r="M180" t="s">
        <v>18</v>
      </c>
      <c r="N180">
        <f t="shared" si="35"/>
        <v>1</v>
      </c>
      <c r="O180">
        <f t="shared" si="36"/>
        <v>1</v>
      </c>
      <c r="P180">
        <f t="shared" si="37"/>
        <v>0</v>
      </c>
      <c r="Q180">
        <f t="shared" si="38"/>
        <v>1</v>
      </c>
      <c r="R180">
        <f t="shared" si="39"/>
        <v>0</v>
      </c>
      <c r="S180" s="9">
        <f t="shared" si="40"/>
        <v>8.4658998970286863</v>
      </c>
      <c r="T180" s="9">
        <f t="shared" si="41"/>
        <v>7.75491027202143</v>
      </c>
      <c r="U180" s="9">
        <f t="shared" si="42"/>
        <v>4.8675344504555822</v>
      </c>
      <c r="V180" s="9">
        <f t="shared" si="42"/>
        <v>5.8861040314501558</v>
      </c>
      <c r="W180">
        <f t="shared" si="43"/>
        <v>2</v>
      </c>
      <c r="X180">
        <f t="shared" si="44"/>
        <v>1</v>
      </c>
      <c r="Y180">
        <f t="shared" si="45"/>
        <v>1.661413132466679</v>
      </c>
      <c r="Z180">
        <f t="shared" si="46"/>
        <v>5.2667482011009552</v>
      </c>
      <c r="AA180">
        <f t="shared" si="47"/>
        <v>0.84042760808160155</v>
      </c>
      <c r="AB180">
        <f t="shared" si="48"/>
        <v>-1.8352575918971361</v>
      </c>
      <c r="AC180">
        <f t="shared" si="49"/>
        <v>1</v>
      </c>
      <c r="AD180">
        <f t="shared" si="50"/>
        <v>-1</v>
      </c>
    </row>
    <row r="181" spans="1:30">
      <c r="A181" t="s">
        <v>381</v>
      </c>
      <c r="B181" t="s">
        <v>14</v>
      </c>
      <c r="C181" t="s">
        <v>15</v>
      </c>
      <c r="D181">
        <v>0</v>
      </c>
      <c r="E181" t="s">
        <v>25</v>
      </c>
      <c r="F181" t="s">
        <v>15</v>
      </c>
      <c r="G181">
        <v>6216</v>
      </c>
      <c r="H181">
        <v>0</v>
      </c>
      <c r="I181">
        <v>133</v>
      </c>
      <c r="J181">
        <v>360</v>
      </c>
      <c r="K181">
        <v>1</v>
      </c>
      <c r="L181" t="s">
        <v>21</v>
      </c>
      <c r="M181" t="s">
        <v>18</v>
      </c>
      <c r="N181">
        <f t="shared" si="35"/>
        <v>0</v>
      </c>
      <c r="O181">
        <f t="shared" si="36"/>
        <v>1</v>
      </c>
      <c r="P181">
        <f t="shared" si="37"/>
        <v>0</v>
      </c>
      <c r="Q181">
        <f t="shared" si="38"/>
        <v>0</v>
      </c>
      <c r="R181">
        <f t="shared" si="39"/>
        <v>0</v>
      </c>
      <c r="S181" s="9">
        <f t="shared" si="40"/>
        <v>8.7348818920474827</v>
      </c>
      <c r="T181" s="9">
        <f t="shared" si="41"/>
        <v>0</v>
      </c>
      <c r="U181" s="9">
        <f t="shared" si="42"/>
        <v>4.8903491282217537</v>
      </c>
      <c r="V181" s="9">
        <f t="shared" si="42"/>
        <v>5.8861040314501558</v>
      </c>
      <c r="W181">
        <f t="shared" si="43"/>
        <v>0</v>
      </c>
      <c r="X181">
        <f t="shared" si="44"/>
        <v>1</v>
      </c>
      <c r="Y181">
        <f t="shared" si="45"/>
        <v>0.37771127675594107</v>
      </c>
      <c r="Z181">
        <f t="shared" si="46"/>
        <v>1.4589416516938751</v>
      </c>
      <c r="AA181">
        <f t="shared" si="47"/>
        <v>0.59332097233330583</v>
      </c>
      <c r="AB181">
        <f t="shared" si="48"/>
        <v>-0.89973103448318359</v>
      </c>
      <c r="AC181">
        <f t="shared" si="49"/>
        <v>1</v>
      </c>
      <c r="AD181">
        <f t="shared" si="50"/>
        <v>-1</v>
      </c>
    </row>
    <row r="182" spans="1:30">
      <c r="A182" t="s">
        <v>382</v>
      </c>
      <c r="B182" t="s">
        <v>14</v>
      </c>
      <c r="C182" t="s">
        <v>15</v>
      </c>
      <c r="D182">
        <v>0</v>
      </c>
      <c r="E182" t="s">
        <v>16</v>
      </c>
      <c r="F182" t="s">
        <v>15</v>
      </c>
      <c r="G182">
        <v>2500</v>
      </c>
      <c r="H182">
        <v>0</v>
      </c>
      <c r="I182">
        <v>96</v>
      </c>
      <c r="J182">
        <v>480</v>
      </c>
      <c r="K182">
        <v>1</v>
      </c>
      <c r="L182" t="s">
        <v>31</v>
      </c>
      <c r="M182" t="s">
        <v>22</v>
      </c>
      <c r="N182">
        <f t="shared" si="35"/>
        <v>0</v>
      </c>
      <c r="O182">
        <f t="shared" si="36"/>
        <v>1</v>
      </c>
      <c r="P182">
        <f t="shared" si="37"/>
        <v>0</v>
      </c>
      <c r="Q182">
        <f t="shared" si="38"/>
        <v>1</v>
      </c>
      <c r="R182">
        <f t="shared" si="39"/>
        <v>0</v>
      </c>
      <c r="S182" s="9">
        <f t="shared" si="40"/>
        <v>7.8240460108562919</v>
      </c>
      <c r="T182" s="9">
        <f t="shared" si="41"/>
        <v>0</v>
      </c>
      <c r="U182" s="9">
        <f t="shared" si="42"/>
        <v>4.5643481914678361</v>
      </c>
      <c r="V182" s="9">
        <f t="shared" si="42"/>
        <v>6.1737861039019366</v>
      </c>
      <c r="W182">
        <f t="shared" si="43"/>
        <v>1</v>
      </c>
      <c r="X182">
        <f t="shared" si="44"/>
        <v>1</v>
      </c>
      <c r="Y182">
        <f t="shared" si="45"/>
        <v>1.2955772439587814</v>
      </c>
      <c r="Z182">
        <f t="shared" si="46"/>
        <v>3.6531040979031957</v>
      </c>
      <c r="AA182">
        <f t="shared" si="47"/>
        <v>0.78508969948670937</v>
      </c>
      <c r="AB182">
        <f t="shared" si="48"/>
        <v>-1.5375345448244206</v>
      </c>
      <c r="AC182">
        <f t="shared" si="49"/>
        <v>1</v>
      </c>
      <c r="AD182">
        <f t="shared" si="50"/>
        <v>-1</v>
      </c>
    </row>
    <row r="183" spans="1:30">
      <c r="A183" t="s">
        <v>383</v>
      </c>
      <c r="B183" t="s">
        <v>14</v>
      </c>
      <c r="C183" t="s">
        <v>15</v>
      </c>
      <c r="D183">
        <v>0</v>
      </c>
      <c r="E183" t="s">
        <v>16</v>
      </c>
      <c r="F183" t="s">
        <v>15</v>
      </c>
      <c r="G183">
        <v>5124</v>
      </c>
      <c r="H183">
        <v>0</v>
      </c>
      <c r="I183">
        <v>124</v>
      </c>
      <c r="J183">
        <v>342</v>
      </c>
      <c r="K183">
        <v>0</v>
      </c>
      <c r="L183" t="s">
        <v>21</v>
      </c>
      <c r="M183" t="s">
        <v>22</v>
      </c>
      <c r="N183">
        <f t="shared" si="35"/>
        <v>0</v>
      </c>
      <c r="O183">
        <f t="shared" si="36"/>
        <v>1</v>
      </c>
      <c r="P183">
        <f t="shared" si="37"/>
        <v>0</v>
      </c>
      <c r="Q183">
        <f t="shared" si="38"/>
        <v>1</v>
      </c>
      <c r="R183">
        <f t="shared" si="39"/>
        <v>0</v>
      </c>
      <c r="S183" s="9">
        <f t="shared" si="40"/>
        <v>8.5416906630166256</v>
      </c>
      <c r="T183" s="9">
        <f t="shared" si="41"/>
        <v>0</v>
      </c>
      <c r="U183" s="9">
        <f t="shared" si="42"/>
        <v>4.8202815656050371</v>
      </c>
      <c r="V183" s="9">
        <f t="shared" si="42"/>
        <v>5.8348107370626048</v>
      </c>
      <c r="W183">
        <f t="shared" si="43"/>
        <v>0</v>
      </c>
      <c r="X183">
        <f t="shared" si="44"/>
        <v>0</v>
      </c>
      <c r="Y183">
        <f t="shared" si="45"/>
        <v>-1.1909139742779842</v>
      </c>
      <c r="Z183">
        <f t="shared" si="46"/>
        <v>0.30394334068328999</v>
      </c>
      <c r="AA183">
        <f t="shared" si="47"/>
        <v>0.23309551205194098</v>
      </c>
      <c r="AB183">
        <f t="shared" si="48"/>
        <v>-0.26539301216421546</v>
      </c>
      <c r="AC183">
        <f t="shared" si="49"/>
        <v>0</v>
      </c>
      <c r="AD183">
        <f t="shared" si="50"/>
        <v>2</v>
      </c>
    </row>
    <row r="184" spans="1:30">
      <c r="A184" t="s">
        <v>384</v>
      </c>
      <c r="B184" t="s">
        <v>14</v>
      </c>
      <c r="C184" t="s">
        <v>20</v>
      </c>
      <c r="D184">
        <v>2</v>
      </c>
      <c r="E184" t="s">
        <v>16</v>
      </c>
      <c r="F184" t="s">
        <v>20</v>
      </c>
      <c r="G184">
        <v>9323</v>
      </c>
      <c r="H184">
        <v>7873</v>
      </c>
      <c r="I184">
        <v>380</v>
      </c>
      <c r="J184">
        <v>300</v>
      </c>
      <c r="K184">
        <v>1</v>
      </c>
      <c r="L184" t="s">
        <v>21</v>
      </c>
      <c r="M184" t="s">
        <v>18</v>
      </c>
      <c r="N184">
        <f t="shared" si="35"/>
        <v>1</v>
      </c>
      <c r="O184">
        <f t="shared" si="36"/>
        <v>1</v>
      </c>
      <c r="P184">
        <f t="shared" si="37"/>
        <v>2</v>
      </c>
      <c r="Q184">
        <f t="shared" si="38"/>
        <v>1</v>
      </c>
      <c r="R184">
        <f t="shared" si="39"/>
        <v>1</v>
      </c>
      <c r="S184" s="9">
        <f t="shared" si="40"/>
        <v>9.1402397442966929</v>
      </c>
      <c r="T184" s="9">
        <f t="shared" si="41"/>
        <v>8.9711944631844673</v>
      </c>
      <c r="U184" s="9">
        <f t="shared" si="42"/>
        <v>5.9401712527204316</v>
      </c>
      <c r="V184" s="9">
        <f t="shared" si="42"/>
        <v>5.7037824746562009</v>
      </c>
      <c r="W184">
        <f t="shared" si="43"/>
        <v>0</v>
      </c>
      <c r="X184">
        <f t="shared" si="44"/>
        <v>1</v>
      </c>
      <c r="Y184">
        <f t="shared" si="45"/>
        <v>1.1855546303932387</v>
      </c>
      <c r="Z184">
        <f t="shared" si="46"/>
        <v>3.2725013469328745</v>
      </c>
      <c r="AA184">
        <f t="shared" si="47"/>
        <v>0.76594507086162167</v>
      </c>
      <c r="AB184">
        <f t="shared" si="48"/>
        <v>-1.4521994512639371</v>
      </c>
      <c r="AC184">
        <f t="shared" si="49"/>
        <v>1</v>
      </c>
      <c r="AD184">
        <f t="shared" si="50"/>
        <v>-1</v>
      </c>
    </row>
    <row r="185" spans="1:30">
      <c r="A185" t="s">
        <v>386</v>
      </c>
      <c r="B185" t="s">
        <v>42</v>
      </c>
      <c r="C185" t="s">
        <v>15</v>
      </c>
      <c r="D185">
        <v>0</v>
      </c>
      <c r="E185" t="s">
        <v>16</v>
      </c>
      <c r="G185">
        <v>2764</v>
      </c>
      <c r="H185">
        <v>1459</v>
      </c>
      <c r="I185">
        <v>110</v>
      </c>
      <c r="J185">
        <v>360</v>
      </c>
      <c r="K185">
        <v>1</v>
      </c>
      <c r="L185" t="s">
        <v>17</v>
      </c>
      <c r="M185" t="s">
        <v>18</v>
      </c>
      <c r="N185">
        <f t="shared" si="35"/>
        <v>0</v>
      </c>
      <c r="O185">
        <f t="shared" si="36"/>
        <v>0</v>
      </c>
      <c r="P185">
        <f t="shared" si="37"/>
        <v>0</v>
      </c>
      <c r="Q185">
        <f t="shared" si="38"/>
        <v>1</v>
      </c>
      <c r="R185">
        <f t="shared" si="39"/>
        <v>0</v>
      </c>
      <c r="S185" s="9">
        <f t="shared" si="40"/>
        <v>7.9244341848875601</v>
      </c>
      <c r="T185" s="9">
        <f t="shared" si="41"/>
        <v>7.2855065485227852</v>
      </c>
      <c r="U185" s="9">
        <f t="shared" si="42"/>
        <v>4.7004803657924166</v>
      </c>
      <c r="V185" s="9">
        <f t="shared" si="42"/>
        <v>5.8861040314501558</v>
      </c>
      <c r="W185">
        <f t="shared" si="43"/>
        <v>2</v>
      </c>
      <c r="X185">
        <f t="shared" si="44"/>
        <v>1</v>
      </c>
      <c r="Y185">
        <f t="shared" si="45"/>
        <v>1.6254809549900688</v>
      </c>
      <c r="Z185">
        <f t="shared" si="46"/>
        <v>5.0808621156159619</v>
      </c>
      <c r="AA185">
        <f t="shared" si="47"/>
        <v>0.83554963408363603</v>
      </c>
      <c r="AB185">
        <f t="shared" si="48"/>
        <v>-1.8051464812576403</v>
      </c>
      <c r="AC185">
        <f t="shared" si="49"/>
        <v>1</v>
      </c>
      <c r="AD185">
        <f t="shared" si="50"/>
        <v>-1</v>
      </c>
    </row>
    <row r="186" spans="1:30">
      <c r="A186" t="s">
        <v>388</v>
      </c>
      <c r="B186" t="s">
        <v>14</v>
      </c>
      <c r="C186" t="s">
        <v>20</v>
      </c>
      <c r="D186">
        <v>3</v>
      </c>
      <c r="E186" t="s">
        <v>16</v>
      </c>
      <c r="F186" t="s">
        <v>15</v>
      </c>
      <c r="G186">
        <v>8750</v>
      </c>
      <c r="H186">
        <v>4996</v>
      </c>
      <c r="I186">
        <v>130</v>
      </c>
      <c r="J186">
        <v>360</v>
      </c>
      <c r="K186">
        <v>1</v>
      </c>
      <c r="L186" t="s">
        <v>21</v>
      </c>
      <c r="M186" t="s">
        <v>18</v>
      </c>
      <c r="N186">
        <f t="shared" si="35"/>
        <v>1</v>
      </c>
      <c r="O186">
        <f t="shared" si="36"/>
        <v>1</v>
      </c>
      <c r="P186">
        <f t="shared" si="37"/>
        <v>3</v>
      </c>
      <c r="Q186">
        <f t="shared" si="38"/>
        <v>1</v>
      </c>
      <c r="R186">
        <f t="shared" si="39"/>
        <v>0</v>
      </c>
      <c r="S186" s="9">
        <f t="shared" si="40"/>
        <v>9.0768089793516609</v>
      </c>
      <c r="T186" s="9">
        <f t="shared" si="41"/>
        <v>8.5163928712454684</v>
      </c>
      <c r="U186" s="9">
        <f t="shared" si="42"/>
        <v>4.8675344504555822</v>
      </c>
      <c r="V186" s="9">
        <f t="shared" si="42"/>
        <v>5.8861040314501558</v>
      </c>
      <c r="W186">
        <f t="shared" si="43"/>
        <v>0</v>
      </c>
      <c r="X186">
        <f t="shared" si="44"/>
        <v>1</v>
      </c>
      <c r="Y186">
        <f t="shared" si="45"/>
        <v>1.4962252997700771</v>
      </c>
      <c r="Z186">
        <f t="shared" si="46"/>
        <v>4.4648039258020971</v>
      </c>
      <c r="AA186">
        <f t="shared" si="47"/>
        <v>0.81701081803164144</v>
      </c>
      <c r="AB186">
        <f t="shared" si="48"/>
        <v>-1.6983282428150748</v>
      </c>
      <c r="AC186">
        <f t="shared" si="49"/>
        <v>1</v>
      </c>
      <c r="AD186">
        <f t="shared" si="50"/>
        <v>-1</v>
      </c>
    </row>
    <row r="187" spans="1:30">
      <c r="A187" t="s">
        <v>389</v>
      </c>
      <c r="B187" t="s">
        <v>14</v>
      </c>
      <c r="C187" t="s">
        <v>15</v>
      </c>
      <c r="D187">
        <v>0</v>
      </c>
      <c r="E187" t="s">
        <v>16</v>
      </c>
      <c r="F187" t="s">
        <v>15</v>
      </c>
      <c r="G187">
        <v>3069</v>
      </c>
      <c r="H187">
        <v>0</v>
      </c>
      <c r="I187">
        <v>71</v>
      </c>
      <c r="J187">
        <v>480</v>
      </c>
      <c r="K187">
        <v>1</v>
      </c>
      <c r="L187" t="s">
        <v>17</v>
      </c>
      <c r="M187" t="s">
        <v>18</v>
      </c>
      <c r="N187">
        <f t="shared" si="35"/>
        <v>0</v>
      </c>
      <c r="O187">
        <f t="shared" si="36"/>
        <v>1</v>
      </c>
      <c r="P187">
        <f t="shared" si="37"/>
        <v>0</v>
      </c>
      <c r="Q187">
        <f t="shared" si="38"/>
        <v>1</v>
      </c>
      <c r="R187">
        <f t="shared" si="39"/>
        <v>0</v>
      </c>
      <c r="S187" s="9">
        <f t="shared" si="40"/>
        <v>8.0291070546197361</v>
      </c>
      <c r="T187" s="9">
        <f t="shared" si="41"/>
        <v>0</v>
      </c>
      <c r="U187" s="9">
        <f t="shared" si="42"/>
        <v>4.2626798770413155</v>
      </c>
      <c r="V187" s="9">
        <f t="shared" si="42"/>
        <v>6.1737861039019366</v>
      </c>
      <c r="W187">
        <f t="shared" si="43"/>
        <v>2</v>
      </c>
      <c r="X187">
        <f t="shared" si="44"/>
        <v>1</v>
      </c>
      <c r="Y187">
        <f t="shared" si="45"/>
        <v>1.3321751311702328</v>
      </c>
      <c r="Z187">
        <f t="shared" si="46"/>
        <v>3.7892766038136476</v>
      </c>
      <c r="AA187">
        <f t="shared" si="47"/>
        <v>0.79120019937797892</v>
      </c>
      <c r="AB187">
        <f t="shared" si="48"/>
        <v>-1.5663793778494872</v>
      </c>
      <c r="AC187">
        <f t="shared" si="49"/>
        <v>1</v>
      </c>
      <c r="AD187">
        <f t="shared" si="50"/>
        <v>-1</v>
      </c>
    </row>
    <row r="188" spans="1:30">
      <c r="A188" t="s">
        <v>393</v>
      </c>
      <c r="B188" t="s">
        <v>42</v>
      </c>
      <c r="C188" t="s">
        <v>15</v>
      </c>
      <c r="D188">
        <v>0</v>
      </c>
      <c r="E188" t="s">
        <v>16</v>
      </c>
      <c r="F188" t="s">
        <v>15</v>
      </c>
      <c r="G188">
        <v>6000</v>
      </c>
      <c r="H188">
        <v>0</v>
      </c>
      <c r="I188">
        <v>156</v>
      </c>
      <c r="J188">
        <v>360</v>
      </c>
      <c r="K188">
        <v>1</v>
      </c>
      <c r="L188" t="s">
        <v>17</v>
      </c>
      <c r="M188" t="s">
        <v>18</v>
      </c>
      <c r="N188">
        <f t="shared" si="35"/>
        <v>0</v>
      </c>
      <c r="O188">
        <f t="shared" si="36"/>
        <v>0</v>
      </c>
      <c r="P188">
        <f t="shared" si="37"/>
        <v>0</v>
      </c>
      <c r="Q188">
        <f t="shared" si="38"/>
        <v>1</v>
      </c>
      <c r="R188">
        <f t="shared" si="39"/>
        <v>0</v>
      </c>
      <c r="S188" s="9">
        <f t="shared" si="40"/>
        <v>8.6995147482101913</v>
      </c>
      <c r="T188" s="9">
        <f t="shared" si="41"/>
        <v>0</v>
      </c>
      <c r="U188" s="9">
        <f t="shared" si="42"/>
        <v>5.0498560072495371</v>
      </c>
      <c r="V188" s="9">
        <f t="shared" si="42"/>
        <v>5.8861040314501558</v>
      </c>
      <c r="W188">
        <f t="shared" si="43"/>
        <v>2</v>
      </c>
      <c r="X188">
        <f t="shared" si="44"/>
        <v>1</v>
      </c>
      <c r="Y188">
        <f t="shared" si="45"/>
        <v>1.6070113681694584</v>
      </c>
      <c r="Z188">
        <f t="shared" si="46"/>
        <v>4.9878819870701996</v>
      </c>
      <c r="AA188">
        <f t="shared" si="47"/>
        <v>0.83299604064353172</v>
      </c>
      <c r="AB188">
        <f t="shared" si="48"/>
        <v>-1.7897377581250622</v>
      </c>
      <c r="AC188">
        <f t="shared" si="49"/>
        <v>1</v>
      </c>
      <c r="AD188">
        <f t="shared" si="50"/>
        <v>-1</v>
      </c>
    </row>
    <row r="189" spans="1:30">
      <c r="A189" t="s">
        <v>394</v>
      </c>
      <c r="B189" t="s">
        <v>14</v>
      </c>
      <c r="C189" t="s">
        <v>20</v>
      </c>
      <c r="D189">
        <v>2</v>
      </c>
      <c r="E189" t="s">
        <v>16</v>
      </c>
      <c r="F189" t="s">
        <v>15</v>
      </c>
      <c r="G189">
        <v>4566</v>
      </c>
      <c r="H189">
        <v>0</v>
      </c>
      <c r="I189">
        <v>100</v>
      </c>
      <c r="J189">
        <v>360</v>
      </c>
      <c r="K189">
        <v>1</v>
      </c>
      <c r="L189" t="s">
        <v>17</v>
      </c>
      <c r="M189" t="s">
        <v>22</v>
      </c>
      <c r="N189">
        <f t="shared" si="35"/>
        <v>1</v>
      </c>
      <c r="O189">
        <f t="shared" si="36"/>
        <v>1</v>
      </c>
      <c r="P189">
        <f t="shared" si="37"/>
        <v>2</v>
      </c>
      <c r="Q189">
        <f t="shared" si="38"/>
        <v>1</v>
      </c>
      <c r="R189">
        <f t="shared" si="39"/>
        <v>0</v>
      </c>
      <c r="S189" s="9">
        <f t="shared" si="40"/>
        <v>8.4263928270897406</v>
      </c>
      <c r="T189" s="9">
        <f t="shared" si="41"/>
        <v>0</v>
      </c>
      <c r="U189" s="9">
        <f t="shared" si="42"/>
        <v>4.6051701859880918</v>
      </c>
      <c r="V189" s="9">
        <f t="shared" si="42"/>
        <v>5.8861040314501558</v>
      </c>
      <c r="W189">
        <f t="shared" si="43"/>
        <v>2</v>
      </c>
      <c r="X189">
        <f t="shared" si="44"/>
        <v>1</v>
      </c>
      <c r="Y189">
        <f t="shared" si="45"/>
        <v>1.9305974410702871</v>
      </c>
      <c r="Z189">
        <f t="shared" si="46"/>
        <v>6.8936275477552131</v>
      </c>
      <c r="AA189">
        <f t="shared" si="47"/>
        <v>0.87331553282060037</v>
      </c>
      <c r="AB189">
        <f t="shared" si="48"/>
        <v>-2.0660557944396007</v>
      </c>
      <c r="AC189">
        <f t="shared" si="49"/>
        <v>1</v>
      </c>
      <c r="AD189">
        <f t="shared" si="50"/>
        <v>-1</v>
      </c>
    </row>
    <row r="190" spans="1:30">
      <c r="A190" t="s">
        <v>395</v>
      </c>
      <c r="B190" t="s">
        <v>14</v>
      </c>
      <c r="C190" t="s">
        <v>15</v>
      </c>
      <c r="D190">
        <v>0</v>
      </c>
      <c r="E190" t="s">
        <v>25</v>
      </c>
      <c r="F190" t="s">
        <v>15</v>
      </c>
      <c r="G190">
        <v>2346</v>
      </c>
      <c r="H190">
        <v>1600</v>
      </c>
      <c r="I190">
        <v>132</v>
      </c>
      <c r="J190">
        <v>360</v>
      </c>
      <c r="K190">
        <v>1</v>
      </c>
      <c r="L190" t="s">
        <v>31</v>
      </c>
      <c r="M190" t="s">
        <v>18</v>
      </c>
      <c r="N190">
        <f t="shared" si="35"/>
        <v>0</v>
      </c>
      <c r="O190">
        <f t="shared" si="36"/>
        <v>1</v>
      </c>
      <c r="P190">
        <f t="shared" si="37"/>
        <v>0</v>
      </c>
      <c r="Q190">
        <f t="shared" si="38"/>
        <v>0</v>
      </c>
      <c r="R190">
        <f t="shared" si="39"/>
        <v>0</v>
      </c>
      <c r="S190" s="9">
        <f t="shared" si="40"/>
        <v>7.7604670292134204</v>
      </c>
      <c r="T190" s="9">
        <f t="shared" si="41"/>
        <v>7.3777589082278725</v>
      </c>
      <c r="U190" s="9">
        <f t="shared" si="42"/>
        <v>4.8828019225863706</v>
      </c>
      <c r="V190" s="9">
        <f t="shared" si="42"/>
        <v>5.8861040314501558</v>
      </c>
      <c r="W190">
        <f t="shared" si="43"/>
        <v>1</v>
      </c>
      <c r="X190">
        <f t="shared" si="44"/>
        <v>1</v>
      </c>
      <c r="Y190">
        <f t="shared" si="45"/>
        <v>0.49589580941215383</v>
      </c>
      <c r="Z190">
        <f t="shared" si="46"/>
        <v>1.6419684712458109</v>
      </c>
      <c r="AA190">
        <f t="shared" si="47"/>
        <v>0.6214943475353234</v>
      </c>
      <c r="AB190">
        <f t="shared" si="48"/>
        <v>-0.97152427235966532</v>
      </c>
      <c r="AC190">
        <f t="shared" si="49"/>
        <v>1</v>
      </c>
      <c r="AD190">
        <f t="shared" si="50"/>
        <v>-1</v>
      </c>
    </row>
    <row r="191" spans="1:30">
      <c r="A191" t="s">
        <v>396</v>
      </c>
      <c r="B191" t="s">
        <v>14</v>
      </c>
      <c r="C191" t="s">
        <v>20</v>
      </c>
      <c r="D191">
        <v>0</v>
      </c>
      <c r="E191" t="s">
        <v>25</v>
      </c>
      <c r="F191" t="s">
        <v>15</v>
      </c>
      <c r="G191">
        <v>3010</v>
      </c>
      <c r="H191">
        <v>3136</v>
      </c>
      <c r="I191">
        <v>141</v>
      </c>
      <c r="J191">
        <v>360</v>
      </c>
      <c r="K191">
        <v>0</v>
      </c>
      <c r="L191" t="s">
        <v>17</v>
      </c>
      <c r="M191" t="s">
        <v>18</v>
      </c>
      <c r="N191">
        <f t="shared" si="35"/>
        <v>1</v>
      </c>
      <c r="O191">
        <f t="shared" si="36"/>
        <v>1</v>
      </c>
      <c r="P191">
        <f t="shared" si="37"/>
        <v>0</v>
      </c>
      <c r="Q191">
        <f t="shared" si="38"/>
        <v>0</v>
      </c>
      <c r="R191">
        <f t="shared" si="39"/>
        <v>0</v>
      </c>
      <c r="S191" s="9">
        <f t="shared" si="40"/>
        <v>8.0096953577429222</v>
      </c>
      <c r="T191" s="9">
        <f t="shared" si="41"/>
        <v>8.0507033814702993</v>
      </c>
      <c r="U191" s="9">
        <f t="shared" si="42"/>
        <v>4.9487598903781684</v>
      </c>
      <c r="V191" s="9">
        <f t="shared" si="42"/>
        <v>5.8861040314501558</v>
      </c>
      <c r="W191">
        <f t="shared" si="43"/>
        <v>2</v>
      </c>
      <c r="X191">
        <f t="shared" si="44"/>
        <v>0</v>
      </c>
      <c r="Y191">
        <f t="shared" si="45"/>
        <v>-1.1657830092585253</v>
      </c>
      <c r="Z191">
        <f t="shared" si="46"/>
        <v>0.31167851929581675</v>
      </c>
      <c r="AA191">
        <f t="shared" si="47"/>
        <v>0.23761807082359129</v>
      </c>
      <c r="AB191">
        <f t="shared" si="48"/>
        <v>-0.27130762947236109</v>
      </c>
      <c r="AC191">
        <f t="shared" si="49"/>
        <v>0</v>
      </c>
      <c r="AD191">
        <f t="shared" si="50"/>
        <v>2</v>
      </c>
    </row>
    <row r="192" spans="1:30">
      <c r="A192" t="s">
        <v>398</v>
      </c>
      <c r="B192" t="s">
        <v>14</v>
      </c>
      <c r="C192" t="s">
        <v>15</v>
      </c>
      <c r="D192">
        <v>3</v>
      </c>
      <c r="E192" t="s">
        <v>16</v>
      </c>
      <c r="F192" t="s">
        <v>15</v>
      </c>
      <c r="G192">
        <v>9167</v>
      </c>
      <c r="H192">
        <v>0</v>
      </c>
      <c r="I192">
        <v>185</v>
      </c>
      <c r="J192">
        <v>360</v>
      </c>
      <c r="K192">
        <v>1</v>
      </c>
      <c r="L192" t="s">
        <v>21</v>
      </c>
      <c r="M192" t="s">
        <v>22</v>
      </c>
      <c r="N192">
        <f t="shared" si="35"/>
        <v>0</v>
      </c>
      <c r="O192">
        <f t="shared" si="36"/>
        <v>1</v>
      </c>
      <c r="P192">
        <f t="shared" si="37"/>
        <v>3</v>
      </c>
      <c r="Q192">
        <f t="shared" si="38"/>
        <v>1</v>
      </c>
      <c r="R192">
        <f t="shared" si="39"/>
        <v>0</v>
      </c>
      <c r="S192" s="9">
        <f t="shared" si="40"/>
        <v>9.1233653579617755</v>
      </c>
      <c r="T192" s="9">
        <f t="shared" si="41"/>
        <v>0</v>
      </c>
      <c r="U192" s="9">
        <f t="shared" si="42"/>
        <v>5.2203558250783244</v>
      </c>
      <c r="V192" s="9">
        <f t="shared" si="42"/>
        <v>5.8861040314501558</v>
      </c>
      <c r="W192">
        <f t="shared" si="43"/>
        <v>0</v>
      </c>
      <c r="X192">
        <f t="shared" si="44"/>
        <v>1</v>
      </c>
      <c r="Y192">
        <f t="shared" si="45"/>
        <v>1.0575675705434713</v>
      </c>
      <c r="Z192">
        <f t="shared" si="46"/>
        <v>2.8793586274464311</v>
      </c>
      <c r="AA192">
        <f t="shared" si="47"/>
        <v>0.74222543053250911</v>
      </c>
      <c r="AB192">
        <f t="shared" si="48"/>
        <v>-1.3556698377667387</v>
      </c>
      <c r="AC192">
        <f t="shared" si="49"/>
        <v>1</v>
      </c>
      <c r="AD192">
        <f t="shared" si="50"/>
        <v>-1</v>
      </c>
    </row>
    <row r="193" spans="1:30">
      <c r="A193" t="s">
        <v>400</v>
      </c>
      <c r="B193" t="s">
        <v>14</v>
      </c>
      <c r="C193" t="s">
        <v>20</v>
      </c>
      <c r="D193">
        <v>3</v>
      </c>
      <c r="E193" t="s">
        <v>16</v>
      </c>
      <c r="F193" t="s">
        <v>15</v>
      </c>
      <c r="G193">
        <v>9504</v>
      </c>
      <c r="H193">
        <v>0</v>
      </c>
      <c r="I193">
        <v>275</v>
      </c>
      <c r="J193">
        <v>360</v>
      </c>
      <c r="K193">
        <v>1</v>
      </c>
      <c r="L193" t="s">
        <v>21</v>
      </c>
      <c r="M193" t="s">
        <v>18</v>
      </c>
      <c r="N193">
        <f t="shared" si="35"/>
        <v>1</v>
      </c>
      <c r="O193">
        <f t="shared" si="36"/>
        <v>1</v>
      </c>
      <c r="P193">
        <f t="shared" si="37"/>
        <v>3</v>
      </c>
      <c r="Q193">
        <f t="shared" si="38"/>
        <v>1</v>
      </c>
      <c r="R193">
        <f t="shared" si="39"/>
        <v>0</v>
      </c>
      <c r="S193" s="9">
        <f t="shared" si="40"/>
        <v>9.1594680416024268</v>
      </c>
      <c r="T193" s="9">
        <f t="shared" si="41"/>
        <v>0</v>
      </c>
      <c r="U193" s="9">
        <f t="shared" si="42"/>
        <v>5.6167710976665717</v>
      </c>
      <c r="V193" s="9">
        <f t="shared" si="42"/>
        <v>5.8861040314501558</v>
      </c>
      <c r="W193">
        <f t="shared" si="43"/>
        <v>0</v>
      </c>
      <c r="X193">
        <f t="shared" si="44"/>
        <v>1</v>
      </c>
      <c r="Y193">
        <f t="shared" si="45"/>
        <v>1.6397408809291329</v>
      </c>
      <c r="Z193">
        <f t="shared" si="46"/>
        <v>5.1538338825515426</v>
      </c>
      <c r="AA193">
        <f t="shared" si="47"/>
        <v>0.83749967596048047</v>
      </c>
      <c r="AB193">
        <f t="shared" si="48"/>
        <v>-1.8170752831249821</v>
      </c>
      <c r="AC193">
        <f t="shared" si="49"/>
        <v>1</v>
      </c>
      <c r="AD193">
        <f t="shared" si="50"/>
        <v>-1</v>
      </c>
    </row>
    <row r="194" spans="1:30">
      <c r="A194" t="s">
        <v>402</v>
      </c>
      <c r="B194" t="s">
        <v>14</v>
      </c>
      <c r="C194" t="s">
        <v>20</v>
      </c>
      <c r="D194">
        <v>0</v>
      </c>
      <c r="E194" t="s">
        <v>16</v>
      </c>
      <c r="F194" t="s">
        <v>15</v>
      </c>
      <c r="G194">
        <v>3033</v>
      </c>
      <c r="H194">
        <v>1459</v>
      </c>
      <c r="I194">
        <v>95</v>
      </c>
      <c r="J194">
        <v>360</v>
      </c>
      <c r="K194">
        <v>1</v>
      </c>
      <c r="L194" t="s">
        <v>17</v>
      </c>
      <c r="M194" t="s">
        <v>18</v>
      </c>
      <c r="N194">
        <f t="shared" si="35"/>
        <v>1</v>
      </c>
      <c r="O194">
        <f t="shared" si="36"/>
        <v>1</v>
      </c>
      <c r="P194">
        <f t="shared" si="37"/>
        <v>0</v>
      </c>
      <c r="Q194">
        <f t="shared" si="38"/>
        <v>1</v>
      </c>
      <c r="R194">
        <f t="shared" si="39"/>
        <v>0</v>
      </c>
      <c r="S194" s="9">
        <f t="shared" si="40"/>
        <v>8.0173075076885816</v>
      </c>
      <c r="T194" s="9">
        <f t="shared" si="41"/>
        <v>7.2855065485227852</v>
      </c>
      <c r="U194" s="9">
        <f t="shared" si="42"/>
        <v>4.5538768916005408</v>
      </c>
      <c r="V194" s="9">
        <f t="shared" si="42"/>
        <v>5.8861040314501558</v>
      </c>
      <c r="W194">
        <f t="shared" si="43"/>
        <v>2</v>
      </c>
      <c r="X194">
        <f t="shared" si="44"/>
        <v>1</v>
      </c>
      <c r="Y194">
        <f t="shared" si="45"/>
        <v>1.7783721960043017</v>
      </c>
      <c r="Z194">
        <f t="shared" si="46"/>
        <v>5.9202116266641518</v>
      </c>
      <c r="AA194">
        <f t="shared" si="47"/>
        <v>0.85549574869258094</v>
      </c>
      <c r="AB194">
        <f t="shared" si="48"/>
        <v>-1.9344463510498451</v>
      </c>
      <c r="AC194">
        <f t="shared" si="49"/>
        <v>1</v>
      </c>
      <c r="AD194">
        <f t="shared" si="50"/>
        <v>-1</v>
      </c>
    </row>
    <row r="195" spans="1:30">
      <c r="A195" t="s">
        <v>404</v>
      </c>
      <c r="B195" t="s">
        <v>14</v>
      </c>
      <c r="C195" t="s">
        <v>15</v>
      </c>
      <c r="D195">
        <v>0</v>
      </c>
      <c r="E195" t="s">
        <v>25</v>
      </c>
      <c r="F195" t="s">
        <v>15</v>
      </c>
      <c r="G195">
        <v>3902</v>
      </c>
      <c r="H195">
        <v>1666</v>
      </c>
      <c r="I195">
        <v>109</v>
      </c>
      <c r="J195">
        <v>360</v>
      </c>
      <c r="K195">
        <v>1</v>
      </c>
      <c r="L195" t="s">
        <v>21</v>
      </c>
      <c r="M195" t="s">
        <v>18</v>
      </c>
      <c r="N195">
        <f t="shared" ref="N195:N258" si="51">IF(C195="Yes",1,0)</f>
        <v>0</v>
      </c>
      <c r="O195">
        <f t="shared" ref="O195:O258" si="52">IF(B195="Male",1,0)</f>
        <v>1</v>
      </c>
      <c r="P195">
        <f t="shared" ref="P195:P258" si="53">D195</f>
        <v>0</v>
      </c>
      <c r="Q195">
        <f t="shared" ref="Q195:Q258" si="54">IF(E195="Graduate",1,0)</f>
        <v>0</v>
      </c>
      <c r="R195">
        <f t="shared" ref="R195:R258" si="55">IF(F195="Yes",1,0)</f>
        <v>0</v>
      </c>
      <c r="S195" s="9">
        <f t="shared" ref="S195:S258" si="56">LN(G195)</f>
        <v>8.2692445211830563</v>
      </c>
      <c r="T195" s="9">
        <f t="shared" ref="T195:T258" si="57">IF(H195=0,0,LN(H195))</f>
        <v>7.4181808227267876</v>
      </c>
      <c r="U195" s="9">
        <f t="shared" ref="U195:V258" si="58">LN(I195)</f>
        <v>4.6913478822291435</v>
      </c>
      <c r="V195" s="9">
        <f t="shared" si="58"/>
        <v>5.8861040314501558</v>
      </c>
      <c r="W195">
        <f t="shared" ref="W195:W258" si="59">IF(L195="Rural",0,IF(L195="Semiurban",1,IF(L195="Urban",2)))</f>
        <v>0</v>
      </c>
      <c r="X195">
        <f t="shared" ref="X195:X258" si="60">K195</f>
        <v>1</v>
      </c>
      <c r="Y195">
        <f t="shared" ref="Y195:Y258" si="61">SUMPRODUCT($AJ$8:$AT$8,N195:X195)+$AU$8</f>
        <v>0.32189488041140424</v>
      </c>
      <c r="Z195">
        <f t="shared" ref="Z195:Z258" si="62">EXP(Y195)</f>
        <v>1.3797397306609729</v>
      </c>
      <c r="AA195">
        <f t="shared" ref="AA195:AA258" si="63">Z195/(Z195+1)</f>
        <v>0.57978597948513899</v>
      </c>
      <c r="AB195">
        <f t="shared" ref="AB195:AB258" si="64">AE195*LN(AA195)+LN(1-AA195)*(1-AE195)</f>
        <v>-0.86699112483834806</v>
      </c>
      <c r="AC195">
        <f t="shared" ref="AC195:AC258" si="65">IF(AA195&gt;$AG$7,1,0)</f>
        <v>1</v>
      </c>
      <c r="AD195">
        <f t="shared" ref="AD195:AD258" si="66">IF(AND(AC195=1,AE195=1),1,IF(AND(AC195=1,AE195=0),-1,IF(AND(AC195=0,AE195=0),2,IF(AND(AC195=0,AE195=1),-2,"error"))))</f>
        <v>-1</v>
      </c>
    </row>
    <row r="196" spans="1:30">
      <c r="A196" t="s">
        <v>405</v>
      </c>
      <c r="B196" t="s">
        <v>14</v>
      </c>
      <c r="C196" t="s">
        <v>15</v>
      </c>
      <c r="D196">
        <v>0</v>
      </c>
      <c r="E196" t="s">
        <v>25</v>
      </c>
      <c r="F196" t="s">
        <v>15</v>
      </c>
      <c r="G196">
        <v>2755</v>
      </c>
      <c r="H196">
        <v>0</v>
      </c>
      <c r="I196">
        <v>65</v>
      </c>
      <c r="J196">
        <v>300</v>
      </c>
      <c r="K196">
        <v>1</v>
      </c>
      <c r="L196" t="s">
        <v>21</v>
      </c>
      <c r="M196" t="s">
        <v>18</v>
      </c>
      <c r="N196">
        <f t="shared" si="51"/>
        <v>0</v>
      </c>
      <c r="O196">
        <f t="shared" si="52"/>
        <v>1</v>
      </c>
      <c r="P196">
        <f t="shared" si="53"/>
        <v>0</v>
      </c>
      <c r="Q196">
        <f t="shared" si="54"/>
        <v>0</v>
      </c>
      <c r="R196">
        <f t="shared" si="55"/>
        <v>0</v>
      </c>
      <c r="S196" s="9">
        <f t="shared" si="56"/>
        <v>7.9211727215870145</v>
      </c>
      <c r="T196" s="9">
        <f t="shared" si="57"/>
        <v>0</v>
      </c>
      <c r="U196" s="9">
        <f t="shared" si="58"/>
        <v>4.1743872698956368</v>
      </c>
      <c r="V196" s="9">
        <f t="shared" si="58"/>
        <v>5.7037824746562009</v>
      </c>
      <c r="W196">
        <f t="shared" si="59"/>
        <v>0</v>
      </c>
      <c r="X196">
        <f t="shared" si="60"/>
        <v>1</v>
      </c>
      <c r="Y196">
        <f t="shared" si="61"/>
        <v>0.58227142613584182</v>
      </c>
      <c r="Z196">
        <f t="shared" si="62"/>
        <v>1.7900998960342762</v>
      </c>
      <c r="AA196">
        <f t="shared" si="63"/>
        <v>0.64158989381657783</v>
      </c>
      <c r="AB196">
        <f t="shared" si="64"/>
        <v>-1.0260774002224959</v>
      </c>
      <c r="AC196">
        <f t="shared" si="65"/>
        <v>1</v>
      </c>
      <c r="AD196">
        <f t="shared" si="66"/>
        <v>-1</v>
      </c>
    </row>
    <row r="197" spans="1:30">
      <c r="A197" t="s">
        <v>406</v>
      </c>
      <c r="B197" t="s">
        <v>14</v>
      </c>
      <c r="C197" t="s">
        <v>15</v>
      </c>
      <c r="D197">
        <v>0</v>
      </c>
      <c r="E197" t="s">
        <v>16</v>
      </c>
      <c r="F197" t="s">
        <v>15</v>
      </c>
      <c r="G197">
        <v>2500</v>
      </c>
      <c r="H197">
        <v>20000</v>
      </c>
      <c r="I197">
        <v>103</v>
      </c>
      <c r="J197">
        <v>360</v>
      </c>
      <c r="K197">
        <v>1</v>
      </c>
      <c r="L197" t="s">
        <v>31</v>
      </c>
      <c r="M197" t="s">
        <v>18</v>
      </c>
      <c r="N197">
        <f t="shared" si="51"/>
        <v>0</v>
      </c>
      <c r="O197">
        <f t="shared" si="52"/>
        <v>1</v>
      </c>
      <c r="P197">
        <f t="shared" si="53"/>
        <v>0</v>
      </c>
      <c r="Q197">
        <f t="shared" si="54"/>
        <v>1</v>
      </c>
      <c r="R197">
        <f t="shared" si="55"/>
        <v>0</v>
      </c>
      <c r="S197" s="9">
        <f t="shared" si="56"/>
        <v>7.8240460108562919</v>
      </c>
      <c r="T197" s="9">
        <f t="shared" si="57"/>
        <v>9.9034875525361272</v>
      </c>
      <c r="U197" s="9">
        <f t="shared" si="58"/>
        <v>4.6347289882296359</v>
      </c>
      <c r="V197" s="9">
        <f t="shared" si="58"/>
        <v>5.8861040314501558</v>
      </c>
      <c r="W197">
        <f t="shared" si="59"/>
        <v>1</v>
      </c>
      <c r="X197">
        <f t="shared" si="60"/>
        <v>1</v>
      </c>
      <c r="Y197">
        <f t="shared" si="61"/>
        <v>1.0861623763249826</v>
      </c>
      <c r="Z197">
        <f t="shared" si="62"/>
        <v>2.9628818015721388</v>
      </c>
      <c r="AA197">
        <f t="shared" si="63"/>
        <v>0.74765838345133484</v>
      </c>
      <c r="AB197">
        <f t="shared" si="64"/>
        <v>-1.3769714882707356</v>
      </c>
      <c r="AC197">
        <f t="shared" si="65"/>
        <v>1</v>
      </c>
      <c r="AD197">
        <f t="shared" si="66"/>
        <v>-1</v>
      </c>
    </row>
    <row r="198" spans="1:30">
      <c r="A198" t="s">
        <v>408</v>
      </c>
      <c r="B198" t="s">
        <v>42</v>
      </c>
      <c r="C198" t="s">
        <v>15</v>
      </c>
      <c r="D198">
        <v>0</v>
      </c>
      <c r="E198" t="s">
        <v>25</v>
      </c>
      <c r="F198" t="s">
        <v>15</v>
      </c>
      <c r="G198">
        <v>1963</v>
      </c>
      <c r="H198">
        <v>0</v>
      </c>
      <c r="I198">
        <v>53</v>
      </c>
      <c r="J198">
        <v>360</v>
      </c>
      <c r="K198">
        <v>1</v>
      </c>
      <c r="L198" t="s">
        <v>31</v>
      </c>
      <c r="M198" t="s">
        <v>18</v>
      </c>
      <c r="N198">
        <f t="shared" si="51"/>
        <v>0</v>
      </c>
      <c r="O198">
        <f t="shared" si="52"/>
        <v>0</v>
      </c>
      <c r="P198">
        <f t="shared" si="53"/>
        <v>0</v>
      </c>
      <c r="Q198">
        <f t="shared" si="54"/>
        <v>0</v>
      </c>
      <c r="R198">
        <f t="shared" si="55"/>
        <v>0</v>
      </c>
      <c r="S198" s="9">
        <f t="shared" si="56"/>
        <v>7.5822291942764615</v>
      </c>
      <c r="T198" s="9">
        <f t="shared" si="57"/>
        <v>0</v>
      </c>
      <c r="U198" s="9">
        <f t="shared" si="58"/>
        <v>3.970291913552122</v>
      </c>
      <c r="V198" s="9">
        <f t="shared" si="58"/>
        <v>5.8861040314501558</v>
      </c>
      <c r="W198">
        <f t="shared" si="59"/>
        <v>1</v>
      </c>
      <c r="X198">
        <f t="shared" si="60"/>
        <v>1</v>
      </c>
      <c r="Y198">
        <f t="shared" si="61"/>
        <v>1.1614306021928531</v>
      </c>
      <c r="Z198">
        <f t="shared" si="62"/>
        <v>3.1945000675080664</v>
      </c>
      <c r="AA198">
        <f t="shared" si="63"/>
        <v>0.76159256552495525</v>
      </c>
      <c r="AB198">
        <f t="shared" si="64"/>
        <v>-1.4337741593986371</v>
      </c>
      <c r="AC198">
        <f t="shared" si="65"/>
        <v>1</v>
      </c>
      <c r="AD198">
        <f t="shared" si="66"/>
        <v>-1</v>
      </c>
    </row>
    <row r="199" spans="1:30">
      <c r="A199" t="s">
        <v>410</v>
      </c>
      <c r="B199" t="s">
        <v>42</v>
      </c>
      <c r="C199" t="s">
        <v>15</v>
      </c>
      <c r="D199">
        <v>0</v>
      </c>
      <c r="E199" t="s">
        <v>16</v>
      </c>
      <c r="F199" t="s">
        <v>15</v>
      </c>
      <c r="G199">
        <v>4547</v>
      </c>
      <c r="H199">
        <v>0</v>
      </c>
      <c r="I199">
        <v>115</v>
      </c>
      <c r="J199">
        <v>360</v>
      </c>
      <c r="K199">
        <v>1</v>
      </c>
      <c r="L199" t="s">
        <v>31</v>
      </c>
      <c r="M199" t="s">
        <v>18</v>
      </c>
      <c r="N199">
        <f t="shared" si="51"/>
        <v>0</v>
      </c>
      <c r="O199">
        <f t="shared" si="52"/>
        <v>0</v>
      </c>
      <c r="P199">
        <f t="shared" si="53"/>
        <v>0</v>
      </c>
      <c r="Q199">
        <f t="shared" si="54"/>
        <v>1</v>
      </c>
      <c r="R199">
        <f t="shared" si="55"/>
        <v>0</v>
      </c>
      <c r="S199" s="9">
        <f t="shared" si="56"/>
        <v>8.4222229538250097</v>
      </c>
      <c r="T199" s="9">
        <f t="shared" si="57"/>
        <v>0</v>
      </c>
      <c r="U199" s="9">
        <f t="shared" si="58"/>
        <v>4.7449321283632502</v>
      </c>
      <c r="V199" s="9">
        <f t="shared" si="58"/>
        <v>5.8861040314501558</v>
      </c>
      <c r="W199">
        <f t="shared" si="59"/>
        <v>1</v>
      </c>
      <c r="X199">
        <f t="shared" si="60"/>
        <v>1</v>
      </c>
      <c r="Y199">
        <f t="shared" si="61"/>
        <v>1.6062280073051705</v>
      </c>
      <c r="Z199">
        <f t="shared" si="62"/>
        <v>4.9839762055437715</v>
      </c>
      <c r="AA199">
        <f t="shared" si="63"/>
        <v>0.83288703603574432</v>
      </c>
      <c r="AB199">
        <f t="shared" si="64"/>
        <v>-1.7890852643179758</v>
      </c>
      <c r="AC199">
        <f t="shared" si="65"/>
        <v>1</v>
      </c>
      <c r="AD199">
        <f t="shared" si="66"/>
        <v>-1</v>
      </c>
    </row>
    <row r="200" spans="1:30">
      <c r="A200" t="s">
        <v>413</v>
      </c>
      <c r="B200" t="s">
        <v>14</v>
      </c>
      <c r="C200" t="s">
        <v>20</v>
      </c>
      <c r="D200">
        <v>1</v>
      </c>
      <c r="E200" t="s">
        <v>16</v>
      </c>
      <c r="F200" t="s">
        <v>15</v>
      </c>
      <c r="G200">
        <v>8300</v>
      </c>
      <c r="H200">
        <v>0</v>
      </c>
      <c r="I200">
        <v>152</v>
      </c>
      <c r="J200">
        <v>300</v>
      </c>
      <c r="K200">
        <v>0</v>
      </c>
      <c r="L200" t="s">
        <v>31</v>
      </c>
      <c r="M200" t="s">
        <v>18</v>
      </c>
      <c r="N200">
        <f t="shared" si="51"/>
        <v>1</v>
      </c>
      <c r="O200">
        <f t="shared" si="52"/>
        <v>1</v>
      </c>
      <c r="P200">
        <f t="shared" si="53"/>
        <v>1</v>
      </c>
      <c r="Q200">
        <f t="shared" si="54"/>
        <v>1</v>
      </c>
      <c r="R200">
        <f t="shared" si="55"/>
        <v>0</v>
      </c>
      <c r="S200" s="9">
        <f t="shared" si="56"/>
        <v>9.0240107937846901</v>
      </c>
      <c r="T200" s="9">
        <f t="shared" si="57"/>
        <v>0</v>
      </c>
      <c r="U200" s="9">
        <f t="shared" si="58"/>
        <v>5.0238805208462765</v>
      </c>
      <c r="V200" s="9">
        <f t="shared" si="58"/>
        <v>5.7037824746562009</v>
      </c>
      <c r="W200">
        <f t="shared" si="59"/>
        <v>1</v>
      </c>
      <c r="X200">
        <f t="shared" si="60"/>
        <v>0</v>
      </c>
      <c r="Y200">
        <f t="shared" si="61"/>
        <v>-0.58198405620721394</v>
      </c>
      <c r="Z200">
        <f t="shared" si="62"/>
        <v>0.55878859802144143</v>
      </c>
      <c r="AA200">
        <f t="shared" si="63"/>
        <v>0.35847619024844518</v>
      </c>
      <c r="AB200">
        <f t="shared" si="64"/>
        <v>-0.44390897986844541</v>
      </c>
      <c r="AC200">
        <f t="shared" si="65"/>
        <v>0</v>
      </c>
      <c r="AD200">
        <f t="shared" si="66"/>
        <v>2</v>
      </c>
    </row>
    <row r="201" spans="1:30">
      <c r="A201" t="s">
        <v>414</v>
      </c>
      <c r="B201" t="s">
        <v>42</v>
      </c>
      <c r="C201" t="s">
        <v>15</v>
      </c>
      <c r="D201">
        <v>1</v>
      </c>
      <c r="E201" t="s">
        <v>25</v>
      </c>
      <c r="F201" t="s">
        <v>20</v>
      </c>
      <c r="G201">
        <v>3867</v>
      </c>
      <c r="H201">
        <v>0</v>
      </c>
      <c r="I201">
        <v>62</v>
      </c>
      <c r="J201">
        <v>360</v>
      </c>
      <c r="K201">
        <v>1</v>
      </c>
      <c r="L201" t="s">
        <v>31</v>
      </c>
      <c r="M201" t="s">
        <v>18</v>
      </c>
      <c r="N201">
        <f t="shared" si="51"/>
        <v>0</v>
      </c>
      <c r="O201">
        <f t="shared" si="52"/>
        <v>0</v>
      </c>
      <c r="P201">
        <f t="shared" si="53"/>
        <v>1</v>
      </c>
      <c r="Q201">
        <f t="shared" si="54"/>
        <v>0</v>
      </c>
      <c r="R201">
        <f t="shared" si="55"/>
        <v>1</v>
      </c>
      <c r="S201" s="9">
        <f t="shared" si="56"/>
        <v>8.2602342916072971</v>
      </c>
      <c r="T201" s="9">
        <f t="shared" si="57"/>
        <v>0</v>
      </c>
      <c r="U201" s="9">
        <f t="shared" si="58"/>
        <v>4.1271343850450917</v>
      </c>
      <c r="V201" s="9">
        <f t="shared" si="58"/>
        <v>5.8861040314501558</v>
      </c>
      <c r="W201">
        <f t="shared" si="59"/>
        <v>1</v>
      </c>
      <c r="X201">
        <f t="shared" si="60"/>
        <v>1</v>
      </c>
      <c r="Y201">
        <f t="shared" si="61"/>
        <v>0.83576675878453976</v>
      </c>
      <c r="Z201">
        <f t="shared" si="62"/>
        <v>2.30658196240049</v>
      </c>
      <c r="AA201">
        <f t="shared" si="63"/>
        <v>0.69757289812528134</v>
      </c>
      <c r="AB201">
        <f t="shared" si="64"/>
        <v>-1.1959150160910417</v>
      </c>
      <c r="AC201">
        <f t="shared" si="65"/>
        <v>1</v>
      </c>
      <c r="AD201">
        <f t="shared" si="66"/>
        <v>-1</v>
      </c>
    </row>
    <row r="202" spans="1:30">
      <c r="A202" t="s">
        <v>417</v>
      </c>
      <c r="B202" t="s">
        <v>42</v>
      </c>
      <c r="C202" t="s">
        <v>15</v>
      </c>
      <c r="D202">
        <v>1</v>
      </c>
      <c r="E202" t="s">
        <v>16</v>
      </c>
      <c r="F202" t="s">
        <v>15</v>
      </c>
      <c r="G202">
        <v>2600</v>
      </c>
      <c r="H202">
        <v>0</v>
      </c>
      <c r="I202">
        <v>160</v>
      </c>
      <c r="J202">
        <v>360</v>
      </c>
      <c r="K202">
        <v>1</v>
      </c>
      <c r="L202" t="s">
        <v>17</v>
      </c>
      <c r="M202" t="s">
        <v>18</v>
      </c>
      <c r="N202">
        <f t="shared" si="51"/>
        <v>0</v>
      </c>
      <c r="O202">
        <f t="shared" si="52"/>
        <v>0</v>
      </c>
      <c r="P202">
        <f t="shared" si="53"/>
        <v>1</v>
      </c>
      <c r="Q202">
        <f t="shared" si="54"/>
        <v>1</v>
      </c>
      <c r="R202">
        <f t="shared" si="55"/>
        <v>0</v>
      </c>
      <c r="S202" s="9">
        <f t="shared" si="56"/>
        <v>7.8632667240095735</v>
      </c>
      <c r="T202" s="9">
        <f t="shared" si="57"/>
        <v>0</v>
      </c>
      <c r="U202" s="9">
        <f t="shared" si="58"/>
        <v>5.0751738152338266</v>
      </c>
      <c r="V202" s="9">
        <f t="shared" si="58"/>
        <v>5.8861040314501558</v>
      </c>
      <c r="W202">
        <f t="shared" si="59"/>
        <v>2</v>
      </c>
      <c r="X202">
        <f t="shared" si="60"/>
        <v>1</v>
      </c>
      <c r="Y202">
        <f t="shared" si="61"/>
        <v>1.8265700867330348</v>
      </c>
      <c r="Z202">
        <f t="shared" si="62"/>
        <v>6.2125415947544065</v>
      </c>
      <c r="AA202">
        <f t="shared" si="63"/>
        <v>0.86135261934194074</v>
      </c>
      <c r="AB202">
        <f t="shared" si="64"/>
        <v>-1.9758213988545947</v>
      </c>
      <c r="AC202">
        <f t="shared" si="65"/>
        <v>1</v>
      </c>
      <c r="AD202">
        <f t="shared" si="66"/>
        <v>-1</v>
      </c>
    </row>
    <row r="203" spans="1:30">
      <c r="A203" t="s">
        <v>418</v>
      </c>
      <c r="B203" t="s">
        <v>14</v>
      </c>
      <c r="C203" t="s">
        <v>20</v>
      </c>
      <c r="D203">
        <v>0</v>
      </c>
      <c r="E203" t="s">
        <v>16</v>
      </c>
      <c r="F203" t="s">
        <v>15</v>
      </c>
      <c r="G203">
        <v>5829</v>
      </c>
      <c r="H203">
        <v>0</v>
      </c>
      <c r="I203">
        <v>138</v>
      </c>
      <c r="J203">
        <v>360</v>
      </c>
      <c r="K203">
        <v>1</v>
      </c>
      <c r="L203" t="s">
        <v>21</v>
      </c>
      <c r="M203" t="s">
        <v>18</v>
      </c>
      <c r="N203">
        <f t="shared" si="51"/>
        <v>1</v>
      </c>
      <c r="O203">
        <f t="shared" si="52"/>
        <v>1</v>
      </c>
      <c r="P203">
        <f t="shared" si="53"/>
        <v>0</v>
      </c>
      <c r="Q203">
        <f t="shared" si="54"/>
        <v>1</v>
      </c>
      <c r="R203">
        <f t="shared" si="55"/>
        <v>0</v>
      </c>
      <c r="S203" s="9">
        <f t="shared" si="56"/>
        <v>8.6706007380455503</v>
      </c>
      <c r="T203" s="9">
        <f t="shared" si="57"/>
        <v>0</v>
      </c>
      <c r="U203" s="9">
        <f t="shared" si="58"/>
        <v>4.9272536851572051</v>
      </c>
      <c r="V203" s="9">
        <f t="shared" si="58"/>
        <v>5.8861040314501558</v>
      </c>
      <c r="W203">
        <f t="shared" si="59"/>
        <v>0</v>
      </c>
      <c r="X203">
        <f t="shared" si="60"/>
        <v>1</v>
      </c>
      <c r="Y203">
        <f t="shared" si="61"/>
        <v>1.6443039699293043</v>
      </c>
      <c r="Z203">
        <f t="shared" si="62"/>
        <v>5.1774050229560622</v>
      </c>
      <c r="AA203">
        <f t="shared" si="63"/>
        <v>0.8381197288693446</v>
      </c>
      <c r="AB203">
        <f t="shared" si="64"/>
        <v>-1.8208982840891972</v>
      </c>
      <c r="AC203">
        <f t="shared" si="65"/>
        <v>1</v>
      </c>
      <c r="AD203">
        <f t="shared" si="66"/>
        <v>-1</v>
      </c>
    </row>
    <row r="204" spans="1:30">
      <c r="A204" t="s">
        <v>419</v>
      </c>
      <c r="B204" t="s">
        <v>14</v>
      </c>
      <c r="C204" t="s">
        <v>20</v>
      </c>
      <c r="D204">
        <v>0</v>
      </c>
      <c r="E204" t="s">
        <v>16</v>
      </c>
      <c r="F204" t="s">
        <v>15</v>
      </c>
      <c r="G204">
        <v>14880</v>
      </c>
      <c r="H204">
        <v>0</v>
      </c>
      <c r="I204">
        <v>96</v>
      </c>
      <c r="J204">
        <v>360</v>
      </c>
      <c r="K204">
        <v>1</v>
      </c>
      <c r="L204" t="s">
        <v>31</v>
      </c>
      <c r="M204" t="s">
        <v>18</v>
      </c>
      <c r="N204">
        <f t="shared" si="51"/>
        <v>1</v>
      </c>
      <c r="O204">
        <f t="shared" si="52"/>
        <v>1</v>
      </c>
      <c r="P204">
        <f t="shared" si="53"/>
        <v>0</v>
      </c>
      <c r="Q204">
        <f t="shared" si="54"/>
        <v>1</v>
      </c>
      <c r="R204">
        <f t="shared" si="55"/>
        <v>0</v>
      </c>
      <c r="S204" s="9">
        <f t="shared" si="56"/>
        <v>9.6077733083870829</v>
      </c>
      <c r="T204" s="9">
        <f t="shared" si="57"/>
        <v>0</v>
      </c>
      <c r="U204" s="9">
        <f t="shared" si="58"/>
        <v>4.5643481914678361</v>
      </c>
      <c r="V204" s="9">
        <f t="shared" si="58"/>
        <v>5.8861040314501558</v>
      </c>
      <c r="W204">
        <f t="shared" si="59"/>
        <v>1</v>
      </c>
      <c r="X204">
        <f t="shared" si="60"/>
        <v>1</v>
      </c>
      <c r="Y204">
        <f t="shared" si="61"/>
        <v>1.5259920016963573</v>
      </c>
      <c r="Z204">
        <f t="shared" si="62"/>
        <v>4.5997042212356716</v>
      </c>
      <c r="AA204">
        <f t="shared" si="63"/>
        <v>0.82141913920958265</v>
      </c>
      <c r="AB204">
        <f t="shared" si="64"/>
        <v>-1.722713778709716</v>
      </c>
      <c r="AC204">
        <f t="shared" si="65"/>
        <v>1</v>
      </c>
      <c r="AD204">
        <f t="shared" si="66"/>
        <v>-1</v>
      </c>
    </row>
    <row r="205" spans="1:30">
      <c r="A205" t="s">
        <v>420</v>
      </c>
      <c r="B205" t="s">
        <v>14</v>
      </c>
      <c r="C205" t="s">
        <v>15</v>
      </c>
      <c r="D205">
        <v>0</v>
      </c>
      <c r="E205" t="s">
        <v>25</v>
      </c>
      <c r="F205" t="s">
        <v>15</v>
      </c>
      <c r="G205">
        <v>2717</v>
      </c>
      <c r="H205">
        <v>0</v>
      </c>
      <c r="I205">
        <v>60</v>
      </c>
      <c r="J205">
        <v>180</v>
      </c>
      <c r="K205">
        <v>1</v>
      </c>
      <c r="L205" t="s">
        <v>17</v>
      </c>
      <c r="M205" t="s">
        <v>18</v>
      </c>
      <c r="N205">
        <f t="shared" si="51"/>
        <v>0</v>
      </c>
      <c r="O205">
        <f t="shared" si="52"/>
        <v>1</v>
      </c>
      <c r="P205">
        <f t="shared" si="53"/>
        <v>0</v>
      </c>
      <c r="Q205">
        <f t="shared" si="54"/>
        <v>0</v>
      </c>
      <c r="R205">
        <f t="shared" si="55"/>
        <v>0</v>
      </c>
      <c r="S205" s="9">
        <f t="shared" si="56"/>
        <v>7.9072836094263481</v>
      </c>
      <c r="T205" s="9">
        <f t="shared" si="57"/>
        <v>0</v>
      </c>
      <c r="U205" s="9">
        <f t="shared" si="58"/>
        <v>4.0943445622221004</v>
      </c>
      <c r="V205" s="9">
        <f t="shared" si="58"/>
        <v>5.1929568508902104</v>
      </c>
      <c r="W205">
        <f t="shared" si="59"/>
        <v>2</v>
      </c>
      <c r="X205">
        <f t="shared" si="60"/>
        <v>1</v>
      </c>
      <c r="Y205">
        <f t="shared" si="61"/>
        <v>0.74595575259568847</v>
      </c>
      <c r="Z205">
        <f t="shared" si="62"/>
        <v>2.1084556342346334</v>
      </c>
      <c r="AA205">
        <f t="shared" si="63"/>
        <v>0.67829684008141844</v>
      </c>
      <c r="AB205">
        <f t="shared" si="64"/>
        <v>-1.1341260222221972</v>
      </c>
      <c r="AC205">
        <f t="shared" si="65"/>
        <v>1</v>
      </c>
      <c r="AD205">
        <f t="shared" si="66"/>
        <v>-1</v>
      </c>
    </row>
    <row r="206" spans="1:30">
      <c r="A206" t="s">
        <v>421</v>
      </c>
      <c r="B206" t="s">
        <v>42</v>
      </c>
      <c r="C206" t="s">
        <v>15</v>
      </c>
      <c r="D206">
        <v>1</v>
      </c>
      <c r="E206" t="s">
        <v>16</v>
      </c>
      <c r="F206" t="s">
        <v>20</v>
      </c>
      <c r="G206">
        <v>8624</v>
      </c>
      <c r="H206">
        <v>0</v>
      </c>
      <c r="I206">
        <v>150</v>
      </c>
      <c r="J206">
        <v>360</v>
      </c>
      <c r="K206">
        <v>1</v>
      </c>
      <c r="L206" t="s">
        <v>31</v>
      </c>
      <c r="M206" t="s">
        <v>22</v>
      </c>
      <c r="N206">
        <f t="shared" si="51"/>
        <v>0</v>
      </c>
      <c r="O206">
        <f t="shared" si="52"/>
        <v>0</v>
      </c>
      <c r="P206">
        <f t="shared" si="53"/>
        <v>1</v>
      </c>
      <c r="Q206">
        <f t="shared" si="54"/>
        <v>1</v>
      </c>
      <c r="R206">
        <f t="shared" si="55"/>
        <v>1</v>
      </c>
      <c r="S206" s="9">
        <f t="shared" si="56"/>
        <v>9.0623042931487792</v>
      </c>
      <c r="T206" s="9">
        <f t="shared" si="57"/>
        <v>0</v>
      </c>
      <c r="U206" s="9">
        <f t="shared" si="58"/>
        <v>5.0106352940962555</v>
      </c>
      <c r="V206" s="9">
        <f t="shared" si="58"/>
        <v>5.8861040314501558</v>
      </c>
      <c r="W206">
        <f t="shared" si="59"/>
        <v>1</v>
      </c>
      <c r="X206">
        <f t="shared" si="60"/>
        <v>1</v>
      </c>
      <c r="Y206">
        <f t="shared" si="61"/>
        <v>1.2850466704644408</v>
      </c>
      <c r="Z206">
        <f t="shared" si="62"/>
        <v>3.614836659386484</v>
      </c>
      <c r="AA206">
        <f t="shared" si="63"/>
        <v>0.78330760678906808</v>
      </c>
      <c r="AB206">
        <f t="shared" si="64"/>
        <v>-1.5292764739127411</v>
      </c>
      <c r="AC206">
        <f t="shared" si="65"/>
        <v>1</v>
      </c>
      <c r="AD206">
        <f t="shared" si="66"/>
        <v>-1</v>
      </c>
    </row>
    <row r="207" spans="1:30">
      <c r="A207" t="s">
        <v>424</v>
      </c>
      <c r="B207" t="s">
        <v>14</v>
      </c>
      <c r="C207" t="s">
        <v>15</v>
      </c>
      <c r="D207">
        <v>0</v>
      </c>
      <c r="E207" t="s">
        <v>16</v>
      </c>
      <c r="F207" t="s">
        <v>15</v>
      </c>
      <c r="G207">
        <v>1926</v>
      </c>
      <c r="H207">
        <v>1851</v>
      </c>
      <c r="I207">
        <v>50</v>
      </c>
      <c r="J207">
        <v>360</v>
      </c>
      <c r="K207">
        <v>1</v>
      </c>
      <c r="L207" t="s">
        <v>31</v>
      </c>
      <c r="M207" t="s">
        <v>22</v>
      </c>
      <c r="N207">
        <f t="shared" si="51"/>
        <v>0</v>
      </c>
      <c r="O207">
        <f t="shared" si="52"/>
        <v>1</v>
      </c>
      <c r="P207">
        <f t="shared" si="53"/>
        <v>0</v>
      </c>
      <c r="Q207">
        <f t="shared" si="54"/>
        <v>1</v>
      </c>
      <c r="R207">
        <f t="shared" si="55"/>
        <v>0</v>
      </c>
      <c r="S207" s="9">
        <f t="shared" si="56"/>
        <v>7.5632005923580712</v>
      </c>
      <c r="T207" s="9">
        <f t="shared" si="57"/>
        <v>7.5234813125734972</v>
      </c>
      <c r="U207" s="9">
        <f t="shared" si="58"/>
        <v>3.912023005428146</v>
      </c>
      <c r="V207" s="9">
        <f t="shared" si="58"/>
        <v>5.8861040314501558</v>
      </c>
      <c r="W207">
        <f t="shared" si="59"/>
        <v>1</v>
      </c>
      <c r="X207">
        <f t="shared" si="60"/>
        <v>1</v>
      </c>
      <c r="Y207">
        <f t="shared" si="61"/>
        <v>1.2183831550214661</v>
      </c>
      <c r="Z207">
        <f t="shared" si="62"/>
        <v>3.3817156011299461</v>
      </c>
      <c r="AA207">
        <f t="shared" si="63"/>
        <v>0.77177888958787688</v>
      </c>
      <c r="AB207">
        <f t="shared" si="64"/>
        <v>-1.4774403374536433</v>
      </c>
      <c r="AC207">
        <f t="shared" si="65"/>
        <v>1</v>
      </c>
      <c r="AD207">
        <f t="shared" si="66"/>
        <v>-1</v>
      </c>
    </row>
    <row r="208" spans="1:30">
      <c r="A208" t="s">
        <v>425</v>
      </c>
      <c r="B208" t="s">
        <v>14</v>
      </c>
      <c r="C208" t="s">
        <v>15</v>
      </c>
      <c r="D208">
        <v>0</v>
      </c>
      <c r="E208" t="s">
        <v>16</v>
      </c>
      <c r="F208" t="s">
        <v>20</v>
      </c>
      <c r="G208">
        <v>10416</v>
      </c>
      <c r="H208">
        <v>0</v>
      </c>
      <c r="I208">
        <v>187</v>
      </c>
      <c r="J208">
        <v>360</v>
      </c>
      <c r="K208">
        <v>0</v>
      </c>
      <c r="L208" t="s">
        <v>17</v>
      </c>
      <c r="M208" t="s">
        <v>22</v>
      </c>
      <c r="N208">
        <f t="shared" si="51"/>
        <v>0</v>
      </c>
      <c r="O208">
        <f t="shared" si="52"/>
        <v>1</v>
      </c>
      <c r="P208">
        <f t="shared" si="53"/>
        <v>0</v>
      </c>
      <c r="Q208">
        <f t="shared" si="54"/>
        <v>1</v>
      </c>
      <c r="R208">
        <f t="shared" si="55"/>
        <v>1</v>
      </c>
      <c r="S208" s="9">
        <f t="shared" si="56"/>
        <v>9.2510983644483513</v>
      </c>
      <c r="T208" s="9">
        <f t="shared" si="57"/>
        <v>0</v>
      </c>
      <c r="U208" s="9">
        <f t="shared" si="58"/>
        <v>5.2311086168545868</v>
      </c>
      <c r="V208" s="9">
        <f t="shared" si="58"/>
        <v>5.8861040314501558</v>
      </c>
      <c r="W208">
        <f t="shared" si="59"/>
        <v>2</v>
      </c>
      <c r="X208">
        <f t="shared" si="60"/>
        <v>0</v>
      </c>
      <c r="Y208">
        <f t="shared" si="61"/>
        <v>-1.4337546433160795</v>
      </c>
      <c r="Z208">
        <f t="shared" si="62"/>
        <v>0.23841208729962063</v>
      </c>
      <c r="AA208">
        <f t="shared" si="63"/>
        <v>0.19251434134455386</v>
      </c>
      <c r="AB208">
        <f t="shared" si="64"/>
        <v>-0.21382998422205329</v>
      </c>
      <c r="AC208">
        <f t="shared" si="65"/>
        <v>0</v>
      </c>
      <c r="AD208">
        <f t="shared" si="66"/>
        <v>2</v>
      </c>
    </row>
    <row r="209" spans="1:30">
      <c r="A209" t="s">
        <v>429</v>
      </c>
      <c r="B209" t="s">
        <v>42</v>
      </c>
      <c r="C209" t="s">
        <v>20</v>
      </c>
      <c r="D209">
        <v>0</v>
      </c>
      <c r="E209" t="s">
        <v>25</v>
      </c>
      <c r="F209" t="s">
        <v>20</v>
      </c>
      <c r="G209">
        <v>7142</v>
      </c>
      <c r="H209">
        <v>0</v>
      </c>
      <c r="I209">
        <v>138</v>
      </c>
      <c r="J209">
        <v>360</v>
      </c>
      <c r="K209">
        <v>1</v>
      </c>
      <c r="L209" t="s">
        <v>21</v>
      </c>
      <c r="M209" t="s">
        <v>22</v>
      </c>
      <c r="N209">
        <f t="shared" si="51"/>
        <v>1</v>
      </c>
      <c r="O209">
        <f t="shared" si="52"/>
        <v>0</v>
      </c>
      <c r="P209">
        <f t="shared" si="53"/>
        <v>0</v>
      </c>
      <c r="Q209">
        <f t="shared" si="54"/>
        <v>0</v>
      </c>
      <c r="R209">
        <f t="shared" si="55"/>
        <v>1</v>
      </c>
      <c r="S209" s="9">
        <f t="shared" si="56"/>
        <v>8.8737481281543946</v>
      </c>
      <c r="T209" s="9">
        <f t="shared" si="57"/>
        <v>0</v>
      </c>
      <c r="U209" s="9">
        <f t="shared" si="58"/>
        <v>4.9272536851572051</v>
      </c>
      <c r="V209" s="9">
        <f t="shared" si="58"/>
        <v>5.8861040314501558</v>
      </c>
      <c r="W209">
        <f t="shared" si="59"/>
        <v>0</v>
      </c>
      <c r="X209">
        <f t="shared" si="60"/>
        <v>1</v>
      </c>
      <c r="Y209">
        <f t="shared" si="61"/>
        <v>1.1690448529211634</v>
      </c>
      <c r="Z209">
        <f t="shared" si="62"/>
        <v>3.2189166309254698</v>
      </c>
      <c r="AA209">
        <f t="shared" si="63"/>
        <v>0.7629723250111633</v>
      </c>
      <c r="AB209">
        <f t="shared" si="64"/>
        <v>-1.4395783725595412</v>
      </c>
      <c r="AC209">
        <f t="shared" si="65"/>
        <v>1</v>
      </c>
      <c r="AD209">
        <f t="shared" si="66"/>
        <v>-1</v>
      </c>
    </row>
    <row r="210" spans="1:30">
      <c r="A210" t="s">
        <v>431</v>
      </c>
      <c r="B210" t="s">
        <v>14</v>
      </c>
      <c r="C210" t="s">
        <v>20</v>
      </c>
      <c r="D210">
        <v>0</v>
      </c>
      <c r="E210" t="s">
        <v>16</v>
      </c>
      <c r="F210" t="s">
        <v>15</v>
      </c>
      <c r="G210">
        <v>7901</v>
      </c>
      <c r="H210">
        <v>1833</v>
      </c>
      <c r="I210">
        <v>180</v>
      </c>
      <c r="J210">
        <v>360</v>
      </c>
      <c r="K210">
        <v>1</v>
      </c>
      <c r="L210" t="s">
        <v>21</v>
      </c>
      <c r="M210" t="s">
        <v>18</v>
      </c>
      <c r="N210">
        <f t="shared" si="51"/>
        <v>1</v>
      </c>
      <c r="O210">
        <f t="shared" si="52"/>
        <v>1</v>
      </c>
      <c r="P210">
        <f t="shared" si="53"/>
        <v>0</v>
      </c>
      <c r="Q210">
        <f t="shared" si="54"/>
        <v>1</v>
      </c>
      <c r="R210">
        <f t="shared" si="55"/>
        <v>0</v>
      </c>
      <c r="S210" s="9">
        <f t="shared" si="56"/>
        <v>8.9747446127227342</v>
      </c>
      <c r="T210" s="9">
        <f t="shared" si="57"/>
        <v>7.5137092478397047</v>
      </c>
      <c r="U210" s="9">
        <f t="shared" si="58"/>
        <v>5.1929568508902104</v>
      </c>
      <c r="V210" s="9">
        <f t="shared" si="58"/>
        <v>5.8861040314501558</v>
      </c>
      <c r="W210">
        <f t="shared" si="59"/>
        <v>0</v>
      </c>
      <c r="X210">
        <f t="shared" si="60"/>
        <v>1</v>
      </c>
      <c r="Y210">
        <f t="shared" si="61"/>
        <v>1.4057855207883958</v>
      </c>
      <c r="Z210">
        <f t="shared" si="62"/>
        <v>4.0787294099631923</v>
      </c>
      <c r="AA210">
        <f t="shared" si="63"/>
        <v>0.80310035851915029</v>
      </c>
      <c r="AB210">
        <f t="shared" si="64"/>
        <v>-1.625061114157152</v>
      </c>
      <c r="AC210">
        <f t="shared" si="65"/>
        <v>1</v>
      </c>
      <c r="AD210">
        <f t="shared" si="66"/>
        <v>-1</v>
      </c>
    </row>
    <row r="211" spans="1:30">
      <c r="A211" t="s">
        <v>432</v>
      </c>
      <c r="B211" t="s">
        <v>14</v>
      </c>
      <c r="C211" t="s">
        <v>15</v>
      </c>
      <c r="D211">
        <v>1</v>
      </c>
      <c r="E211" t="s">
        <v>16</v>
      </c>
      <c r="F211" t="s">
        <v>15</v>
      </c>
      <c r="G211">
        <v>37719</v>
      </c>
      <c r="H211">
        <v>0</v>
      </c>
      <c r="I211">
        <v>152</v>
      </c>
      <c r="J211">
        <v>360</v>
      </c>
      <c r="K211">
        <v>1</v>
      </c>
      <c r="L211" t="s">
        <v>31</v>
      </c>
      <c r="M211" t="s">
        <v>18</v>
      </c>
      <c r="N211">
        <f t="shared" si="51"/>
        <v>0</v>
      </c>
      <c r="O211">
        <f t="shared" si="52"/>
        <v>1</v>
      </c>
      <c r="P211">
        <f t="shared" si="53"/>
        <v>1</v>
      </c>
      <c r="Q211">
        <f t="shared" si="54"/>
        <v>1</v>
      </c>
      <c r="R211">
        <f t="shared" si="55"/>
        <v>0</v>
      </c>
      <c r="S211" s="9">
        <f t="shared" si="56"/>
        <v>10.537919225261291</v>
      </c>
      <c r="T211" s="9">
        <f t="shared" si="57"/>
        <v>0</v>
      </c>
      <c r="U211" s="9">
        <f t="shared" si="58"/>
        <v>5.0238805208462765</v>
      </c>
      <c r="V211" s="9">
        <f t="shared" si="58"/>
        <v>5.8861040314501558</v>
      </c>
      <c r="W211">
        <f t="shared" si="59"/>
        <v>1</v>
      </c>
      <c r="X211">
        <f t="shared" si="60"/>
        <v>1</v>
      </c>
      <c r="Y211">
        <f t="shared" si="61"/>
        <v>0.74909201465410968</v>
      </c>
      <c r="Z211">
        <f t="shared" si="62"/>
        <v>2.1150786840232603</v>
      </c>
      <c r="AA211">
        <f t="shared" si="63"/>
        <v>0.67898082153467265</v>
      </c>
      <c r="AB211">
        <f t="shared" si="64"/>
        <v>-1.1362544116389377</v>
      </c>
      <c r="AC211">
        <f t="shared" si="65"/>
        <v>1</v>
      </c>
      <c r="AD211">
        <f t="shared" si="66"/>
        <v>-1</v>
      </c>
    </row>
    <row r="212" spans="1:30">
      <c r="A212" t="s">
        <v>434</v>
      </c>
      <c r="B212" t="s">
        <v>14</v>
      </c>
      <c r="C212" t="s">
        <v>20</v>
      </c>
      <c r="D212">
        <v>0</v>
      </c>
      <c r="E212" t="s">
        <v>16</v>
      </c>
      <c r="F212" t="s">
        <v>15</v>
      </c>
      <c r="G212">
        <v>7333</v>
      </c>
      <c r="H212">
        <v>8333</v>
      </c>
      <c r="I212">
        <v>175</v>
      </c>
      <c r="J212">
        <v>300</v>
      </c>
      <c r="L212" t="s">
        <v>21</v>
      </c>
      <c r="M212" t="s">
        <v>22</v>
      </c>
      <c r="N212">
        <f t="shared" si="51"/>
        <v>1</v>
      </c>
      <c r="O212">
        <f t="shared" si="52"/>
        <v>1</v>
      </c>
      <c r="P212">
        <f t="shared" si="53"/>
        <v>0</v>
      </c>
      <c r="Q212">
        <f t="shared" si="54"/>
        <v>1</v>
      </c>
      <c r="R212">
        <f t="shared" si="55"/>
        <v>0</v>
      </c>
      <c r="S212" s="9">
        <f t="shared" si="56"/>
        <v>8.9001399880937999</v>
      </c>
      <c r="T212" s="9">
        <f t="shared" si="57"/>
        <v>9.0279788143822071</v>
      </c>
      <c r="U212" s="9">
        <f t="shared" si="58"/>
        <v>5.1647859739235145</v>
      </c>
      <c r="V212" s="9">
        <f t="shared" si="58"/>
        <v>5.7037824746562009</v>
      </c>
      <c r="W212">
        <f t="shared" si="59"/>
        <v>0</v>
      </c>
      <c r="X212">
        <f t="shared" si="60"/>
        <v>0</v>
      </c>
      <c r="Y212">
        <f t="shared" si="61"/>
        <v>-0.86926011982168772</v>
      </c>
      <c r="Z212">
        <f t="shared" si="62"/>
        <v>0.41926163789467646</v>
      </c>
      <c r="AA212">
        <f t="shared" si="63"/>
        <v>0.29540827899541233</v>
      </c>
      <c r="AB212">
        <f t="shared" si="64"/>
        <v>-0.35013676306655739</v>
      </c>
      <c r="AC212">
        <f t="shared" si="65"/>
        <v>0</v>
      </c>
      <c r="AD212">
        <f t="shared" si="66"/>
        <v>2</v>
      </c>
    </row>
    <row r="213" spans="1:30">
      <c r="A213" t="s">
        <v>436</v>
      </c>
      <c r="B213" t="s">
        <v>14</v>
      </c>
      <c r="C213" t="s">
        <v>20</v>
      </c>
      <c r="D213">
        <v>2</v>
      </c>
      <c r="E213" t="s">
        <v>25</v>
      </c>
      <c r="F213" t="s">
        <v>15</v>
      </c>
      <c r="G213">
        <v>4652</v>
      </c>
      <c r="H213">
        <v>0</v>
      </c>
      <c r="I213">
        <v>110</v>
      </c>
      <c r="J213">
        <v>360</v>
      </c>
      <c r="K213">
        <v>1</v>
      </c>
      <c r="L213" t="s">
        <v>21</v>
      </c>
      <c r="M213" t="s">
        <v>18</v>
      </c>
      <c r="N213">
        <f t="shared" si="51"/>
        <v>1</v>
      </c>
      <c r="O213">
        <f t="shared" si="52"/>
        <v>1</v>
      </c>
      <c r="P213">
        <f t="shared" si="53"/>
        <v>2</v>
      </c>
      <c r="Q213">
        <f t="shared" si="54"/>
        <v>0</v>
      </c>
      <c r="R213">
        <f t="shared" si="55"/>
        <v>0</v>
      </c>
      <c r="S213" s="9">
        <f t="shared" si="56"/>
        <v>8.4450525136385544</v>
      </c>
      <c r="T213" s="9">
        <f t="shared" si="57"/>
        <v>0</v>
      </c>
      <c r="U213" s="9">
        <f t="shared" si="58"/>
        <v>4.7004803657924166</v>
      </c>
      <c r="V213" s="9">
        <f t="shared" si="58"/>
        <v>5.8861040314501558</v>
      </c>
      <c r="W213">
        <f t="shared" si="59"/>
        <v>0</v>
      </c>
      <c r="X213">
        <f t="shared" si="60"/>
        <v>1</v>
      </c>
      <c r="Y213">
        <f t="shared" si="61"/>
        <v>1.1316484201030721</v>
      </c>
      <c r="Z213">
        <f t="shared" si="62"/>
        <v>3.1007636507401277</v>
      </c>
      <c r="AA213">
        <f t="shared" si="63"/>
        <v>0.75614298087637544</v>
      </c>
      <c r="AB213">
        <f t="shared" si="64"/>
        <v>-1.4111732126447951</v>
      </c>
      <c r="AC213">
        <f t="shared" si="65"/>
        <v>1</v>
      </c>
      <c r="AD213">
        <f t="shared" si="66"/>
        <v>-1</v>
      </c>
    </row>
    <row r="214" spans="1:30">
      <c r="A214" t="s">
        <v>437</v>
      </c>
      <c r="B214" t="s">
        <v>14</v>
      </c>
      <c r="C214" t="s">
        <v>20</v>
      </c>
      <c r="D214">
        <v>0</v>
      </c>
      <c r="E214" t="s">
        <v>16</v>
      </c>
      <c r="G214">
        <v>3539</v>
      </c>
      <c r="H214">
        <v>1376</v>
      </c>
      <c r="I214">
        <v>55</v>
      </c>
      <c r="J214">
        <v>360</v>
      </c>
      <c r="K214">
        <v>1</v>
      </c>
      <c r="L214" t="s">
        <v>21</v>
      </c>
      <c r="M214" t="s">
        <v>22</v>
      </c>
      <c r="N214">
        <f t="shared" si="51"/>
        <v>1</v>
      </c>
      <c r="O214">
        <f t="shared" si="52"/>
        <v>1</v>
      </c>
      <c r="P214">
        <f t="shared" si="53"/>
        <v>0</v>
      </c>
      <c r="Q214">
        <f t="shared" si="54"/>
        <v>1</v>
      </c>
      <c r="R214">
        <f t="shared" si="55"/>
        <v>0</v>
      </c>
      <c r="S214" s="9">
        <f t="shared" si="56"/>
        <v>8.1715994803454635</v>
      </c>
      <c r="T214" s="9">
        <f t="shared" si="57"/>
        <v>7.2269360184932889</v>
      </c>
      <c r="U214" s="9">
        <f t="shared" si="58"/>
        <v>4.0073331852324712</v>
      </c>
      <c r="V214" s="9">
        <f t="shared" si="58"/>
        <v>5.8861040314501558</v>
      </c>
      <c r="W214">
        <f t="shared" si="59"/>
        <v>0</v>
      </c>
      <c r="X214">
        <f t="shared" si="60"/>
        <v>1</v>
      </c>
      <c r="Y214">
        <f t="shared" si="61"/>
        <v>1.6239851947044972</v>
      </c>
      <c r="Z214">
        <f t="shared" si="62"/>
        <v>5.0732680447176364</v>
      </c>
      <c r="AA214">
        <f t="shared" si="63"/>
        <v>0.83534400381524854</v>
      </c>
      <c r="AB214">
        <f t="shared" si="64"/>
        <v>-1.8038968530594279</v>
      </c>
      <c r="AC214">
        <f t="shared" si="65"/>
        <v>1</v>
      </c>
      <c r="AD214">
        <f t="shared" si="66"/>
        <v>-1</v>
      </c>
    </row>
    <row r="215" spans="1:30">
      <c r="A215" t="s">
        <v>438</v>
      </c>
      <c r="B215" t="s">
        <v>14</v>
      </c>
      <c r="C215" t="s">
        <v>20</v>
      </c>
      <c r="D215">
        <v>2</v>
      </c>
      <c r="E215" t="s">
        <v>16</v>
      </c>
      <c r="F215" t="s">
        <v>15</v>
      </c>
      <c r="G215">
        <v>3340</v>
      </c>
      <c r="H215">
        <v>1710</v>
      </c>
      <c r="I215">
        <v>150</v>
      </c>
      <c r="J215">
        <v>360</v>
      </c>
      <c r="K215">
        <v>0</v>
      </c>
      <c r="L215" t="s">
        <v>21</v>
      </c>
      <c r="M215" t="s">
        <v>18</v>
      </c>
      <c r="N215">
        <f t="shared" si="51"/>
        <v>1</v>
      </c>
      <c r="O215">
        <f t="shared" si="52"/>
        <v>1</v>
      </c>
      <c r="P215">
        <f t="shared" si="53"/>
        <v>2</v>
      </c>
      <c r="Q215">
        <f t="shared" si="54"/>
        <v>1</v>
      </c>
      <c r="R215">
        <f t="shared" si="55"/>
        <v>0</v>
      </c>
      <c r="S215" s="9">
        <f t="shared" si="56"/>
        <v>8.1137260859707467</v>
      </c>
      <c r="T215" s="9">
        <f t="shared" si="57"/>
        <v>7.4442486494967053</v>
      </c>
      <c r="U215" s="9">
        <f t="shared" si="58"/>
        <v>5.0106352940962555</v>
      </c>
      <c r="V215" s="9">
        <f t="shared" si="58"/>
        <v>5.8861040314501558</v>
      </c>
      <c r="W215">
        <f t="shared" si="59"/>
        <v>0</v>
      </c>
      <c r="X215">
        <f t="shared" si="60"/>
        <v>0</v>
      </c>
      <c r="Y215">
        <f t="shared" si="61"/>
        <v>-0.584709191873651</v>
      </c>
      <c r="Z215">
        <f t="shared" si="62"/>
        <v>0.55726789628335405</v>
      </c>
      <c r="AA215">
        <f t="shared" si="63"/>
        <v>0.35784973003897064</v>
      </c>
      <c r="AB215">
        <f t="shared" si="64"/>
        <v>-0.4429329373213397</v>
      </c>
      <c r="AC215">
        <f t="shared" si="65"/>
        <v>0</v>
      </c>
      <c r="AD215">
        <f t="shared" si="66"/>
        <v>2</v>
      </c>
    </row>
    <row r="216" spans="1:30">
      <c r="A216" t="s">
        <v>439</v>
      </c>
      <c r="B216" t="s">
        <v>14</v>
      </c>
      <c r="C216" t="s">
        <v>20</v>
      </c>
      <c r="D216">
        <v>2</v>
      </c>
      <c r="E216" t="s">
        <v>25</v>
      </c>
      <c r="F216" t="s">
        <v>15</v>
      </c>
      <c r="G216">
        <v>1958</v>
      </c>
      <c r="H216">
        <v>1456</v>
      </c>
      <c r="I216">
        <v>60</v>
      </c>
      <c r="J216">
        <v>300</v>
      </c>
      <c r="L216" t="s">
        <v>17</v>
      </c>
      <c r="M216" t="s">
        <v>22</v>
      </c>
      <c r="N216">
        <f t="shared" si="51"/>
        <v>1</v>
      </c>
      <c r="O216">
        <f t="shared" si="52"/>
        <v>1</v>
      </c>
      <c r="P216">
        <f t="shared" si="53"/>
        <v>2</v>
      </c>
      <c r="Q216">
        <f t="shared" si="54"/>
        <v>0</v>
      </c>
      <c r="R216">
        <f t="shared" si="55"/>
        <v>0</v>
      </c>
      <c r="S216" s="9">
        <f t="shared" si="56"/>
        <v>7.5796788230904557</v>
      </c>
      <c r="T216" s="9">
        <f t="shared" si="57"/>
        <v>7.2834482287566313</v>
      </c>
      <c r="U216" s="9">
        <f t="shared" si="58"/>
        <v>4.0943445622221004</v>
      </c>
      <c r="V216" s="9">
        <f t="shared" si="58"/>
        <v>5.7037824746562009</v>
      </c>
      <c r="W216">
        <f t="shared" si="59"/>
        <v>2</v>
      </c>
      <c r="X216">
        <f t="shared" si="60"/>
        <v>0</v>
      </c>
      <c r="Y216">
        <f t="shared" si="61"/>
        <v>-0.93981976864186956</v>
      </c>
      <c r="Z216">
        <f t="shared" si="62"/>
        <v>0.39069824508864137</v>
      </c>
      <c r="AA216">
        <f t="shared" si="63"/>
        <v>0.28093674991567907</v>
      </c>
      <c r="AB216">
        <f t="shared" si="64"/>
        <v>-0.32980595561095921</v>
      </c>
      <c r="AC216">
        <f t="shared" si="65"/>
        <v>0</v>
      </c>
      <c r="AD216">
        <f t="shared" si="66"/>
        <v>2</v>
      </c>
    </row>
    <row r="217" spans="1:30">
      <c r="A217" t="s">
        <v>440</v>
      </c>
      <c r="B217" t="s">
        <v>14</v>
      </c>
      <c r="C217" t="s">
        <v>20</v>
      </c>
      <c r="D217">
        <v>0</v>
      </c>
      <c r="E217" t="s">
        <v>16</v>
      </c>
      <c r="F217" t="s">
        <v>15</v>
      </c>
      <c r="G217">
        <v>2483</v>
      </c>
      <c r="H217">
        <v>2466</v>
      </c>
      <c r="I217">
        <v>90</v>
      </c>
      <c r="J217">
        <v>180</v>
      </c>
      <c r="K217">
        <v>0</v>
      </c>
      <c r="L217" t="s">
        <v>21</v>
      </c>
      <c r="M217" t="s">
        <v>18</v>
      </c>
      <c r="N217">
        <f t="shared" si="51"/>
        <v>1</v>
      </c>
      <c r="O217">
        <f t="shared" si="52"/>
        <v>1</v>
      </c>
      <c r="P217">
        <f t="shared" si="53"/>
        <v>0</v>
      </c>
      <c r="Q217">
        <f t="shared" si="54"/>
        <v>1</v>
      </c>
      <c r="R217">
        <f t="shared" si="55"/>
        <v>0</v>
      </c>
      <c r="S217" s="9">
        <f t="shared" si="56"/>
        <v>7.8172227855081662</v>
      </c>
      <c r="T217" s="9">
        <f t="shared" si="57"/>
        <v>7.8103526837242896</v>
      </c>
      <c r="U217" s="9">
        <f t="shared" si="58"/>
        <v>4.499809670330265</v>
      </c>
      <c r="V217" s="9">
        <f t="shared" si="58"/>
        <v>5.1929568508902104</v>
      </c>
      <c r="W217">
        <f t="shared" si="59"/>
        <v>0</v>
      </c>
      <c r="X217">
        <f t="shared" si="60"/>
        <v>0</v>
      </c>
      <c r="Y217">
        <f t="shared" si="61"/>
        <v>-0.57103965662788736</v>
      </c>
      <c r="Z217">
        <f t="shared" si="62"/>
        <v>0.56493779195730098</v>
      </c>
      <c r="AA217">
        <f t="shared" si="63"/>
        <v>0.36099696413537385</v>
      </c>
      <c r="AB217">
        <f t="shared" si="64"/>
        <v>-0.44784607365403178</v>
      </c>
      <c r="AC217">
        <f t="shared" si="65"/>
        <v>0</v>
      </c>
      <c r="AD217">
        <f t="shared" si="66"/>
        <v>2</v>
      </c>
    </row>
    <row r="218" spans="1:30">
      <c r="A218" t="s">
        <v>442</v>
      </c>
      <c r="B218" t="s">
        <v>14</v>
      </c>
      <c r="C218" t="s">
        <v>15</v>
      </c>
      <c r="D218">
        <v>0</v>
      </c>
      <c r="E218" t="s">
        <v>16</v>
      </c>
      <c r="F218" t="s">
        <v>20</v>
      </c>
      <c r="G218">
        <v>7085</v>
      </c>
      <c r="H218">
        <v>0</v>
      </c>
      <c r="I218">
        <v>84</v>
      </c>
      <c r="J218">
        <v>360</v>
      </c>
      <c r="K218">
        <v>1</v>
      </c>
      <c r="L218" t="s">
        <v>31</v>
      </c>
      <c r="M218" t="s">
        <v>22</v>
      </c>
      <c r="N218">
        <f t="shared" si="51"/>
        <v>0</v>
      </c>
      <c r="O218">
        <f t="shared" si="52"/>
        <v>1</v>
      </c>
      <c r="P218">
        <f t="shared" si="53"/>
        <v>0</v>
      </c>
      <c r="Q218">
        <f t="shared" si="54"/>
        <v>1</v>
      </c>
      <c r="R218">
        <f t="shared" si="55"/>
        <v>1</v>
      </c>
      <c r="S218" s="9">
        <f t="shared" si="56"/>
        <v>8.8657351521247811</v>
      </c>
      <c r="T218" s="9">
        <f t="shared" si="57"/>
        <v>0</v>
      </c>
      <c r="U218" s="9">
        <f t="shared" si="58"/>
        <v>4.4308167988433134</v>
      </c>
      <c r="V218" s="9">
        <f t="shared" si="58"/>
        <v>5.8861040314501558</v>
      </c>
      <c r="W218">
        <f t="shared" si="59"/>
        <v>1</v>
      </c>
      <c r="X218">
        <f t="shared" si="60"/>
        <v>1</v>
      </c>
      <c r="Y218">
        <f t="shared" si="61"/>
        <v>0.87019437564810531</v>
      </c>
      <c r="Z218">
        <f t="shared" si="62"/>
        <v>2.3873748559623267</v>
      </c>
      <c r="AA218">
        <f t="shared" si="63"/>
        <v>0.70478614191758593</v>
      </c>
      <c r="AB218">
        <f t="shared" si="64"/>
        <v>-1.2200552426340638</v>
      </c>
      <c r="AC218">
        <f t="shared" si="65"/>
        <v>1</v>
      </c>
      <c r="AD218">
        <f t="shared" si="66"/>
        <v>-1</v>
      </c>
    </row>
    <row r="219" spans="1:30">
      <c r="A219" t="s">
        <v>443</v>
      </c>
      <c r="B219" t="s">
        <v>14</v>
      </c>
      <c r="C219" t="s">
        <v>20</v>
      </c>
      <c r="D219">
        <v>2</v>
      </c>
      <c r="E219" t="s">
        <v>16</v>
      </c>
      <c r="F219" t="s">
        <v>15</v>
      </c>
      <c r="G219">
        <v>3859</v>
      </c>
      <c r="H219">
        <v>0</v>
      </c>
      <c r="I219">
        <v>96</v>
      </c>
      <c r="J219">
        <v>360</v>
      </c>
      <c r="K219">
        <v>1</v>
      </c>
      <c r="L219" t="s">
        <v>31</v>
      </c>
      <c r="M219" t="s">
        <v>18</v>
      </c>
      <c r="N219">
        <f t="shared" si="51"/>
        <v>1</v>
      </c>
      <c r="O219">
        <f t="shared" si="52"/>
        <v>1</v>
      </c>
      <c r="P219">
        <f t="shared" si="53"/>
        <v>2</v>
      </c>
      <c r="Q219">
        <f t="shared" si="54"/>
        <v>1</v>
      </c>
      <c r="R219">
        <f t="shared" si="55"/>
        <v>0</v>
      </c>
      <c r="S219" s="9">
        <f t="shared" si="56"/>
        <v>8.2581633615376191</v>
      </c>
      <c r="T219" s="9">
        <f t="shared" si="57"/>
        <v>0</v>
      </c>
      <c r="U219" s="9">
        <f t="shared" si="58"/>
        <v>4.5643481914678361</v>
      </c>
      <c r="V219" s="9">
        <f t="shared" si="58"/>
        <v>5.8861040314501558</v>
      </c>
      <c r="W219">
        <f t="shared" si="59"/>
        <v>1</v>
      </c>
      <c r="X219">
        <f t="shared" si="60"/>
        <v>1</v>
      </c>
      <c r="Y219">
        <f t="shared" si="61"/>
        <v>1.8975807548201717</v>
      </c>
      <c r="Z219">
        <f t="shared" si="62"/>
        <v>6.6697391740337517</v>
      </c>
      <c r="AA219">
        <f t="shared" si="63"/>
        <v>0.86961746973279808</v>
      </c>
      <c r="AB219">
        <f t="shared" si="64"/>
        <v>-2.0372826088079559</v>
      </c>
      <c r="AC219">
        <f t="shared" si="65"/>
        <v>1</v>
      </c>
      <c r="AD219">
        <f t="shared" si="66"/>
        <v>-1</v>
      </c>
    </row>
    <row r="220" spans="1:30">
      <c r="A220" t="s">
        <v>444</v>
      </c>
      <c r="B220" t="s">
        <v>14</v>
      </c>
      <c r="C220" t="s">
        <v>15</v>
      </c>
      <c r="D220">
        <v>2</v>
      </c>
      <c r="E220" t="s">
        <v>16</v>
      </c>
      <c r="F220" t="s">
        <v>15</v>
      </c>
      <c r="G220">
        <v>4354</v>
      </c>
      <c r="H220">
        <v>0</v>
      </c>
      <c r="I220">
        <v>136</v>
      </c>
      <c r="J220">
        <v>360</v>
      </c>
      <c r="K220">
        <v>1</v>
      </c>
      <c r="L220" t="s">
        <v>21</v>
      </c>
      <c r="M220" t="s">
        <v>18</v>
      </c>
      <c r="N220">
        <f t="shared" si="51"/>
        <v>0</v>
      </c>
      <c r="O220">
        <f t="shared" si="52"/>
        <v>1</v>
      </c>
      <c r="P220">
        <f t="shared" si="53"/>
        <v>2</v>
      </c>
      <c r="Q220">
        <f t="shared" si="54"/>
        <v>1</v>
      </c>
      <c r="R220">
        <f t="shared" si="55"/>
        <v>0</v>
      </c>
      <c r="S220" s="9">
        <f t="shared" si="56"/>
        <v>8.3788502417944919</v>
      </c>
      <c r="T220" s="9">
        <f t="shared" si="57"/>
        <v>0</v>
      </c>
      <c r="U220" s="9">
        <f t="shared" si="58"/>
        <v>4.9126548857360524</v>
      </c>
      <c r="V220" s="9">
        <f t="shared" si="58"/>
        <v>5.8861040314501558</v>
      </c>
      <c r="W220">
        <f t="shared" si="59"/>
        <v>0</v>
      </c>
      <c r="X220">
        <f t="shared" si="60"/>
        <v>1</v>
      </c>
      <c r="Y220">
        <f t="shared" si="61"/>
        <v>1.1863821864394524</v>
      </c>
      <c r="Z220">
        <f t="shared" si="62"/>
        <v>3.2752106461026038</v>
      </c>
      <c r="AA220">
        <f t="shared" si="63"/>
        <v>0.76609339684545674</v>
      </c>
      <c r="AB220">
        <f t="shared" si="64"/>
        <v>-1.452833375116932</v>
      </c>
      <c r="AC220">
        <f t="shared" si="65"/>
        <v>1</v>
      </c>
      <c r="AD220">
        <f t="shared" si="66"/>
        <v>-1</v>
      </c>
    </row>
    <row r="221" spans="1:30">
      <c r="A221" t="s">
        <v>446</v>
      </c>
      <c r="C221" t="s">
        <v>20</v>
      </c>
      <c r="D221">
        <v>0</v>
      </c>
      <c r="E221" t="s">
        <v>16</v>
      </c>
      <c r="F221" t="s">
        <v>20</v>
      </c>
      <c r="G221">
        <v>2083</v>
      </c>
      <c r="H221">
        <v>4083</v>
      </c>
      <c r="I221">
        <v>160</v>
      </c>
      <c r="J221">
        <v>360</v>
      </c>
      <c r="L221" t="s">
        <v>31</v>
      </c>
      <c r="M221" t="s">
        <v>22</v>
      </c>
      <c r="N221">
        <f t="shared" si="51"/>
        <v>1</v>
      </c>
      <c r="O221">
        <f t="shared" si="52"/>
        <v>0</v>
      </c>
      <c r="P221">
        <f t="shared" si="53"/>
        <v>0</v>
      </c>
      <c r="Q221">
        <f t="shared" si="54"/>
        <v>1</v>
      </c>
      <c r="R221">
        <f t="shared" si="55"/>
        <v>1</v>
      </c>
      <c r="S221" s="9">
        <f t="shared" si="56"/>
        <v>7.6415644412609716</v>
      </c>
      <c r="T221" s="9">
        <f t="shared" si="57"/>
        <v>8.314587291319576</v>
      </c>
      <c r="U221" s="9">
        <f t="shared" si="58"/>
        <v>5.0751738152338266</v>
      </c>
      <c r="V221" s="9">
        <f t="shared" si="58"/>
        <v>5.8861040314501558</v>
      </c>
      <c r="W221">
        <f t="shared" si="59"/>
        <v>1</v>
      </c>
      <c r="X221">
        <f t="shared" si="60"/>
        <v>0</v>
      </c>
      <c r="Y221">
        <f t="shared" si="61"/>
        <v>-0.29732654389173574</v>
      </c>
      <c r="Z221">
        <f t="shared" si="62"/>
        <v>0.74280141548983125</v>
      </c>
      <c r="AA221">
        <f t="shared" si="63"/>
        <v>0.42621116145987276</v>
      </c>
      <c r="AB221">
        <f t="shared" si="64"/>
        <v>-0.55549382745374598</v>
      </c>
      <c r="AC221">
        <f t="shared" si="65"/>
        <v>0</v>
      </c>
      <c r="AD221">
        <f t="shared" si="66"/>
        <v>2</v>
      </c>
    </row>
    <row r="222" spans="1:30">
      <c r="A222" t="s">
        <v>447</v>
      </c>
      <c r="B222" t="s">
        <v>14</v>
      </c>
      <c r="C222" t="s">
        <v>20</v>
      </c>
      <c r="D222">
        <v>0</v>
      </c>
      <c r="E222" t="s">
        <v>16</v>
      </c>
      <c r="F222" t="s">
        <v>15</v>
      </c>
      <c r="G222">
        <v>3015</v>
      </c>
      <c r="H222">
        <v>2188</v>
      </c>
      <c r="I222">
        <v>153</v>
      </c>
      <c r="J222">
        <v>360</v>
      </c>
      <c r="K222">
        <v>1</v>
      </c>
      <c r="L222" t="s">
        <v>21</v>
      </c>
      <c r="M222" t="s">
        <v>18</v>
      </c>
      <c r="N222">
        <f t="shared" si="51"/>
        <v>1</v>
      </c>
      <c r="O222">
        <f t="shared" si="52"/>
        <v>1</v>
      </c>
      <c r="P222">
        <f t="shared" si="53"/>
        <v>0</v>
      </c>
      <c r="Q222">
        <f t="shared" si="54"/>
        <v>1</v>
      </c>
      <c r="R222">
        <f t="shared" si="55"/>
        <v>0</v>
      </c>
      <c r="S222" s="9">
        <f t="shared" si="56"/>
        <v>8.0113551091612862</v>
      </c>
      <c r="T222" s="9">
        <f t="shared" si="57"/>
        <v>7.6907431635418719</v>
      </c>
      <c r="U222" s="9">
        <f t="shared" si="58"/>
        <v>5.0304379213924353</v>
      </c>
      <c r="V222" s="9">
        <f t="shared" si="58"/>
        <v>5.8861040314501558</v>
      </c>
      <c r="W222">
        <f t="shared" si="59"/>
        <v>0</v>
      </c>
      <c r="X222">
        <f t="shared" si="60"/>
        <v>1</v>
      </c>
      <c r="Y222">
        <f t="shared" si="61"/>
        <v>1.6139055422208313</v>
      </c>
      <c r="Z222">
        <f t="shared" si="62"/>
        <v>5.0223881226170226</v>
      </c>
      <c r="AA222">
        <f t="shared" si="63"/>
        <v>0.83395291375451053</v>
      </c>
      <c r="AB222">
        <f t="shared" si="64"/>
        <v>-1.7954838787659777</v>
      </c>
      <c r="AC222">
        <f t="shared" si="65"/>
        <v>1</v>
      </c>
      <c r="AD222">
        <f t="shared" si="66"/>
        <v>-1</v>
      </c>
    </row>
    <row r="223" spans="1:30">
      <c r="A223" t="s">
        <v>448</v>
      </c>
      <c r="B223" t="s">
        <v>42</v>
      </c>
      <c r="C223" t="s">
        <v>15</v>
      </c>
      <c r="D223">
        <v>1</v>
      </c>
      <c r="E223" t="s">
        <v>25</v>
      </c>
      <c r="G223">
        <v>5191</v>
      </c>
      <c r="H223">
        <v>0</v>
      </c>
      <c r="I223">
        <v>132</v>
      </c>
      <c r="J223">
        <v>360</v>
      </c>
      <c r="K223">
        <v>1</v>
      </c>
      <c r="L223" t="s">
        <v>31</v>
      </c>
      <c r="M223" t="s">
        <v>22</v>
      </c>
      <c r="N223">
        <f t="shared" si="51"/>
        <v>0</v>
      </c>
      <c r="O223">
        <f t="shared" si="52"/>
        <v>0</v>
      </c>
      <c r="P223">
        <f t="shared" si="53"/>
        <v>1</v>
      </c>
      <c r="Q223">
        <f t="shared" si="54"/>
        <v>0</v>
      </c>
      <c r="R223">
        <f t="shared" si="55"/>
        <v>0</v>
      </c>
      <c r="S223" s="9">
        <f t="shared" si="56"/>
        <v>8.5546816358272295</v>
      </c>
      <c r="T223" s="9">
        <f t="shared" si="57"/>
        <v>0</v>
      </c>
      <c r="U223" s="9">
        <f t="shared" si="58"/>
        <v>4.8828019225863706</v>
      </c>
      <c r="V223" s="9">
        <f t="shared" si="58"/>
        <v>5.8861040314501558</v>
      </c>
      <c r="W223">
        <f t="shared" si="59"/>
        <v>1</v>
      </c>
      <c r="X223">
        <f t="shared" si="60"/>
        <v>1</v>
      </c>
      <c r="Y223">
        <f t="shared" si="61"/>
        <v>0.96347828805374702</v>
      </c>
      <c r="Z223">
        <f t="shared" si="62"/>
        <v>2.6207965231890986</v>
      </c>
      <c r="AA223">
        <f t="shared" si="63"/>
        <v>0.72381767558724142</v>
      </c>
      <c r="AB223">
        <f t="shared" si="64"/>
        <v>-1.2866940356638805</v>
      </c>
      <c r="AC223">
        <f t="shared" si="65"/>
        <v>1</v>
      </c>
      <c r="AD223">
        <f t="shared" si="66"/>
        <v>-1</v>
      </c>
    </row>
    <row r="224" spans="1:30">
      <c r="A224" t="s">
        <v>450</v>
      </c>
      <c r="B224" t="s">
        <v>14</v>
      </c>
      <c r="C224" t="s">
        <v>20</v>
      </c>
      <c r="D224">
        <v>0</v>
      </c>
      <c r="E224" t="s">
        <v>16</v>
      </c>
      <c r="F224" t="s">
        <v>15</v>
      </c>
      <c r="G224">
        <v>4333</v>
      </c>
      <c r="H224">
        <v>2451</v>
      </c>
      <c r="I224">
        <v>110</v>
      </c>
      <c r="J224">
        <v>360</v>
      </c>
      <c r="K224">
        <v>1</v>
      </c>
      <c r="L224" t="s">
        <v>17</v>
      </c>
      <c r="M224" t="s">
        <v>18</v>
      </c>
      <c r="N224">
        <f t="shared" si="51"/>
        <v>1</v>
      </c>
      <c r="O224">
        <f t="shared" si="52"/>
        <v>1</v>
      </c>
      <c r="P224">
        <f t="shared" si="53"/>
        <v>0</v>
      </c>
      <c r="Q224">
        <f t="shared" si="54"/>
        <v>1</v>
      </c>
      <c r="R224">
        <f t="shared" si="55"/>
        <v>0</v>
      </c>
      <c r="S224" s="9">
        <f t="shared" si="56"/>
        <v>8.3740154217399088</v>
      </c>
      <c r="T224" s="9">
        <f t="shared" si="57"/>
        <v>7.8042513835281122</v>
      </c>
      <c r="U224" s="9">
        <f t="shared" si="58"/>
        <v>4.7004803657924166</v>
      </c>
      <c r="V224" s="9">
        <f t="shared" si="58"/>
        <v>5.8861040314501558</v>
      </c>
      <c r="W224">
        <f t="shared" si="59"/>
        <v>2</v>
      </c>
      <c r="X224">
        <f t="shared" si="60"/>
        <v>1</v>
      </c>
      <c r="Y224">
        <f t="shared" si="61"/>
        <v>1.6856316310395481</v>
      </c>
      <c r="Z224">
        <f t="shared" si="62"/>
        <v>5.3958580476442322</v>
      </c>
      <c r="AA224">
        <f t="shared" si="63"/>
        <v>0.84364881262986646</v>
      </c>
      <c r="AB224">
        <f t="shared" si="64"/>
        <v>-1.8556506007986262</v>
      </c>
      <c r="AC224">
        <f t="shared" si="65"/>
        <v>1</v>
      </c>
      <c r="AD224">
        <f t="shared" si="66"/>
        <v>-1</v>
      </c>
    </row>
    <row r="225" spans="1:30">
      <c r="A225" t="s">
        <v>451</v>
      </c>
      <c r="B225" t="s">
        <v>14</v>
      </c>
      <c r="C225" t="s">
        <v>20</v>
      </c>
      <c r="D225">
        <v>3</v>
      </c>
      <c r="E225" t="s">
        <v>16</v>
      </c>
      <c r="F225" t="s">
        <v>15</v>
      </c>
      <c r="G225">
        <v>4691</v>
      </c>
      <c r="H225">
        <v>0</v>
      </c>
      <c r="I225">
        <v>100</v>
      </c>
      <c r="J225">
        <v>360</v>
      </c>
      <c r="K225">
        <v>1</v>
      </c>
      <c r="L225" t="s">
        <v>31</v>
      </c>
      <c r="M225" t="s">
        <v>22</v>
      </c>
      <c r="N225">
        <f t="shared" si="51"/>
        <v>1</v>
      </c>
      <c r="O225">
        <f t="shared" si="52"/>
        <v>1</v>
      </c>
      <c r="P225">
        <f t="shared" si="53"/>
        <v>3</v>
      </c>
      <c r="Q225">
        <f t="shared" si="54"/>
        <v>1</v>
      </c>
      <c r="R225">
        <f t="shared" si="55"/>
        <v>0</v>
      </c>
      <c r="S225" s="9">
        <f t="shared" si="56"/>
        <v>8.453401058328458</v>
      </c>
      <c r="T225" s="9">
        <f t="shared" si="57"/>
        <v>0</v>
      </c>
      <c r="U225" s="9">
        <f t="shared" si="58"/>
        <v>4.6051701859880918</v>
      </c>
      <c r="V225" s="9">
        <f t="shared" si="58"/>
        <v>5.8861040314501558</v>
      </c>
      <c r="W225">
        <f t="shared" si="59"/>
        <v>1</v>
      </c>
      <c r="X225">
        <f t="shared" si="60"/>
        <v>1</v>
      </c>
      <c r="Y225">
        <f t="shared" si="61"/>
        <v>1.895473061647635</v>
      </c>
      <c r="Z225">
        <f t="shared" si="62"/>
        <v>6.6556962146375289</v>
      </c>
      <c r="AA225">
        <f t="shared" si="63"/>
        <v>0.86937830708485775</v>
      </c>
      <c r="AB225">
        <f t="shared" si="64"/>
        <v>-2.0354499739795924</v>
      </c>
      <c r="AC225">
        <f t="shared" si="65"/>
        <v>1</v>
      </c>
      <c r="AD225">
        <f t="shared" si="66"/>
        <v>-1</v>
      </c>
    </row>
    <row r="226" spans="1:30">
      <c r="A226" t="s">
        <v>452</v>
      </c>
      <c r="C226" t="s">
        <v>20</v>
      </c>
      <c r="D226">
        <v>2</v>
      </c>
      <c r="E226" t="s">
        <v>16</v>
      </c>
      <c r="F226" t="s">
        <v>15</v>
      </c>
      <c r="G226">
        <v>2873</v>
      </c>
      <c r="H226">
        <v>1872</v>
      </c>
      <c r="I226">
        <v>132</v>
      </c>
      <c r="J226">
        <v>360</v>
      </c>
      <c r="K226">
        <v>0</v>
      </c>
      <c r="L226" t="s">
        <v>31</v>
      </c>
      <c r="M226" t="s">
        <v>18</v>
      </c>
      <c r="N226">
        <f t="shared" si="51"/>
        <v>1</v>
      </c>
      <c r="O226">
        <f t="shared" si="52"/>
        <v>0</v>
      </c>
      <c r="P226">
        <f t="shared" si="53"/>
        <v>2</v>
      </c>
      <c r="Q226">
        <f t="shared" si="54"/>
        <v>1</v>
      </c>
      <c r="R226">
        <f t="shared" si="55"/>
        <v>0</v>
      </c>
      <c r="S226" s="9">
        <f t="shared" si="56"/>
        <v>7.9631120589792896</v>
      </c>
      <c r="T226" s="9">
        <f t="shared" si="57"/>
        <v>7.534762657037537</v>
      </c>
      <c r="U226" s="9">
        <f t="shared" si="58"/>
        <v>4.8828019225863706</v>
      </c>
      <c r="V226" s="9">
        <f t="shared" si="58"/>
        <v>5.8861040314501558</v>
      </c>
      <c r="W226">
        <f t="shared" si="59"/>
        <v>1</v>
      </c>
      <c r="X226">
        <f t="shared" si="60"/>
        <v>0</v>
      </c>
      <c r="Y226">
        <f t="shared" si="61"/>
        <v>-4.4353400077304261E-2</v>
      </c>
      <c r="Z226">
        <f t="shared" si="62"/>
        <v>0.95661582962122271</v>
      </c>
      <c r="AA226">
        <f t="shared" si="63"/>
        <v>0.48891346739559605</v>
      </c>
      <c r="AB226">
        <f t="shared" si="64"/>
        <v>-0.67121636338014135</v>
      </c>
      <c r="AC226">
        <f t="shared" si="65"/>
        <v>0</v>
      </c>
      <c r="AD226">
        <f t="shared" si="66"/>
        <v>2</v>
      </c>
    </row>
    <row r="227" spans="1:30">
      <c r="A227" t="s">
        <v>453</v>
      </c>
      <c r="B227" t="s">
        <v>14</v>
      </c>
      <c r="C227" t="s">
        <v>20</v>
      </c>
      <c r="D227">
        <v>1</v>
      </c>
      <c r="E227" t="s">
        <v>25</v>
      </c>
      <c r="F227" t="s">
        <v>15</v>
      </c>
      <c r="G227">
        <v>1958</v>
      </c>
      <c r="H227">
        <v>2436</v>
      </c>
      <c r="I227">
        <v>131</v>
      </c>
      <c r="J227">
        <v>360</v>
      </c>
      <c r="K227">
        <v>1</v>
      </c>
      <c r="L227" t="s">
        <v>21</v>
      </c>
      <c r="M227" t="s">
        <v>18</v>
      </c>
      <c r="N227">
        <f t="shared" si="51"/>
        <v>1</v>
      </c>
      <c r="O227">
        <f t="shared" si="52"/>
        <v>1</v>
      </c>
      <c r="P227">
        <f t="shared" si="53"/>
        <v>1</v>
      </c>
      <c r="Q227">
        <f t="shared" si="54"/>
        <v>0</v>
      </c>
      <c r="R227">
        <f t="shared" si="55"/>
        <v>0</v>
      </c>
      <c r="S227" s="9">
        <f t="shared" si="56"/>
        <v>7.5796788230904557</v>
      </c>
      <c r="T227" s="9">
        <f t="shared" si="57"/>
        <v>7.798112628829788</v>
      </c>
      <c r="U227" s="9">
        <f t="shared" si="58"/>
        <v>4.8751973232011512</v>
      </c>
      <c r="V227" s="9">
        <f t="shared" si="58"/>
        <v>5.8861040314501558</v>
      </c>
      <c r="W227">
        <f t="shared" si="59"/>
        <v>0</v>
      </c>
      <c r="X227">
        <f t="shared" si="60"/>
        <v>1</v>
      </c>
      <c r="Y227">
        <f t="shared" si="61"/>
        <v>1.0995778960942233</v>
      </c>
      <c r="Z227">
        <f t="shared" si="62"/>
        <v>3.0028982213251667</v>
      </c>
      <c r="AA227">
        <f t="shared" si="63"/>
        <v>0.75018100768274143</v>
      </c>
      <c r="AB227">
        <f t="shared" si="64"/>
        <v>-1.3870186540876921</v>
      </c>
      <c r="AC227">
        <f t="shared" si="65"/>
        <v>1</v>
      </c>
      <c r="AD227">
        <f t="shared" si="66"/>
        <v>-1</v>
      </c>
    </row>
    <row r="228" spans="1:30">
      <c r="A228" t="s">
        <v>456</v>
      </c>
      <c r="B228" t="s">
        <v>14</v>
      </c>
      <c r="C228" t="s">
        <v>15</v>
      </c>
      <c r="D228">
        <v>2</v>
      </c>
      <c r="E228" t="s">
        <v>16</v>
      </c>
      <c r="F228" t="s">
        <v>15</v>
      </c>
      <c r="G228">
        <v>3547</v>
      </c>
      <c r="H228">
        <v>0</v>
      </c>
      <c r="I228">
        <v>80</v>
      </c>
      <c r="J228">
        <v>360</v>
      </c>
      <c r="K228">
        <v>0</v>
      </c>
      <c r="L228" t="s">
        <v>21</v>
      </c>
      <c r="M228" t="s">
        <v>22</v>
      </c>
      <c r="N228">
        <f t="shared" si="51"/>
        <v>0</v>
      </c>
      <c r="O228">
        <f t="shared" si="52"/>
        <v>1</v>
      </c>
      <c r="P228">
        <f t="shared" si="53"/>
        <v>2</v>
      </c>
      <c r="Q228">
        <f t="shared" si="54"/>
        <v>1</v>
      </c>
      <c r="R228">
        <f t="shared" si="55"/>
        <v>0</v>
      </c>
      <c r="S228" s="9">
        <f t="shared" si="56"/>
        <v>8.1738574547736214</v>
      </c>
      <c r="T228" s="9">
        <f t="shared" si="57"/>
        <v>0</v>
      </c>
      <c r="U228" s="9">
        <f t="shared" si="58"/>
        <v>4.3820266346738812</v>
      </c>
      <c r="V228" s="9">
        <f t="shared" si="58"/>
        <v>5.8861040314501558</v>
      </c>
      <c r="W228">
        <f t="shared" si="59"/>
        <v>0</v>
      </c>
      <c r="X228">
        <f t="shared" si="60"/>
        <v>0</v>
      </c>
      <c r="Y228">
        <f t="shared" si="61"/>
        <v>-1.0168465009697742</v>
      </c>
      <c r="Z228">
        <f t="shared" si="62"/>
        <v>0.36173387083173569</v>
      </c>
      <c r="AA228">
        <f t="shared" si="63"/>
        <v>0.26564211890447553</v>
      </c>
      <c r="AB228">
        <f t="shared" si="64"/>
        <v>-0.30875879276996288</v>
      </c>
      <c r="AC228">
        <f t="shared" si="65"/>
        <v>0</v>
      </c>
      <c r="AD228">
        <f t="shared" si="66"/>
        <v>2</v>
      </c>
    </row>
    <row r="229" spans="1:30">
      <c r="A229" t="s">
        <v>457</v>
      </c>
      <c r="B229" t="s">
        <v>14</v>
      </c>
      <c r="C229" t="s">
        <v>20</v>
      </c>
      <c r="D229">
        <v>1</v>
      </c>
      <c r="E229" t="s">
        <v>16</v>
      </c>
      <c r="F229" t="s">
        <v>15</v>
      </c>
      <c r="G229">
        <v>18333</v>
      </c>
      <c r="H229">
        <v>0</v>
      </c>
      <c r="I229">
        <v>500</v>
      </c>
      <c r="J229">
        <v>360</v>
      </c>
      <c r="K229">
        <v>1</v>
      </c>
      <c r="L229" t="s">
        <v>17</v>
      </c>
      <c r="M229" t="s">
        <v>18</v>
      </c>
      <c r="N229">
        <f t="shared" si="51"/>
        <v>1</v>
      </c>
      <c r="O229">
        <f t="shared" si="52"/>
        <v>1</v>
      </c>
      <c r="P229">
        <f t="shared" si="53"/>
        <v>1</v>
      </c>
      <c r="Q229">
        <f t="shared" si="54"/>
        <v>1</v>
      </c>
      <c r="R229">
        <f t="shared" si="55"/>
        <v>0</v>
      </c>
      <c r="S229" s="9">
        <f t="shared" si="56"/>
        <v>9.8164579935630254</v>
      </c>
      <c r="T229" s="9">
        <f t="shared" si="57"/>
        <v>0</v>
      </c>
      <c r="U229" s="9">
        <f t="shared" si="58"/>
        <v>6.2146080984221914</v>
      </c>
      <c r="V229" s="9">
        <f t="shared" si="58"/>
        <v>5.8861040314501558</v>
      </c>
      <c r="W229">
        <f t="shared" si="59"/>
        <v>2</v>
      </c>
      <c r="X229">
        <f t="shared" si="60"/>
        <v>1</v>
      </c>
      <c r="Y229">
        <f t="shared" si="61"/>
        <v>1.5375173203700618</v>
      </c>
      <c r="Z229">
        <f t="shared" si="62"/>
        <v>4.6530239514142773</v>
      </c>
      <c r="AA229">
        <f t="shared" si="63"/>
        <v>0.82310352678590382</v>
      </c>
      <c r="AB229">
        <f t="shared" si="64"/>
        <v>-1.7321906146228438</v>
      </c>
      <c r="AC229">
        <f t="shared" si="65"/>
        <v>1</v>
      </c>
      <c r="AD229">
        <f t="shared" si="66"/>
        <v>-1</v>
      </c>
    </row>
    <row r="230" spans="1:30">
      <c r="A230" t="s">
        <v>458</v>
      </c>
      <c r="B230" t="s">
        <v>14</v>
      </c>
      <c r="C230" t="s">
        <v>15</v>
      </c>
      <c r="D230">
        <v>0</v>
      </c>
      <c r="E230" t="s">
        <v>16</v>
      </c>
      <c r="F230" t="s">
        <v>15</v>
      </c>
      <c r="G230">
        <v>2435</v>
      </c>
      <c r="H230">
        <v>0</v>
      </c>
      <c r="I230">
        <v>75</v>
      </c>
      <c r="J230">
        <v>360</v>
      </c>
      <c r="K230">
        <v>1</v>
      </c>
      <c r="L230" t="s">
        <v>17</v>
      </c>
      <c r="M230" t="s">
        <v>18</v>
      </c>
      <c r="N230">
        <f t="shared" si="51"/>
        <v>0</v>
      </c>
      <c r="O230">
        <f t="shared" si="52"/>
        <v>1</v>
      </c>
      <c r="P230">
        <f t="shared" si="53"/>
        <v>0</v>
      </c>
      <c r="Q230">
        <f t="shared" si="54"/>
        <v>1</v>
      </c>
      <c r="R230">
        <f t="shared" si="55"/>
        <v>0</v>
      </c>
      <c r="S230" s="9">
        <f t="shared" si="56"/>
        <v>7.7977020355166902</v>
      </c>
      <c r="T230" s="9">
        <f t="shared" si="57"/>
        <v>0</v>
      </c>
      <c r="U230" s="9">
        <f t="shared" si="58"/>
        <v>4.3174881135363101</v>
      </c>
      <c r="V230" s="9">
        <f t="shared" si="58"/>
        <v>5.8861040314501558</v>
      </c>
      <c r="W230">
        <f t="shared" si="59"/>
        <v>2</v>
      </c>
      <c r="X230">
        <f t="shared" si="60"/>
        <v>1</v>
      </c>
      <c r="Y230">
        <f t="shared" si="61"/>
        <v>1.3895917107957803</v>
      </c>
      <c r="Z230">
        <f t="shared" si="62"/>
        <v>4.0132111676533659</v>
      </c>
      <c r="AA230">
        <f t="shared" si="63"/>
        <v>0.80052705410610303</v>
      </c>
      <c r="AB230">
        <f t="shared" si="64"/>
        <v>-1.6120766614024271</v>
      </c>
      <c r="AC230">
        <f t="shared" si="65"/>
        <v>1</v>
      </c>
      <c r="AD230">
        <f t="shared" si="66"/>
        <v>-1</v>
      </c>
    </row>
    <row r="231" spans="1:30">
      <c r="A231" t="s">
        <v>459</v>
      </c>
      <c r="B231" t="s">
        <v>14</v>
      </c>
      <c r="C231" t="s">
        <v>15</v>
      </c>
      <c r="D231">
        <v>0</v>
      </c>
      <c r="E231" t="s">
        <v>16</v>
      </c>
      <c r="F231" t="s">
        <v>15</v>
      </c>
      <c r="G231">
        <v>6283</v>
      </c>
      <c r="H231">
        <v>4416</v>
      </c>
      <c r="I231">
        <v>209</v>
      </c>
      <c r="J231">
        <v>360</v>
      </c>
      <c r="K231">
        <v>0</v>
      </c>
      <c r="L231" t="s">
        <v>21</v>
      </c>
      <c r="M231" t="s">
        <v>18</v>
      </c>
      <c r="N231">
        <f t="shared" si="51"/>
        <v>0</v>
      </c>
      <c r="O231">
        <f t="shared" si="52"/>
        <v>1</v>
      </c>
      <c r="P231">
        <f t="shared" si="53"/>
        <v>0</v>
      </c>
      <c r="Q231">
        <f t="shared" si="54"/>
        <v>1</v>
      </c>
      <c r="R231">
        <f t="shared" si="55"/>
        <v>0</v>
      </c>
      <c r="S231" s="9">
        <f t="shared" si="56"/>
        <v>8.7456028524029463</v>
      </c>
      <c r="T231" s="9">
        <f t="shared" si="57"/>
        <v>8.3929895879569312</v>
      </c>
      <c r="U231" s="9">
        <f t="shared" si="58"/>
        <v>5.3423342519648109</v>
      </c>
      <c r="V231" s="9">
        <f t="shared" si="58"/>
        <v>5.8861040314501558</v>
      </c>
      <c r="W231">
        <f t="shared" si="59"/>
        <v>0</v>
      </c>
      <c r="X231">
        <f t="shared" si="60"/>
        <v>0</v>
      </c>
      <c r="Y231">
        <f t="shared" si="61"/>
        <v>-1.4374924703278436</v>
      </c>
      <c r="Z231">
        <f t="shared" si="62"/>
        <v>0.2375226075560895</v>
      </c>
      <c r="AA231">
        <f t="shared" si="63"/>
        <v>0.19193395426137622</v>
      </c>
      <c r="AB231">
        <f t="shared" si="64"/>
        <v>-0.21311148402603067</v>
      </c>
      <c r="AC231">
        <f t="shared" si="65"/>
        <v>0</v>
      </c>
      <c r="AD231">
        <f t="shared" si="66"/>
        <v>2</v>
      </c>
    </row>
    <row r="232" spans="1:30">
      <c r="A232" t="s">
        <v>460</v>
      </c>
      <c r="B232" t="s">
        <v>42</v>
      </c>
      <c r="C232" t="s">
        <v>15</v>
      </c>
      <c r="D232">
        <v>0</v>
      </c>
      <c r="E232" t="s">
        <v>16</v>
      </c>
      <c r="F232" t="s">
        <v>15</v>
      </c>
      <c r="G232">
        <v>645</v>
      </c>
      <c r="H232">
        <v>3683</v>
      </c>
      <c r="I232">
        <v>113</v>
      </c>
      <c r="J232">
        <v>480</v>
      </c>
      <c r="K232">
        <v>1</v>
      </c>
      <c r="L232" t="s">
        <v>21</v>
      </c>
      <c r="M232" t="s">
        <v>18</v>
      </c>
      <c r="N232">
        <f t="shared" si="51"/>
        <v>0</v>
      </c>
      <c r="O232">
        <f t="shared" si="52"/>
        <v>0</v>
      </c>
      <c r="P232">
        <f t="shared" si="53"/>
        <v>0</v>
      </c>
      <c r="Q232">
        <f t="shared" si="54"/>
        <v>1</v>
      </c>
      <c r="R232">
        <f t="shared" si="55"/>
        <v>0</v>
      </c>
      <c r="S232" s="9">
        <f t="shared" si="56"/>
        <v>6.4692503167957724</v>
      </c>
      <c r="T232" s="9">
        <f t="shared" si="57"/>
        <v>8.2114829164450658</v>
      </c>
      <c r="U232" s="9">
        <f t="shared" si="58"/>
        <v>4.7273878187123408</v>
      </c>
      <c r="V232" s="9">
        <f t="shared" si="58"/>
        <v>6.1737861039019366</v>
      </c>
      <c r="W232">
        <f t="shared" si="59"/>
        <v>0</v>
      </c>
      <c r="X232">
        <f t="shared" si="60"/>
        <v>1</v>
      </c>
      <c r="Y232">
        <f t="shared" si="61"/>
        <v>1.7657581977213304</v>
      </c>
      <c r="Z232">
        <f t="shared" si="62"/>
        <v>5.8460031044155105</v>
      </c>
      <c r="AA232">
        <f t="shared" si="63"/>
        <v>0.85392936801985619</v>
      </c>
      <c r="AB232">
        <f t="shared" si="64"/>
        <v>-1.9236649935720318</v>
      </c>
      <c r="AC232">
        <f t="shared" si="65"/>
        <v>1</v>
      </c>
      <c r="AD232">
        <f t="shared" si="66"/>
        <v>-1</v>
      </c>
    </row>
    <row r="233" spans="1:30">
      <c r="A233" t="s">
        <v>462</v>
      </c>
      <c r="B233" t="s">
        <v>42</v>
      </c>
      <c r="C233" t="s">
        <v>15</v>
      </c>
      <c r="D233">
        <v>0</v>
      </c>
      <c r="E233" t="s">
        <v>16</v>
      </c>
      <c r="F233" t="s">
        <v>15</v>
      </c>
      <c r="G233">
        <v>3159</v>
      </c>
      <c r="H233">
        <v>0</v>
      </c>
      <c r="I233">
        <v>100</v>
      </c>
      <c r="J233">
        <v>360</v>
      </c>
      <c r="K233">
        <v>1</v>
      </c>
      <c r="L233" t="s">
        <v>31</v>
      </c>
      <c r="M233" t="s">
        <v>18</v>
      </c>
      <c r="N233">
        <f t="shared" si="51"/>
        <v>0</v>
      </c>
      <c r="O233">
        <f t="shared" si="52"/>
        <v>0</v>
      </c>
      <c r="P233">
        <f t="shared" si="53"/>
        <v>0</v>
      </c>
      <c r="Q233">
        <f t="shared" si="54"/>
        <v>1</v>
      </c>
      <c r="R233">
        <f t="shared" si="55"/>
        <v>0</v>
      </c>
      <c r="S233" s="9">
        <f t="shared" si="56"/>
        <v>8.0580108008020854</v>
      </c>
      <c r="T233" s="9">
        <f t="shared" si="57"/>
        <v>0</v>
      </c>
      <c r="U233" s="9">
        <f t="shared" si="58"/>
        <v>4.6051701859880918</v>
      </c>
      <c r="V233" s="9">
        <f t="shared" si="58"/>
        <v>5.8861040314501558</v>
      </c>
      <c r="W233">
        <f t="shared" si="59"/>
        <v>1</v>
      </c>
      <c r="X233">
        <f t="shared" si="60"/>
        <v>1</v>
      </c>
      <c r="Y233">
        <f t="shared" si="61"/>
        <v>1.688997575200438</v>
      </c>
      <c r="Z233">
        <f t="shared" si="62"/>
        <v>5.4140508052594694</v>
      </c>
      <c r="AA233">
        <f t="shared" si="63"/>
        <v>0.84409228577048245</v>
      </c>
      <c r="AB233">
        <f t="shared" si="64"/>
        <v>-1.8584910222342084</v>
      </c>
      <c r="AC233">
        <f t="shared" si="65"/>
        <v>1</v>
      </c>
      <c r="AD233">
        <f t="shared" si="66"/>
        <v>-1</v>
      </c>
    </row>
    <row r="234" spans="1:30">
      <c r="A234" t="s">
        <v>465</v>
      </c>
      <c r="B234" t="s">
        <v>14</v>
      </c>
      <c r="C234" t="s">
        <v>20</v>
      </c>
      <c r="D234">
        <v>1</v>
      </c>
      <c r="E234" t="s">
        <v>25</v>
      </c>
      <c r="F234" t="s">
        <v>15</v>
      </c>
      <c r="G234">
        <v>4050</v>
      </c>
      <c r="H234">
        <v>5302</v>
      </c>
      <c r="I234">
        <v>138</v>
      </c>
      <c r="J234">
        <v>360</v>
      </c>
      <c r="L234" t="s">
        <v>21</v>
      </c>
      <c r="M234" t="s">
        <v>18</v>
      </c>
      <c r="N234">
        <f t="shared" si="51"/>
        <v>1</v>
      </c>
      <c r="O234">
        <f t="shared" si="52"/>
        <v>1</v>
      </c>
      <c r="P234">
        <f t="shared" si="53"/>
        <v>1</v>
      </c>
      <c r="Q234">
        <f t="shared" si="54"/>
        <v>0</v>
      </c>
      <c r="R234">
        <f t="shared" si="55"/>
        <v>0</v>
      </c>
      <c r="S234" s="9">
        <f t="shared" si="56"/>
        <v>8.3064721601005846</v>
      </c>
      <c r="T234" s="9">
        <f t="shared" si="57"/>
        <v>8.5758393868489708</v>
      </c>
      <c r="U234" s="9">
        <f t="shared" si="58"/>
        <v>4.9272536851572051</v>
      </c>
      <c r="V234" s="9">
        <f t="shared" si="58"/>
        <v>5.8861040314501558</v>
      </c>
      <c r="W234">
        <f t="shared" si="59"/>
        <v>0</v>
      </c>
      <c r="X234">
        <f t="shared" si="60"/>
        <v>0</v>
      </c>
      <c r="Y234">
        <f t="shared" si="61"/>
        <v>-1.3399670461100355</v>
      </c>
      <c r="Z234">
        <f t="shared" si="62"/>
        <v>0.26185429755585443</v>
      </c>
      <c r="AA234">
        <f t="shared" si="63"/>
        <v>0.20751547786701877</v>
      </c>
      <c r="AB234">
        <f t="shared" si="64"/>
        <v>-0.23258230385299211</v>
      </c>
      <c r="AC234">
        <f t="shared" si="65"/>
        <v>0</v>
      </c>
      <c r="AD234">
        <f t="shared" si="66"/>
        <v>2</v>
      </c>
    </row>
    <row r="235" spans="1:30">
      <c r="A235" t="s">
        <v>467</v>
      </c>
      <c r="B235" t="s">
        <v>14</v>
      </c>
      <c r="C235" t="s">
        <v>20</v>
      </c>
      <c r="D235">
        <v>0</v>
      </c>
      <c r="E235" t="s">
        <v>25</v>
      </c>
      <c r="F235" t="s">
        <v>15</v>
      </c>
      <c r="G235">
        <v>3814</v>
      </c>
      <c r="H235">
        <v>1483</v>
      </c>
      <c r="I235">
        <v>124</v>
      </c>
      <c r="J235">
        <v>300</v>
      </c>
      <c r="K235">
        <v>1</v>
      </c>
      <c r="L235" t="s">
        <v>31</v>
      </c>
      <c r="M235" t="s">
        <v>18</v>
      </c>
      <c r="N235">
        <f t="shared" si="51"/>
        <v>1</v>
      </c>
      <c r="O235">
        <f t="shared" si="52"/>
        <v>1</v>
      </c>
      <c r="P235">
        <f t="shared" si="53"/>
        <v>0</v>
      </c>
      <c r="Q235">
        <f t="shared" si="54"/>
        <v>0</v>
      </c>
      <c r="R235">
        <f t="shared" si="55"/>
        <v>0</v>
      </c>
      <c r="S235" s="9">
        <f t="shared" si="56"/>
        <v>8.2464337861603649</v>
      </c>
      <c r="T235" s="9">
        <f t="shared" si="57"/>
        <v>7.3018223421379318</v>
      </c>
      <c r="U235" s="9">
        <f t="shared" si="58"/>
        <v>4.8202815656050371</v>
      </c>
      <c r="V235" s="9">
        <f t="shared" si="58"/>
        <v>5.7037824746562009</v>
      </c>
      <c r="W235">
        <f t="shared" si="59"/>
        <v>1</v>
      </c>
      <c r="X235">
        <f t="shared" si="60"/>
        <v>1</v>
      </c>
      <c r="Y235">
        <f t="shared" si="61"/>
        <v>1.0047716437521621</v>
      </c>
      <c r="Z235">
        <f t="shared" si="62"/>
        <v>2.7312834959560468</v>
      </c>
      <c r="AA235">
        <f t="shared" si="63"/>
        <v>0.73199570574473993</v>
      </c>
      <c r="AB235">
        <f t="shared" si="64"/>
        <v>-1.3167522752591301</v>
      </c>
      <c r="AC235">
        <f t="shared" si="65"/>
        <v>1</v>
      </c>
      <c r="AD235">
        <f t="shared" si="66"/>
        <v>-1</v>
      </c>
    </row>
    <row r="236" spans="1:30">
      <c r="A236" t="s">
        <v>470</v>
      </c>
      <c r="B236" t="s">
        <v>14</v>
      </c>
      <c r="C236" t="s">
        <v>20</v>
      </c>
      <c r="D236">
        <v>0</v>
      </c>
      <c r="E236" t="s">
        <v>16</v>
      </c>
      <c r="F236" t="s">
        <v>15</v>
      </c>
      <c r="G236">
        <v>20833</v>
      </c>
      <c r="H236">
        <v>6667</v>
      </c>
      <c r="I236">
        <v>480</v>
      </c>
      <c r="J236">
        <v>360</v>
      </c>
      <c r="L236" t="s">
        <v>17</v>
      </c>
      <c r="M236" t="s">
        <v>18</v>
      </c>
      <c r="N236">
        <f t="shared" si="51"/>
        <v>1</v>
      </c>
      <c r="O236">
        <f t="shared" si="52"/>
        <v>1</v>
      </c>
      <c r="P236">
        <f t="shared" si="53"/>
        <v>0</v>
      </c>
      <c r="Q236">
        <f t="shared" si="54"/>
        <v>1</v>
      </c>
      <c r="R236">
        <f t="shared" si="55"/>
        <v>0</v>
      </c>
      <c r="S236" s="9">
        <f t="shared" si="56"/>
        <v>9.9442935469283817</v>
      </c>
      <c r="T236" s="9">
        <f t="shared" si="57"/>
        <v>8.8049252626180596</v>
      </c>
      <c r="U236" s="9">
        <f t="shared" si="58"/>
        <v>6.1737861039019366</v>
      </c>
      <c r="V236" s="9">
        <f t="shared" si="58"/>
        <v>5.8861040314501558</v>
      </c>
      <c r="W236">
        <f t="shared" si="59"/>
        <v>2</v>
      </c>
      <c r="X236">
        <f t="shared" si="60"/>
        <v>0</v>
      </c>
      <c r="Y236">
        <f t="shared" si="61"/>
        <v>-0.98726153230034075</v>
      </c>
      <c r="Z236">
        <f t="shared" si="62"/>
        <v>0.37259563632598386</v>
      </c>
      <c r="AA236">
        <f t="shared" si="63"/>
        <v>0.27145331550325169</v>
      </c>
      <c r="AB236">
        <f t="shared" si="64"/>
        <v>-0.31670357235721397</v>
      </c>
      <c r="AC236">
        <f t="shared" si="65"/>
        <v>0</v>
      </c>
      <c r="AD236">
        <f t="shared" si="66"/>
        <v>2</v>
      </c>
    </row>
    <row r="237" spans="1:30">
      <c r="A237" t="s">
        <v>474</v>
      </c>
      <c r="C237" t="s">
        <v>15</v>
      </c>
      <c r="D237">
        <v>0</v>
      </c>
      <c r="E237" t="s">
        <v>16</v>
      </c>
      <c r="F237" t="s">
        <v>15</v>
      </c>
      <c r="G237">
        <v>3583</v>
      </c>
      <c r="H237">
        <v>0</v>
      </c>
      <c r="I237">
        <v>96</v>
      </c>
      <c r="J237">
        <v>360</v>
      </c>
      <c r="K237">
        <v>1</v>
      </c>
      <c r="L237" t="s">
        <v>17</v>
      </c>
      <c r="M237" t="s">
        <v>22</v>
      </c>
      <c r="N237">
        <f t="shared" si="51"/>
        <v>0</v>
      </c>
      <c r="O237">
        <f t="shared" si="52"/>
        <v>0</v>
      </c>
      <c r="P237">
        <f t="shared" si="53"/>
        <v>0</v>
      </c>
      <c r="Q237">
        <f t="shared" si="54"/>
        <v>1</v>
      </c>
      <c r="R237">
        <f t="shared" si="55"/>
        <v>0</v>
      </c>
      <c r="S237" s="9">
        <f t="shared" si="56"/>
        <v>8.1839557173049542</v>
      </c>
      <c r="T237" s="9">
        <f t="shared" si="57"/>
        <v>0</v>
      </c>
      <c r="U237" s="9">
        <f t="shared" si="58"/>
        <v>4.5643481914678361</v>
      </c>
      <c r="V237" s="9">
        <f t="shared" si="58"/>
        <v>5.8861040314501558</v>
      </c>
      <c r="W237">
        <f t="shared" si="59"/>
        <v>2</v>
      </c>
      <c r="X237">
        <f t="shared" si="60"/>
        <v>1</v>
      </c>
      <c r="Y237">
        <f t="shared" si="61"/>
        <v>1.733816023186705</v>
      </c>
      <c r="Z237">
        <f t="shared" si="62"/>
        <v>5.6622198965159756</v>
      </c>
      <c r="AA237">
        <f t="shared" si="63"/>
        <v>0.84989988089060942</v>
      </c>
      <c r="AB237">
        <f t="shared" si="64"/>
        <v>-1.8964527468094541</v>
      </c>
      <c r="AC237">
        <f t="shared" si="65"/>
        <v>1</v>
      </c>
      <c r="AD237">
        <f t="shared" si="66"/>
        <v>-1</v>
      </c>
    </row>
    <row r="238" spans="1:30">
      <c r="A238" t="s">
        <v>475</v>
      </c>
      <c r="B238" t="s">
        <v>42</v>
      </c>
      <c r="C238" t="s">
        <v>15</v>
      </c>
      <c r="D238">
        <v>1</v>
      </c>
      <c r="E238" t="s">
        <v>16</v>
      </c>
      <c r="F238" t="s">
        <v>15</v>
      </c>
      <c r="G238">
        <v>13262</v>
      </c>
      <c r="H238">
        <v>0</v>
      </c>
      <c r="I238">
        <v>40</v>
      </c>
      <c r="J238">
        <v>360</v>
      </c>
      <c r="K238">
        <v>1</v>
      </c>
      <c r="L238" t="s">
        <v>17</v>
      </c>
      <c r="M238" t="s">
        <v>22</v>
      </c>
      <c r="N238">
        <f t="shared" si="51"/>
        <v>0</v>
      </c>
      <c r="O238">
        <f t="shared" si="52"/>
        <v>0</v>
      </c>
      <c r="P238">
        <f t="shared" si="53"/>
        <v>1</v>
      </c>
      <c r="Q238">
        <f t="shared" si="54"/>
        <v>1</v>
      </c>
      <c r="R238">
        <f t="shared" si="55"/>
        <v>0</v>
      </c>
      <c r="S238" s="9">
        <f t="shared" si="56"/>
        <v>9.4926580819288127</v>
      </c>
      <c r="T238" s="9">
        <f t="shared" si="57"/>
        <v>0</v>
      </c>
      <c r="U238" s="9">
        <f t="shared" si="58"/>
        <v>3.6888794541139363</v>
      </c>
      <c r="V238" s="9">
        <f t="shared" si="58"/>
        <v>5.8861040314501558</v>
      </c>
      <c r="W238">
        <f t="shared" si="59"/>
        <v>2</v>
      </c>
      <c r="X238">
        <f t="shared" si="60"/>
        <v>1</v>
      </c>
      <c r="Y238">
        <f t="shared" si="61"/>
        <v>1.5236928465785806</v>
      </c>
      <c r="Z238">
        <f t="shared" si="62"/>
        <v>4.5891409357043811</v>
      </c>
      <c r="AA238">
        <f t="shared" si="63"/>
        <v>0.82108162748020352</v>
      </c>
      <c r="AB238">
        <f t="shared" si="64"/>
        <v>-1.7208255965923469</v>
      </c>
      <c r="AC238">
        <f t="shared" si="65"/>
        <v>1</v>
      </c>
      <c r="AD238">
        <f t="shared" si="66"/>
        <v>-1</v>
      </c>
    </row>
    <row r="239" spans="1:30">
      <c r="A239" t="s">
        <v>477</v>
      </c>
      <c r="B239" t="s">
        <v>14</v>
      </c>
      <c r="C239" t="s">
        <v>20</v>
      </c>
      <c r="D239">
        <v>2</v>
      </c>
      <c r="E239" t="s">
        <v>16</v>
      </c>
      <c r="F239" t="s">
        <v>15</v>
      </c>
      <c r="G239">
        <v>3283</v>
      </c>
      <c r="H239">
        <v>2035</v>
      </c>
      <c r="I239">
        <v>148</v>
      </c>
      <c r="J239">
        <v>360</v>
      </c>
      <c r="K239">
        <v>1</v>
      </c>
      <c r="L239" t="s">
        <v>17</v>
      </c>
      <c r="M239" t="s">
        <v>22</v>
      </c>
      <c r="N239">
        <f t="shared" si="51"/>
        <v>1</v>
      </c>
      <c r="O239">
        <f t="shared" si="52"/>
        <v>1</v>
      </c>
      <c r="P239">
        <f t="shared" si="53"/>
        <v>2</v>
      </c>
      <c r="Q239">
        <f t="shared" si="54"/>
        <v>1</v>
      </c>
      <c r="R239">
        <f t="shared" si="55"/>
        <v>0</v>
      </c>
      <c r="S239" s="9">
        <f t="shared" si="56"/>
        <v>8.0965129175015935</v>
      </c>
      <c r="T239" s="9">
        <f t="shared" si="57"/>
        <v>7.6182510978766951</v>
      </c>
      <c r="U239" s="9">
        <f t="shared" si="58"/>
        <v>4.9972122737641147</v>
      </c>
      <c r="V239" s="9">
        <f t="shared" si="58"/>
        <v>5.8861040314501558</v>
      </c>
      <c r="W239">
        <f t="shared" si="59"/>
        <v>2</v>
      </c>
      <c r="X239">
        <f t="shared" si="60"/>
        <v>1</v>
      </c>
      <c r="Y239">
        <f t="shared" si="61"/>
        <v>1.8214899872483525</v>
      </c>
      <c r="Z239">
        <f t="shared" si="62"/>
        <v>6.1810612946306032</v>
      </c>
      <c r="AA239">
        <f t="shared" si="63"/>
        <v>0.86074481765700617</v>
      </c>
      <c r="AB239">
        <f t="shared" si="64"/>
        <v>-1.9714471847595703</v>
      </c>
      <c r="AC239">
        <f t="shared" si="65"/>
        <v>1</v>
      </c>
      <c r="AD239">
        <f t="shared" si="66"/>
        <v>-1</v>
      </c>
    </row>
    <row r="240" spans="1:30">
      <c r="A240" t="s">
        <v>481</v>
      </c>
      <c r="B240" t="s">
        <v>42</v>
      </c>
      <c r="C240" t="s">
        <v>20</v>
      </c>
      <c r="D240">
        <v>2</v>
      </c>
      <c r="E240" t="s">
        <v>16</v>
      </c>
      <c r="F240" t="s">
        <v>15</v>
      </c>
      <c r="G240">
        <v>2031</v>
      </c>
      <c r="H240">
        <v>1632</v>
      </c>
      <c r="I240">
        <v>113</v>
      </c>
      <c r="J240">
        <v>480</v>
      </c>
      <c r="K240">
        <v>1</v>
      </c>
      <c r="L240" t="s">
        <v>31</v>
      </c>
      <c r="M240" t="s">
        <v>18</v>
      </c>
      <c r="N240">
        <f t="shared" si="51"/>
        <v>1</v>
      </c>
      <c r="O240">
        <f t="shared" si="52"/>
        <v>0</v>
      </c>
      <c r="P240">
        <f t="shared" si="53"/>
        <v>2</v>
      </c>
      <c r="Q240">
        <f t="shared" si="54"/>
        <v>1</v>
      </c>
      <c r="R240">
        <f t="shared" si="55"/>
        <v>0</v>
      </c>
      <c r="S240" s="9">
        <f t="shared" si="56"/>
        <v>7.616283561580385</v>
      </c>
      <c r="T240" s="9">
        <f t="shared" si="57"/>
        <v>7.3975615355240523</v>
      </c>
      <c r="U240" s="9">
        <f t="shared" si="58"/>
        <v>4.7273878187123408</v>
      </c>
      <c r="V240" s="9">
        <f t="shared" si="58"/>
        <v>6.1737861039019366</v>
      </c>
      <c r="W240">
        <f t="shared" si="59"/>
        <v>1</v>
      </c>
      <c r="X240">
        <f t="shared" si="60"/>
        <v>1</v>
      </c>
      <c r="Y240">
        <f t="shared" si="61"/>
        <v>2.2935360206137774</v>
      </c>
      <c r="Z240">
        <f t="shared" si="62"/>
        <v>9.9099174725579715</v>
      </c>
      <c r="AA240">
        <f t="shared" si="63"/>
        <v>0.90834027823626262</v>
      </c>
      <c r="AB240">
        <f t="shared" si="64"/>
        <v>-2.389672235431215</v>
      </c>
      <c r="AC240">
        <f t="shared" si="65"/>
        <v>1</v>
      </c>
      <c r="AD240">
        <f t="shared" si="66"/>
        <v>-1</v>
      </c>
    </row>
    <row r="241" spans="1:30">
      <c r="A241" t="s">
        <v>482</v>
      </c>
      <c r="B241" t="s">
        <v>14</v>
      </c>
      <c r="C241" t="s">
        <v>20</v>
      </c>
      <c r="D241">
        <v>3</v>
      </c>
      <c r="E241" t="s">
        <v>25</v>
      </c>
      <c r="F241" t="s">
        <v>15</v>
      </c>
      <c r="G241">
        <v>3074</v>
      </c>
      <c r="H241">
        <v>1800</v>
      </c>
      <c r="I241">
        <v>123</v>
      </c>
      <c r="J241">
        <v>360</v>
      </c>
      <c r="K241">
        <v>0</v>
      </c>
      <c r="L241" t="s">
        <v>31</v>
      </c>
      <c r="M241" t="s">
        <v>22</v>
      </c>
      <c r="N241">
        <f t="shared" si="51"/>
        <v>1</v>
      </c>
      <c r="O241">
        <f t="shared" si="52"/>
        <v>1</v>
      </c>
      <c r="P241">
        <f t="shared" si="53"/>
        <v>3</v>
      </c>
      <c r="Q241">
        <f t="shared" si="54"/>
        <v>0</v>
      </c>
      <c r="R241">
        <f t="shared" si="55"/>
        <v>0</v>
      </c>
      <c r="S241" s="9">
        <f t="shared" si="56"/>
        <v>8.0307349240985406</v>
      </c>
      <c r="T241" s="9">
        <f t="shared" si="57"/>
        <v>7.4955419438842563</v>
      </c>
      <c r="U241" s="9">
        <f t="shared" si="58"/>
        <v>4.8121843553724171</v>
      </c>
      <c r="V241" s="9">
        <f t="shared" si="58"/>
        <v>5.8861040314501558</v>
      </c>
      <c r="W241">
        <f t="shared" si="59"/>
        <v>1</v>
      </c>
      <c r="X241">
        <f t="shared" si="60"/>
        <v>0</v>
      </c>
      <c r="Y241">
        <f t="shared" si="61"/>
        <v>-1.1006660521079468</v>
      </c>
      <c r="Z241">
        <f t="shared" si="62"/>
        <v>0.33264944802975355</v>
      </c>
      <c r="AA241">
        <f t="shared" si="63"/>
        <v>0.24961511710491971</v>
      </c>
      <c r="AB241">
        <f t="shared" si="64"/>
        <v>-0.2871690268887252</v>
      </c>
      <c r="AC241">
        <f t="shared" si="65"/>
        <v>0</v>
      </c>
      <c r="AD241">
        <f t="shared" si="66"/>
        <v>2</v>
      </c>
    </row>
    <row r="242" spans="1:30">
      <c r="A242" t="s">
        <v>484</v>
      </c>
      <c r="B242" t="s">
        <v>42</v>
      </c>
      <c r="C242" t="s">
        <v>15</v>
      </c>
      <c r="D242">
        <v>0</v>
      </c>
      <c r="E242" t="s">
        <v>25</v>
      </c>
      <c r="F242" t="s">
        <v>15</v>
      </c>
      <c r="G242">
        <v>3400</v>
      </c>
      <c r="H242">
        <v>0</v>
      </c>
      <c r="I242">
        <v>95</v>
      </c>
      <c r="J242">
        <v>360</v>
      </c>
      <c r="K242">
        <v>1</v>
      </c>
      <c r="L242" t="s">
        <v>21</v>
      </c>
      <c r="M242" t="s">
        <v>22</v>
      </c>
      <c r="N242">
        <f t="shared" si="51"/>
        <v>0</v>
      </c>
      <c r="O242">
        <f t="shared" si="52"/>
        <v>0</v>
      </c>
      <c r="P242">
        <f t="shared" si="53"/>
        <v>0</v>
      </c>
      <c r="Q242">
        <f t="shared" si="54"/>
        <v>0</v>
      </c>
      <c r="R242">
        <f t="shared" si="55"/>
        <v>0</v>
      </c>
      <c r="S242" s="9">
        <f t="shared" si="56"/>
        <v>8.1315307106042525</v>
      </c>
      <c r="T242" s="9">
        <f t="shared" si="57"/>
        <v>0</v>
      </c>
      <c r="U242" s="9">
        <f t="shared" si="58"/>
        <v>4.5538768916005408</v>
      </c>
      <c r="V242" s="9">
        <f t="shared" si="58"/>
        <v>5.8861040314501558</v>
      </c>
      <c r="W242">
        <f t="shared" si="59"/>
        <v>0</v>
      </c>
      <c r="X242">
        <f t="shared" si="60"/>
        <v>1</v>
      </c>
      <c r="Y242">
        <f t="shared" si="61"/>
        <v>0.95365232253201138</v>
      </c>
      <c r="Z242">
        <f t="shared" si="62"/>
        <v>2.5951707719660848</v>
      </c>
      <c r="AA242">
        <f t="shared" si="63"/>
        <v>0.72184909607141368</v>
      </c>
      <c r="AB242">
        <f t="shared" si="64"/>
        <v>-1.2795914926779208</v>
      </c>
      <c r="AC242">
        <f t="shared" si="65"/>
        <v>1</v>
      </c>
      <c r="AD242">
        <f t="shared" si="66"/>
        <v>-1</v>
      </c>
    </row>
    <row r="243" spans="1:30">
      <c r="A243" t="s">
        <v>486</v>
      </c>
      <c r="B243" t="s">
        <v>14</v>
      </c>
      <c r="C243" t="s">
        <v>15</v>
      </c>
      <c r="D243">
        <v>0</v>
      </c>
      <c r="E243" t="s">
        <v>16</v>
      </c>
      <c r="F243" t="s">
        <v>15</v>
      </c>
      <c r="G243">
        <v>2500</v>
      </c>
      <c r="H243">
        <v>0</v>
      </c>
      <c r="I243">
        <v>55</v>
      </c>
      <c r="J243">
        <v>360</v>
      </c>
      <c r="K243">
        <v>1</v>
      </c>
      <c r="L243" t="s">
        <v>31</v>
      </c>
      <c r="M243" t="s">
        <v>18</v>
      </c>
      <c r="N243">
        <f t="shared" si="51"/>
        <v>0</v>
      </c>
      <c r="O243">
        <f t="shared" si="52"/>
        <v>1</v>
      </c>
      <c r="P243">
        <f t="shared" si="53"/>
        <v>0</v>
      </c>
      <c r="Q243">
        <f t="shared" si="54"/>
        <v>1</v>
      </c>
      <c r="R243">
        <f t="shared" si="55"/>
        <v>0</v>
      </c>
      <c r="S243" s="9">
        <f t="shared" si="56"/>
        <v>7.8240460108562919</v>
      </c>
      <c r="T243" s="9">
        <f t="shared" si="57"/>
        <v>0</v>
      </c>
      <c r="U243" s="9">
        <f t="shared" si="58"/>
        <v>4.0073331852324712</v>
      </c>
      <c r="V243" s="9">
        <f t="shared" si="58"/>
        <v>5.8861040314501558</v>
      </c>
      <c r="W243">
        <f t="shared" si="59"/>
        <v>1</v>
      </c>
      <c r="X243">
        <f t="shared" si="60"/>
        <v>1</v>
      </c>
      <c r="Y243">
        <f t="shared" si="61"/>
        <v>1.3238852403074532</v>
      </c>
      <c r="Z243">
        <f t="shared" si="62"/>
        <v>3.7579937591553851</v>
      </c>
      <c r="AA243">
        <f t="shared" si="63"/>
        <v>0.78982738300659006</v>
      </c>
      <c r="AB243">
        <f t="shared" si="64"/>
        <v>-1.5598261002269815</v>
      </c>
      <c r="AC243">
        <f t="shared" si="65"/>
        <v>1</v>
      </c>
      <c r="AD243">
        <f t="shared" si="66"/>
        <v>-1</v>
      </c>
    </row>
    <row r="244" spans="1:30">
      <c r="A244" t="s">
        <v>489</v>
      </c>
      <c r="B244" t="s">
        <v>14</v>
      </c>
      <c r="C244" t="s">
        <v>20</v>
      </c>
      <c r="D244">
        <v>3</v>
      </c>
      <c r="E244" t="s">
        <v>16</v>
      </c>
      <c r="F244" t="s">
        <v>20</v>
      </c>
      <c r="G244">
        <v>5677</v>
      </c>
      <c r="H244">
        <v>1424</v>
      </c>
      <c r="I244">
        <v>100</v>
      </c>
      <c r="J244">
        <v>360</v>
      </c>
      <c r="K244">
        <v>1</v>
      </c>
      <c r="L244" t="s">
        <v>21</v>
      </c>
      <c r="M244" t="s">
        <v>22</v>
      </c>
      <c r="N244">
        <f t="shared" si="51"/>
        <v>1</v>
      </c>
      <c r="O244">
        <f t="shared" si="52"/>
        <v>1</v>
      </c>
      <c r="P244">
        <f t="shared" si="53"/>
        <v>3</v>
      </c>
      <c r="Q244">
        <f t="shared" si="54"/>
        <v>1</v>
      </c>
      <c r="R244">
        <f t="shared" si="55"/>
        <v>1</v>
      </c>
      <c r="S244" s="9">
        <f t="shared" si="56"/>
        <v>8.6441782031707266</v>
      </c>
      <c r="T244" s="9">
        <f t="shared" si="57"/>
        <v>7.2612250919719212</v>
      </c>
      <c r="U244" s="9">
        <f t="shared" si="58"/>
        <v>4.6051701859880918</v>
      </c>
      <c r="V244" s="9">
        <f t="shared" si="58"/>
        <v>5.8861040314501558</v>
      </c>
      <c r="W244">
        <f t="shared" si="59"/>
        <v>0</v>
      </c>
      <c r="X244">
        <f t="shared" si="60"/>
        <v>1</v>
      </c>
      <c r="Y244">
        <f t="shared" si="61"/>
        <v>1.4090720934207872</v>
      </c>
      <c r="Z244">
        <f t="shared" si="62"/>
        <v>4.0921565028888516</v>
      </c>
      <c r="AA244">
        <f t="shared" si="63"/>
        <v>0.80361954715400319</v>
      </c>
      <c r="AB244">
        <f t="shared" si="64"/>
        <v>-1.6277014152756466</v>
      </c>
      <c r="AC244">
        <f t="shared" si="65"/>
        <v>1</v>
      </c>
      <c r="AD244">
        <f t="shared" si="66"/>
        <v>-1</v>
      </c>
    </row>
    <row r="245" spans="1:30">
      <c r="A245" t="s">
        <v>490</v>
      </c>
      <c r="B245" t="s">
        <v>14</v>
      </c>
      <c r="C245" t="s">
        <v>20</v>
      </c>
      <c r="D245">
        <v>0</v>
      </c>
      <c r="E245" t="s">
        <v>16</v>
      </c>
      <c r="F245" t="s">
        <v>15</v>
      </c>
      <c r="G245">
        <v>3775</v>
      </c>
      <c r="H245">
        <v>0</v>
      </c>
      <c r="I245">
        <v>110</v>
      </c>
      <c r="J245">
        <v>360</v>
      </c>
      <c r="K245">
        <v>1</v>
      </c>
      <c r="L245" t="s">
        <v>31</v>
      </c>
      <c r="M245" t="s">
        <v>18</v>
      </c>
      <c r="N245">
        <f t="shared" si="51"/>
        <v>1</v>
      </c>
      <c r="O245">
        <f t="shared" si="52"/>
        <v>1</v>
      </c>
      <c r="P245">
        <f t="shared" si="53"/>
        <v>0</v>
      </c>
      <c r="Q245">
        <f t="shared" si="54"/>
        <v>1</v>
      </c>
      <c r="R245">
        <f t="shared" si="55"/>
        <v>0</v>
      </c>
      <c r="S245" s="9">
        <f t="shared" si="56"/>
        <v>8.2361556616831244</v>
      </c>
      <c r="T245" s="9">
        <f t="shared" si="57"/>
        <v>0</v>
      </c>
      <c r="U245" s="9">
        <f t="shared" si="58"/>
        <v>4.7004803657924166</v>
      </c>
      <c r="V245" s="9">
        <f t="shared" si="58"/>
        <v>5.8861040314501558</v>
      </c>
      <c r="W245">
        <f t="shared" si="59"/>
        <v>1</v>
      </c>
      <c r="X245">
        <f t="shared" si="60"/>
        <v>1</v>
      </c>
      <c r="Y245">
        <f t="shared" si="61"/>
        <v>1.8154997371774346</v>
      </c>
      <c r="Z245">
        <f t="shared" si="62"/>
        <v>6.1441458684757482</v>
      </c>
      <c r="AA245">
        <f t="shared" si="63"/>
        <v>0.86002525446567391</v>
      </c>
      <c r="AB245">
        <f t="shared" si="64"/>
        <v>-1.9662932616854205</v>
      </c>
      <c r="AC245">
        <f t="shared" si="65"/>
        <v>1</v>
      </c>
      <c r="AD245">
        <f t="shared" si="66"/>
        <v>-1</v>
      </c>
    </row>
    <row r="246" spans="1:30">
      <c r="A246" t="s">
        <v>491</v>
      </c>
      <c r="B246" t="s">
        <v>14</v>
      </c>
      <c r="C246" t="s">
        <v>20</v>
      </c>
      <c r="D246">
        <v>1</v>
      </c>
      <c r="E246" t="s">
        <v>25</v>
      </c>
      <c r="F246" t="s">
        <v>15</v>
      </c>
      <c r="G246">
        <v>5285</v>
      </c>
      <c r="H246">
        <v>1430</v>
      </c>
      <c r="I246">
        <v>161</v>
      </c>
      <c r="J246">
        <v>360</v>
      </c>
      <c r="K246">
        <v>0</v>
      </c>
      <c r="L246" t="s">
        <v>31</v>
      </c>
      <c r="M246" t="s">
        <v>22</v>
      </c>
      <c r="N246">
        <f t="shared" si="51"/>
        <v>1</v>
      </c>
      <c r="O246">
        <f t="shared" si="52"/>
        <v>1</v>
      </c>
      <c r="P246">
        <f t="shared" si="53"/>
        <v>1</v>
      </c>
      <c r="Q246">
        <f t="shared" si="54"/>
        <v>0</v>
      </c>
      <c r="R246">
        <f t="shared" si="55"/>
        <v>0</v>
      </c>
      <c r="S246" s="9">
        <f t="shared" si="56"/>
        <v>8.5726278983043382</v>
      </c>
      <c r="T246" s="9">
        <f t="shared" si="57"/>
        <v>7.2654297232539529</v>
      </c>
      <c r="U246" s="9">
        <f t="shared" si="58"/>
        <v>5.0814043649844631</v>
      </c>
      <c r="V246" s="9">
        <f t="shared" si="58"/>
        <v>5.8861040314501558</v>
      </c>
      <c r="W246">
        <f t="shared" si="59"/>
        <v>1</v>
      </c>
      <c r="X246">
        <f t="shared" si="60"/>
        <v>0</v>
      </c>
      <c r="Y246">
        <f t="shared" si="61"/>
        <v>-1.3030704094377104</v>
      </c>
      <c r="Z246">
        <f t="shared" si="62"/>
        <v>0.27169629216586449</v>
      </c>
      <c r="AA246">
        <f t="shared" si="63"/>
        <v>0.21364872559558248</v>
      </c>
      <c r="AB246">
        <f t="shared" si="64"/>
        <v>-0.24035167238871682</v>
      </c>
      <c r="AC246">
        <f t="shared" si="65"/>
        <v>0</v>
      </c>
      <c r="AD246">
        <f t="shared" si="66"/>
        <v>2</v>
      </c>
    </row>
    <row r="247" spans="1:30">
      <c r="A247" t="s">
        <v>492</v>
      </c>
      <c r="B247" t="s">
        <v>14</v>
      </c>
      <c r="C247" t="s">
        <v>15</v>
      </c>
      <c r="D247">
        <v>1</v>
      </c>
      <c r="E247" t="s">
        <v>25</v>
      </c>
      <c r="F247" t="s">
        <v>15</v>
      </c>
      <c r="G247">
        <v>2679</v>
      </c>
      <c r="H247">
        <v>1302</v>
      </c>
      <c r="I247">
        <v>94</v>
      </c>
      <c r="J247">
        <v>360</v>
      </c>
      <c r="K247">
        <v>1</v>
      </c>
      <c r="L247" t="s">
        <v>31</v>
      </c>
      <c r="M247" t="s">
        <v>18</v>
      </c>
      <c r="N247">
        <f t="shared" si="51"/>
        <v>0</v>
      </c>
      <c r="O247">
        <f t="shared" si="52"/>
        <v>1</v>
      </c>
      <c r="P247">
        <f t="shared" si="53"/>
        <v>1</v>
      </c>
      <c r="Q247">
        <f t="shared" si="54"/>
        <v>0</v>
      </c>
      <c r="R247">
        <f t="shared" si="55"/>
        <v>0</v>
      </c>
      <c r="S247" s="9">
        <f t="shared" si="56"/>
        <v>7.8931988695446087</v>
      </c>
      <c r="T247" s="9">
        <f t="shared" si="57"/>
        <v>7.1716568227685142</v>
      </c>
      <c r="U247" s="9">
        <f t="shared" si="58"/>
        <v>4.5432947822700038</v>
      </c>
      <c r="V247" s="9">
        <f t="shared" si="58"/>
        <v>5.8861040314501558</v>
      </c>
      <c r="W247">
        <f t="shared" si="59"/>
        <v>1</v>
      </c>
      <c r="X247">
        <f t="shared" si="60"/>
        <v>1</v>
      </c>
      <c r="Y247">
        <f t="shared" si="61"/>
        <v>0.52444468300435043</v>
      </c>
      <c r="Z247">
        <f t="shared" si="62"/>
        <v>1.6895203684511844</v>
      </c>
      <c r="AA247">
        <f t="shared" si="63"/>
        <v>0.62818649312707364</v>
      </c>
      <c r="AB247">
        <f t="shared" si="64"/>
        <v>-0.98936287602510209</v>
      </c>
      <c r="AC247">
        <f t="shared" si="65"/>
        <v>1</v>
      </c>
      <c r="AD247">
        <f t="shared" si="66"/>
        <v>-1</v>
      </c>
    </row>
    <row r="248" spans="1:30">
      <c r="A248" t="s">
        <v>493</v>
      </c>
      <c r="B248" t="s">
        <v>14</v>
      </c>
      <c r="C248" t="s">
        <v>20</v>
      </c>
      <c r="D248">
        <v>0</v>
      </c>
      <c r="E248" t="s">
        <v>16</v>
      </c>
      <c r="F248" t="s">
        <v>15</v>
      </c>
      <c r="G248">
        <v>1025</v>
      </c>
      <c r="H248">
        <v>5500</v>
      </c>
      <c r="I248">
        <v>216</v>
      </c>
      <c r="J248">
        <v>360</v>
      </c>
      <c r="L248" t="s">
        <v>21</v>
      </c>
      <c r="M248" t="s">
        <v>18</v>
      </c>
      <c r="N248">
        <f t="shared" si="51"/>
        <v>1</v>
      </c>
      <c r="O248">
        <f t="shared" si="52"/>
        <v>1</v>
      </c>
      <c r="P248">
        <f t="shared" si="53"/>
        <v>0</v>
      </c>
      <c r="Q248">
        <f t="shared" si="54"/>
        <v>1</v>
      </c>
      <c r="R248">
        <f t="shared" si="55"/>
        <v>0</v>
      </c>
      <c r="S248" s="9">
        <f t="shared" si="56"/>
        <v>6.932447891572509</v>
      </c>
      <c r="T248" s="9">
        <f t="shared" si="57"/>
        <v>8.6125033712205621</v>
      </c>
      <c r="U248" s="9">
        <f t="shared" si="58"/>
        <v>5.3752784076841653</v>
      </c>
      <c r="V248" s="9">
        <f t="shared" si="58"/>
        <v>5.8861040314501558</v>
      </c>
      <c r="W248">
        <f t="shared" si="59"/>
        <v>0</v>
      </c>
      <c r="X248">
        <f t="shared" si="60"/>
        <v>0</v>
      </c>
      <c r="Y248">
        <f t="shared" si="61"/>
        <v>-0.45146725480746108</v>
      </c>
      <c r="Z248">
        <f t="shared" si="62"/>
        <v>0.63669327467000447</v>
      </c>
      <c r="AA248">
        <f t="shared" si="63"/>
        <v>0.38901196975858332</v>
      </c>
      <c r="AB248">
        <f t="shared" si="64"/>
        <v>-0.49267791044201681</v>
      </c>
      <c r="AC248">
        <f t="shared" si="65"/>
        <v>0</v>
      </c>
      <c r="AD248">
        <f t="shared" si="66"/>
        <v>2</v>
      </c>
    </row>
    <row r="249" spans="1:30">
      <c r="A249" t="s">
        <v>495</v>
      </c>
      <c r="B249" t="s">
        <v>14</v>
      </c>
      <c r="C249" t="s">
        <v>15</v>
      </c>
      <c r="D249">
        <v>2</v>
      </c>
      <c r="E249" t="s">
        <v>16</v>
      </c>
      <c r="F249" t="s">
        <v>15</v>
      </c>
      <c r="G249">
        <v>3588</v>
      </c>
      <c r="H249">
        <v>0</v>
      </c>
      <c r="I249">
        <v>110</v>
      </c>
      <c r="J249">
        <v>360</v>
      </c>
      <c r="K249">
        <v>0</v>
      </c>
      <c r="L249" t="s">
        <v>21</v>
      </c>
      <c r="M249" t="s">
        <v>18</v>
      </c>
      <c r="N249">
        <f t="shared" si="51"/>
        <v>0</v>
      </c>
      <c r="O249">
        <f t="shared" si="52"/>
        <v>1</v>
      </c>
      <c r="P249">
        <f t="shared" si="53"/>
        <v>2</v>
      </c>
      <c r="Q249">
        <f t="shared" si="54"/>
        <v>1</v>
      </c>
      <c r="R249">
        <f t="shared" si="55"/>
        <v>0</v>
      </c>
      <c r="S249" s="9">
        <f t="shared" si="56"/>
        <v>8.1853502231786859</v>
      </c>
      <c r="T249" s="9">
        <f t="shared" si="57"/>
        <v>0</v>
      </c>
      <c r="U249" s="9">
        <f t="shared" si="58"/>
        <v>4.7004803657924166</v>
      </c>
      <c r="V249" s="9">
        <f t="shared" si="58"/>
        <v>5.8861040314501558</v>
      </c>
      <c r="W249">
        <f t="shared" si="59"/>
        <v>0</v>
      </c>
      <c r="X249">
        <f t="shared" si="60"/>
        <v>0</v>
      </c>
      <c r="Y249">
        <f t="shared" si="61"/>
        <v>-1.0299827383998781</v>
      </c>
      <c r="Z249">
        <f t="shared" si="62"/>
        <v>0.35701312313372918</v>
      </c>
      <c r="AA249">
        <f t="shared" si="63"/>
        <v>0.26308745070149681</v>
      </c>
      <c r="AB249">
        <f t="shared" si="64"/>
        <v>-0.30528605150142391</v>
      </c>
      <c r="AC249">
        <f t="shared" si="65"/>
        <v>0</v>
      </c>
      <c r="AD249">
        <f t="shared" si="66"/>
        <v>2</v>
      </c>
    </row>
    <row r="250" spans="1:30">
      <c r="A250" t="s">
        <v>496</v>
      </c>
      <c r="B250" t="s">
        <v>14</v>
      </c>
      <c r="C250" t="s">
        <v>15</v>
      </c>
      <c r="D250">
        <v>0</v>
      </c>
      <c r="E250" t="s">
        <v>25</v>
      </c>
      <c r="G250">
        <v>2550</v>
      </c>
      <c r="H250">
        <v>2042</v>
      </c>
      <c r="I250">
        <v>126</v>
      </c>
      <c r="J250">
        <v>360</v>
      </c>
      <c r="K250">
        <v>1</v>
      </c>
      <c r="L250" t="s">
        <v>21</v>
      </c>
      <c r="M250" t="s">
        <v>22</v>
      </c>
      <c r="N250">
        <f t="shared" si="51"/>
        <v>0</v>
      </c>
      <c r="O250">
        <f t="shared" si="52"/>
        <v>1</v>
      </c>
      <c r="P250">
        <f t="shared" si="53"/>
        <v>0</v>
      </c>
      <c r="Q250">
        <f t="shared" si="54"/>
        <v>0</v>
      </c>
      <c r="R250">
        <f t="shared" si="55"/>
        <v>0</v>
      </c>
      <c r="S250" s="9">
        <f t="shared" si="56"/>
        <v>7.8438486381524717</v>
      </c>
      <c r="T250" s="9">
        <f t="shared" si="57"/>
        <v>7.6216849987246107</v>
      </c>
      <c r="U250" s="9">
        <f t="shared" si="58"/>
        <v>4.836281906951478</v>
      </c>
      <c r="V250" s="9">
        <f t="shared" si="58"/>
        <v>5.8861040314501558</v>
      </c>
      <c r="W250">
        <f t="shared" si="59"/>
        <v>0</v>
      </c>
      <c r="X250">
        <f t="shared" si="60"/>
        <v>1</v>
      </c>
      <c r="Y250">
        <f t="shared" si="61"/>
        <v>0.40378824931787805</v>
      </c>
      <c r="Z250">
        <f t="shared" si="62"/>
        <v>1.4974868195278452</v>
      </c>
      <c r="AA250">
        <f t="shared" si="63"/>
        <v>0.59959748648881683</v>
      </c>
      <c r="AB250">
        <f t="shared" si="64"/>
        <v>-0.91528495406031751</v>
      </c>
      <c r="AC250">
        <f t="shared" si="65"/>
        <v>1</v>
      </c>
      <c r="AD250">
        <f t="shared" si="66"/>
        <v>-1</v>
      </c>
    </row>
    <row r="251" spans="1:30">
      <c r="A251" t="s">
        <v>498</v>
      </c>
      <c r="B251" t="s">
        <v>14</v>
      </c>
      <c r="C251" t="s">
        <v>20</v>
      </c>
      <c r="D251">
        <v>0</v>
      </c>
      <c r="E251" t="s">
        <v>16</v>
      </c>
      <c r="F251" t="s">
        <v>15</v>
      </c>
      <c r="G251">
        <v>6133</v>
      </c>
      <c r="H251">
        <v>3906</v>
      </c>
      <c r="I251">
        <v>324</v>
      </c>
      <c r="J251">
        <v>360</v>
      </c>
      <c r="K251">
        <v>1</v>
      </c>
      <c r="L251" t="s">
        <v>17</v>
      </c>
      <c r="M251" t="s">
        <v>18</v>
      </c>
      <c r="N251">
        <f t="shared" si="51"/>
        <v>1</v>
      </c>
      <c r="O251">
        <f t="shared" si="52"/>
        <v>1</v>
      </c>
      <c r="P251">
        <f t="shared" si="53"/>
        <v>0</v>
      </c>
      <c r="Q251">
        <f t="shared" si="54"/>
        <v>1</v>
      </c>
      <c r="R251">
        <f t="shared" si="55"/>
        <v>0</v>
      </c>
      <c r="S251" s="9">
        <f t="shared" si="56"/>
        <v>8.7214393056259834</v>
      </c>
      <c r="T251" s="9">
        <f t="shared" si="57"/>
        <v>8.2702691114366242</v>
      </c>
      <c r="U251" s="9">
        <f t="shared" si="58"/>
        <v>5.780743515792329</v>
      </c>
      <c r="V251" s="9">
        <f t="shared" si="58"/>
        <v>5.8861040314501558</v>
      </c>
      <c r="W251">
        <f t="shared" si="59"/>
        <v>2</v>
      </c>
      <c r="X251">
        <f t="shared" si="60"/>
        <v>1</v>
      </c>
      <c r="Y251">
        <f t="shared" si="61"/>
        <v>1.5647458326356976</v>
      </c>
      <c r="Z251">
        <f t="shared" si="62"/>
        <v>4.7814594904823187</v>
      </c>
      <c r="AA251">
        <f t="shared" si="63"/>
        <v>0.82703329468169029</v>
      </c>
      <c r="AB251">
        <f t="shared" si="64"/>
        <v>-1.7546561578136193</v>
      </c>
      <c r="AC251">
        <f t="shared" si="65"/>
        <v>1</v>
      </c>
      <c r="AD251">
        <f t="shared" si="66"/>
        <v>-1</v>
      </c>
    </row>
    <row r="252" spans="1:30">
      <c r="A252" t="s">
        <v>499</v>
      </c>
      <c r="B252" t="s">
        <v>14</v>
      </c>
      <c r="C252" t="s">
        <v>15</v>
      </c>
      <c r="D252">
        <v>2</v>
      </c>
      <c r="E252" t="s">
        <v>16</v>
      </c>
      <c r="F252" t="s">
        <v>15</v>
      </c>
      <c r="G252">
        <v>3617</v>
      </c>
      <c r="H252">
        <v>0</v>
      </c>
      <c r="I252">
        <v>107</v>
      </c>
      <c r="J252">
        <v>360</v>
      </c>
      <c r="K252">
        <v>1</v>
      </c>
      <c r="L252" t="s">
        <v>31</v>
      </c>
      <c r="M252" t="s">
        <v>18</v>
      </c>
      <c r="N252">
        <f t="shared" si="51"/>
        <v>0</v>
      </c>
      <c r="O252">
        <f t="shared" si="52"/>
        <v>1</v>
      </c>
      <c r="P252">
        <f t="shared" si="53"/>
        <v>2</v>
      </c>
      <c r="Q252">
        <f t="shared" si="54"/>
        <v>1</v>
      </c>
      <c r="R252">
        <f t="shared" si="55"/>
        <v>0</v>
      </c>
      <c r="S252" s="9">
        <f t="shared" si="56"/>
        <v>8.1934002319520971</v>
      </c>
      <c r="T252" s="9">
        <f t="shared" si="57"/>
        <v>0</v>
      </c>
      <c r="U252" s="9">
        <f t="shared" si="58"/>
        <v>4.6728288344619058</v>
      </c>
      <c r="V252" s="9">
        <f t="shared" si="58"/>
        <v>5.8861040314501558</v>
      </c>
      <c r="W252">
        <f t="shared" si="59"/>
        <v>1</v>
      </c>
      <c r="X252">
        <f t="shared" si="60"/>
        <v>1</v>
      </c>
      <c r="Y252">
        <f t="shared" si="61"/>
        <v>1.304631739456743</v>
      </c>
      <c r="Z252">
        <f t="shared" si="62"/>
        <v>3.6863313133398181</v>
      </c>
      <c r="AA252">
        <f t="shared" si="63"/>
        <v>0.78661346517403441</v>
      </c>
      <c r="AB252">
        <f t="shared" si="64"/>
        <v>-1.5446500403903367</v>
      </c>
      <c r="AC252">
        <f t="shared" si="65"/>
        <v>1</v>
      </c>
      <c r="AD252">
        <f t="shared" si="66"/>
        <v>-1</v>
      </c>
    </row>
    <row r="253" spans="1:30">
      <c r="A253" t="s">
        <v>500</v>
      </c>
      <c r="B253" t="s">
        <v>42</v>
      </c>
      <c r="C253" t="s">
        <v>20</v>
      </c>
      <c r="D253">
        <v>1</v>
      </c>
      <c r="E253" t="s">
        <v>16</v>
      </c>
      <c r="F253" t="s">
        <v>15</v>
      </c>
      <c r="G253">
        <v>4608</v>
      </c>
      <c r="H253">
        <v>2845</v>
      </c>
      <c r="I253">
        <v>140</v>
      </c>
      <c r="J253">
        <v>180</v>
      </c>
      <c r="K253">
        <v>1</v>
      </c>
      <c r="L253" t="s">
        <v>31</v>
      </c>
      <c r="M253" t="s">
        <v>18</v>
      </c>
      <c r="N253">
        <f t="shared" si="51"/>
        <v>1</v>
      </c>
      <c r="O253">
        <f t="shared" si="52"/>
        <v>0</v>
      </c>
      <c r="P253">
        <f t="shared" si="53"/>
        <v>1</v>
      </c>
      <c r="Q253">
        <f t="shared" si="54"/>
        <v>1</v>
      </c>
      <c r="R253">
        <f t="shared" si="55"/>
        <v>0</v>
      </c>
      <c r="S253" s="9">
        <f t="shared" si="56"/>
        <v>8.4355492023757268</v>
      </c>
      <c r="T253" s="9">
        <f t="shared" si="57"/>
        <v>7.9533183465604314</v>
      </c>
      <c r="U253" s="9">
        <f t="shared" si="58"/>
        <v>4.9416424226093039</v>
      </c>
      <c r="V253" s="9">
        <f t="shared" si="58"/>
        <v>5.1929568508902104</v>
      </c>
      <c r="W253">
        <f t="shared" si="59"/>
        <v>1</v>
      </c>
      <c r="X253">
        <f t="shared" si="60"/>
        <v>1</v>
      </c>
      <c r="Y253">
        <f t="shared" si="61"/>
        <v>2.0902991428132891</v>
      </c>
      <c r="Z253">
        <f t="shared" si="62"/>
        <v>8.0873340703536556</v>
      </c>
      <c r="AA253">
        <f t="shared" si="63"/>
        <v>0.88995672523337943</v>
      </c>
      <c r="AB253">
        <f t="shared" si="64"/>
        <v>-2.2068815835846749</v>
      </c>
      <c r="AC253">
        <f t="shared" si="65"/>
        <v>1</v>
      </c>
      <c r="AD253">
        <f t="shared" si="66"/>
        <v>-1</v>
      </c>
    </row>
    <row r="254" spans="1:30">
      <c r="A254" t="s">
        <v>501</v>
      </c>
      <c r="B254" t="s">
        <v>14</v>
      </c>
      <c r="C254" t="s">
        <v>20</v>
      </c>
      <c r="D254">
        <v>0</v>
      </c>
      <c r="E254" t="s">
        <v>16</v>
      </c>
      <c r="F254" t="s">
        <v>15</v>
      </c>
      <c r="G254">
        <v>2768</v>
      </c>
      <c r="H254">
        <v>1950</v>
      </c>
      <c r="I254">
        <v>155</v>
      </c>
      <c r="J254">
        <v>360</v>
      </c>
      <c r="K254">
        <v>1</v>
      </c>
      <c r="L254" t="s">
        <v>21</v>
      </c>
      <c r="M254" t="s">
        <v>18</v>
      </c>
      <c r="N254">
        <f t="shared" si="51"/>
        <v>1</v>
      </c>
      <c r="O254">
        <f t="shared" si="52"/>
        <v>1</v>
      </c>
      <c r="P254">
        <f t="shared" si="53"/>
        <v>0</v>
      </c>
      <c r="Q254">
        <f t="shared" si="54"/>
        <v>1</v>
      </c>
      <c r="R254">
        <f t="shared" si="55"/>
        <v>0</v>
      </c>
      <c r="S254" s="9">
        <f t="shared" si="56"/>
        <v>7.92588031673756</v>
      </c>
      <c r="T254" s="9">
        <f t="shared" si="57"/>
        <v>7.5755846515577927</v>
      </c>
      <c r="U254" s="9">
        <f t="shared" si="58"/>
        <v>5.0434251169192468</v>
      </c>
      <c r="V254" s="9">
        <f t="shared" si="58"/>
        <v>5.8861040314501558</v>
      </c>
      <c r="W254">
        <f t="shared" si="59"/>
        <v>0</v>
      </c>
      <c r="X254">
        <f t="shared" si="60"/>
        <v>1</v>
      </c>
      <c r="Y254">
        <f t="shared" si="61"/>
        <v>1.6343155658950694</v>
      </c>
      <c r="Z254">
        <f t="shared" si="62"/>
        <v>5.125948422207542</v>
      </c>
      <c r="AA254">
        <f t="shared" si="63"/>
        <v>0.83675997068880958</v>
      </c>
      <c r="AB254">
        <f t="shared" si="64"/>
        <v>-1.8125335888856753</v>
      </c>
      <c r="AC254">
        <f t="shared" si="65"/>
        <v>1</v>
      </c>
      <c r="AD254">
        <f t="shared" si="66"/>
        <v>-1</v>
      </c>
    </row>
    <row r="255" spans="1:30">
      <c r="A255" t="s">
        <v>503</v>
      </c>
      <c r="B255" t="s">
        <v>14</v>
      </c>
      <c r="C255" t="s">
        <v>15</v>
      </c>
      <c r="D255">
        <v>0</v>
      </c>
      <c r="E255" t="s">
        <v>25</v>
      </c>
      <c r="F255" t="s">
        <v>15</v>
      </c>
      <c r="G255">
        <v>3358</v>
      </c>
      <c r="H255">
        <v>0</v>
      </c>
      <c r="I255">
        <v>80</v>
      </c>
      <c r="J255">
        <v>36</v>
      </c>
      <c r="K255">
        <v>1</v>
      </c>
      <c r="L255" t="s">
        <v>31</v>
      </c>
      <c r="M255" t="s">
        <v>18</v>
      </c>
      <c r="N255">
        <f t="shared" si="51"/>
        <v>0</v>
      </c>
      <c r="O255">
        <f t="shared" si="52"/>
        <v>1</v>
      </c>
      <c r="P255">
        <f t="shared" si="53"/>
        <v>0</v>
      </c>
      <c r="Q255">
        <f t="shared" si="54"/>
        <v>0</v>
      </c>
      <c r="R255">
        <f t="shared" si="55"/>
        <v>0</v>
      </c>
      <c r="S255" s="9">
        <f t="shared" si="56"/>
        <v>8.119100837637486</v>
      </c>
      <c r="T255" s="9">
        <f t="shared" si="57"/>
        <v>0</v>
      </c>
      <c r="U255" s="9">
        <f t="shared" si="58"/>
        <v>4.3820266346738812</v>
      </c>
      <c r="V255" s="9">
        <f t="shared" si="58"/>
        <v>3.5835189384561099</v>
      </c>
      <c r="W255">
        <f t="shared" si="59"/>
        <v>1</v>
      </c>
      <c r="X255">
        <f t="shared" si="60"/>
        <v>1</v>
      </c>
      <c r="Y255">
        <f t="shared" si="61"/>
        <v>0.67438567152841744</v>
      </c>
      <c r="Z255">
        <f t="shared" si="62"/>
        <v>1.9628267851302039</v>
      </c>
      <c r="AA255">
        <f t="shared" si="63"/>
        <v>0.66248448778079538</v>
      </c>
      <c r="AB255">
        <f t="shared" si="64"/>
        <v>-1.0861438075948022</v>
      </c>
      <c r="AC255">
        <f t="shared" si="65"/>
        <v>1</v>
      </c>
      <c r="AD255">
        <f t="shared" si="66"/>
        <v>-1</v>
      </c>
    </row>
    <row r="256" spans="1:30">
      <c r="A256" t="s">
        <v>504</v>
      </c>
      <c r="B256" t="s">
        <v>42</v>
      </c>
      <c r="C256" t="s">
        <v>15</v>
      </c>
      <c r="D256">
        <v>0</v>
      </c>
      <c r="E256" t="s">
        <v>16</v>
      </c>
      <c r="F256" t="s">
        <v>15</v>
      </c>
      <c r="G256">
        <v>5000</v>
      </c>
      <c r="H256">
        <v>0</v>
      </c>
      <c r="I256">
        <v>103</v>
      </c>
      <c r="J256">
        <v>360</v>
      </c>
      <c r="K256">
        <v>0</v>
      </c>
      <c r="L256" t="s">
        <v>31</v>
      </c>
      <c r="M256" t="s">
        <v>22</v>
      </c>
      <c r="N256">
        <f t="shared" si="51"/>
        <v>0</v>
      </c>
      <c r="O256">
        <f t="shared" si="52"/>
        <v>0</v>
      </c>
      <c r="P256">
        <f t="shared" si="53"/>
        <v>0</v>
      </c>
      <c r="Q256">
        <f t="shared" si="54"/>
        <v>1</v>
      </c>
      <c r="R256">
        <f t="shared" si="55"/>
        <v>0</v>
      </c>
      <c r="S256" s="9">
        <f t="shared" si="56"/>
        <v>8.5171931914162382</v>
      </c>
      <c r="T256" s="9">
        <f t="shared" si="57"/>
        <v>0</v>
      </c>
      <c r="U256" s="9">
        <f t="shared" si="58"/>
        <v>4.6347289882296359</v>
      </c>
      <c r="V256" s="9">
        <f t="shared" si="58"/>
        <v>5.8861040314501558</v>
      </c>
      <c r="W256">
        <f t="shared" si="59"/>
        <v>1</v>
      </c>
      <c r="X256">
        <f t="shared" si="60"/>
        <v>0</v>
      </c>
      <c r="Y256">
        <f t="shared" si="61"/>
        <v>-0.67540123342210012</v>
      </c>
      <c r="Z256">
        <f t="shared" si="62"/>
        <v>0.5089521710131466</v>
      </c>
      <c r="AA256">
        <f t="shared" si="63"/>
        <v>0.33728847129158768</v>
      </c>
      <c r="AB256">
        <f t="shared" si="64"/>
        <v>-0.41141548346705126</v>
      </c>
      <c r="AC256">
        <f t="shared" si="65"/>
        <v>0</v>
      </c>
      <c r="AD256">
        <f t="shared" si="66"/>
        <v>2</v>
      </c>
    </row>
    <row r="257" spans="1:30">
      <c r="A257" t="s">
        <v>505</v>
      </c>
      <c r="B257" t="s">
        <v>14</v>
      </c>
      <c r="C257" t="s">
        <v>20</v>
      </c>
      <c r="D257">
        <v>2</v>
      </c>
      <c r="E257" t="s">
        <v>16</v>
      </c>
      <c r="F257" t="s">
        <v>20</v>
      </c>
      <c r="G257">
        <v>6633</v>
      </c>
      <c r="H257">
        <v>0</v>
      </c>
      <c r="I257">
        <v>141</v>
      </c>
      <c r="J257">
        <v>360</v>
      </c>
      <c r="K257">
        <v>0</v>
      </c>
      <c r="L257" t="s">
        <v>21</v>
      </c>
      <c r="M257" t="s">
        <v>18</v>
      </c>
      <c r="N257">
        <f t="shared" si="51"/>
        <v>1</v>
      </c>
      <c r="O257">
        <f t="shared" si="52"/>
        <v>1</v>
      </c>
      <c r="P257">
        <f t="shared" si="53"/>
        <v>2</v>
      </c>
      <c r="Q257">
        <f t="shared" si="54"/>
        <v>1</v>
      </c>
      <c r="R257">
        <f t="shared" si="55"/>
        <v>1</v>
      </c>
      <c r="S257" s="9">
        <f t="shared" si="56"/>
        <v>8.7998124695255555</v>
      </c>
      <c r="T257" s="9">
        <f t="shared" si="57"/>
        <v>0</v>
      </c>
      <c r="U257" s="9">
        <f t="shared" si="58"/>
        <v>4.9487598903781684</v>
      </c>
      <c r="V257" s="9">
        <f t="shared" si="58"/>
        <v>5.8861040314501558</v>
      </c>
      <c r="W257">
        <f t="shared" si="59"/>
        <v>0</v>
      </c>
      <c r="X257">
        <f t="shared" si="60"/>
        <v>0</v>
      </c>
      <c r="Y257">
        <f t="shared" si="61"/>
        <v>-0.78300761789756235</v>
      </c>
      <c r="Z257">
        <f t="shared" si="62"/>
        <v>0.45702937242087455</v>
      </c>
      <c r="AA257">
        <f t="shared" si="63"/>
        <v>0.31367203782687914</v>
      </c>
      <c r="AB257">
        <f t="shared" si="64"/>
        <v>-0.37639968653002837</v>
      </c>
      <c r="AC257">
        <f t="shared" si="65"/>
        <v>0</v>
      </c>
      <c r="AD257">
        <f t="shared" si="66"/>
        <v>2</v>
      </c>
    </row>
    <row r="258" spans="1:30">
      <c r="A258" t="s">
        <v>506</v>
      </c>
      <c r="B258" t="s">
        <v>14</v>
      </c>
      <c r="C258" t="s">
        <v>20</v>
      </c>
      <c r="D258">
        <v>1</v>
      </c>
      <c r="E258" t="s">
        <v>25</v>
      </c>
      <c r="F258" t="s">
        <v>15</v>
      </c>
      <c r="G258">
        <v>2492</v>
      </c>
      <c r="H258">
        <v>2375</v>
      </c>
      <c r="I258">
        <v>141</v>
      </c>
      <c r="J258">
        <v>360</v>
      </c>
      <c r="K258">
        <v>1</v>
      </c>
      <c r="L258" t="s">
        <v>21</v>
      </c>
      <c r="M258" t="s">
        <v>18</v>
      </c>
      <c r="N258">
        <f t="shared" si="51"/>
        <v>1</v>
      </c>
      <c r="O258">
        <f t="shared" si="52"/>
        <v>1</v>
      </c>
      <c r="P258">
        <f t="shared" si="53"/>
        <v>1</v>
      </c>
      <c r="Q258">
        <f t="shared" si="54"/>
        <v>0</v>
      </c>
      <c r="R258">
        <f t="shared" si="55"/>
        <v>0</v>
      </c>
      <c r="S258" s="9">
        <f t="shared" si="56"/>
        <v>7.8208408799073439</v>
      </c>
      <c r="T258" s="9">
        <f t="shared" si="57"/>
        <v>7.7727527164687418</v>
      </c>
      <c r="U258" s="9">
        <f t="shared" si="58"/>
        <v>4.9487598903781684</v>
      </c>
      <c r="V258" s="9">
        <f t="shared" si="58"/>
        <v>5.8861040314501558</v>
      </c>
      <c r="W258">
        <f t="shared" si="59"/>
        <v>0</v>
      </c>
      <c r="X258">
        <f t="shared" si="60"/>
        <v>1</v>
      </c>
      <c r="Y258">
        <f t="shared" si="61"/>
        <v>1.0459632400853867</v>
      </c>
      <c r="Z258">
        <f t="shared" si="62"/>
        <v>2.8461387186094225</v>
      </c>
      <c r="AA258">
        <f t="shared" si="63"/>
        <v>0.7399989773739748</v>
      </c>
      <c r="AB258">
        <f t="shared" si="64"/>
        <v>-1.3470697147973243</v>
      </c>
      <c r="AC258">
        <f t="shared" si="65"/>
        <v>1</v>
      </c>
      <c r="AD258">
        <f t="shared" si="66"/>
        <v>-1</v>
      </c>
    </row>
    <row r="259" spans="1:30">
      <c r="A259" t="s">
        <v>507</v>
      </c>
      <c r="B259" t="s">
        <v>14</v>
      </c>
      <c r="C259" t="s">
        <v>20</v>
      </c>
      <c r="D259">
        <v>1</v>
      </c>
      <c r="E259" t="s">
        <v>16</v>
      </c>
      <c r="F259" t="s">
        <v>15</v>
      </c>
      <c r="G259">
        <v>5468</v>
      </c>
      <c r="H259">
        <v>1032</v>
      </c>
      <c r="I259">
        <v>26</v>
      </c>
      <c r="J259">
        <v>360</v>
      </c>
      <c r="K259">
        <v>1</v>
      </c>
      <c r="L259" t="s">
        <v>31</v>
      </c>
      <c r="M259" t="s">
        <v>18</v>
      </c>
      <c r="N259">
        <f t="shared" ref="N259:N291" si="67">IF(C259="Yes",1,0)</f>
        <v>1</v>
      </c>
      <c r="O259">
        <f t="shared" ref="O259:O291" si="68">IF(B259="Male",1,0)</f>
        <v>1</v>
      </c>
      <c r="P259">
        <f t="shared" ref="P259:P291" si="69">D259</f>
        <v>1</v>
      </c>
      <c r="Q259">
        <f t="shared" ref="Q259:Q291" si="70">IF(E259="Graduate",1,0)</f>
        <v>1</v>
      </c>
      <c r="R259">
        <f t="shared" ref="R259:R291" si="71">IF(F259="Yes",1,0)</f>
        <v>0</v>
      </c>
      <c r="S259" s="9">
        <f t="shared" ref="S259:S291" si="72">LN(G259)</f>
        <v>8.60666819784384</v>
      </c>
      <c r="T259" s="9">
        <f t="shared" ref="T259:T291" si="73">IF(H259=0,0,LN(H259))</f>
        <v>6.9392539460415081</v>
      </c>
      <c r="U259" s="9">
        <f t="shared" ref="U259:V291" si="74">LN(I259)</f>
        <v>3.2580965380214821</v>
      </c>
      <c r="V259" s="9">
        <f t="shared" si="74"/>
        <v>5.8861040314501558</v>
      </c>
      <c r="W259">
        <f t="shared" ref="W259:W291" si="75">IF(L259="Rural",0,IF(L259="Semiurban",1,IF(L259="Urban",2)))</f>
        <v>1</v>
      </c>
      <c r="X259">
        <f t="shared" ref="X259:X291" si="76">K259</f>
        <v>1</v>
      </c>
      <c r="Y259">
        <f t="shared" ref="Y259:Y291" si="77">SUMPRODUCT($AJ$8:$AT$8,N259:X259)+$AU$8</f>
        <v>1.6736828273022062</v>
      </c>
      <c r="Z259">
        <f t="shared" ref="Z259:Z291" si="78">EXP(Y259)</f>
        <v>5.3317676630860653</v>
      </c>
      <c r="AA259">
        <f t="shared" ref="AA259:AA291" si="79">Z259/(Z259+1)</f>
        <v>0.84206622017577215</v>
      </c>
      <c r="AB259">
        <f t="shared" ref="AB259:AB291" si="80">AE259*LN(AA259)+LN(1-AA259)*(1-AE259)</f>
        <v>-1.8455794488449577</v>
      </c>
      <c r="AC259">
        <f t="shared" ref="AC259:AC291" si="81">IF(AA259&gt;$AG$7,1,0)</f>
        <v>1</v>
      </c>
      <c r="AD259">
        <f t="shared" ref="AD259:AD291" si="82">IF(AND(AC259=1,AE259=1),1,IF(AND(AC259=1,AE259=0),-1,IF(AND(AC259=0,AE259=0),2,IF(AND(AC259=0,AE259=1),-2,"error"))))</f>
        <v>-1</v>
      </c>
    </row>
    <row r="260" spans="1:30">
      <c r="A260" t="s">
        <v>508</v>
      </c>
      <c r="B260" t="s">
        <v>42</v>
      </c>
      <c r="C260" t="s">
        <v>15</v>
      </c>
      <c r="D260">
        <v>0</v>
      </c>
      <c r="E260" t="s">
        <v>16</v>
      </c>
      <c r="F260" t="s">
        <v>15</v>
      </c>
      <c r="G260">
        <v>2667</v>
      </c>
      <c r="H260">
        <v>1625</v>
      </c>
      <c r="I260">
        <v>84</v>
      </c>
      <c r="J260">
        <v>360</v>
      </c>
      <c r="L260" t="s">
        <v>17</v>
      </c>
      <c r="M260" t="s">
        <v>18</v>
      </c>
      <c r="N260">
        <f t="shared" si="67"/>
        <v>0</v>
      </c>
      <c r="O260">
        <f t="shared" si="68"/>
        <v>0</v>
      </c>
      <c r="P260">
        <f t="shared" si="69"/>
        <v>0</v>
      </c>
      <c r="Q260">
        <f t="shared" si="70"/>
        <v>1</v>
      </c>
      <c r="R260">
        <f t="shared" si="71"/>
        <v>0</v>
      </c>
      <c r="S260" s="9">
        <f t="shared" si="72"/>
        <v>7.8887095241820147</v>
      </c>
      <c r="T260" s="9">
        <f t="shared" si="73"/>
        <v>7.3932630947638378</v>
      </c>
      <c r="U260" s="9">
        <f t="shared" si="74"/>
        <v>4.4308167988433134</v>
      </c>
      <c r="V260" s="9">
        <f t="shared" si="74"/>
        <v>5.8861040314501558</v>
      </c>
      <c r="W260">
        <f t="shared" si="75"/>
        <v>2</v>
      </c>
      <c r="X260">
        <f t="shared" si="76"/>
        <v>0</v>
      </c>
      <c r="Y260">
        <f t="shared" si="77"/>
        <v>-0.62514163776807552</v>
      </c>
      <c r="Z260">
        <f t="shared" si="78"/>
        <v>0.53518562065367303</v>
      </c>
      <c r="AA260">
        <f t="shared" si="79"/>
        <v>0.34861297126128243</v>
      </c>
      <c r="AB260">
        <f t="shared" si="80"/>
        <v>-0.42865129923553946</v>
      </c>
      <c r="AC260">
        <f t="shared" si="81"/>
        <v>0</v>
      </c>
      <c r="AD260">
        <f t="shared" si="82"/>
        <v>2</v>
      </c>
    </row>
    <row r="261" spans="1:30">
      <c r="A261" t="s">
        <v>509</v>
      </c>
      <c r="B261" t="s">
        <v>14</v>
      </c>
      <c r="C261" t="s">
        <v>20</v>
      </c>
      <c r="D261">
        <v>3</v>
      </c>
      <c r="E261" t="s">
        <v>16</v>
      </c>
      <c r="F261" t="s">
        <v>20</v>
      </c>
      <c r="G261">
        <v>10139</v>
      </c>
      <c r="H261">
        <v>0</v>
      </c>
      <c r="I261">
        <v>260</v>
      </c>
      <c r="J261">
        <v>360</v>
      </c>
      <c r="K261">
        <v>1</v>
      </c>
      <c r="L261" t="s">
        <v>31</v>
      </c>
      <c r="M261" t="s">
        <v>18</v>
      </c>
      <c r="N261">
        <f t="shared" si="67"/>
        <v>1</v>
      </c>
      <c r="O261">
        <f t="shared" si="68"/>
        <v>1</v>
      </c>
      <c r="P261">
        <f t="shared" si="69"/>
        <v>3</v>
      </c>
      <c r="Q261">
        <f t="shared" si="70"/>
        <v>1</v>
      </c>
      <c r="R261">
        <f t="shared" si="71"/>
        <v>1</v>
      </c>
      <c r="S261" s="9">
        <f t="shared" si="72"/>
        <v>9.2241446529525799</v>
      </c>
      <c r="T261" s="9">
        <f t="shared" si="73"/>
        <v>0</v>
      </c>
      <c r="U261" s="9">
        <f t="shared" si="74"/>
        <v>5.5606816310155276</v>
      </c>
      <c r="V261" s="9">
        <f t="shared" si="74"/>
        <v>5.8861040314501558</v>
      </c>
      <c r="W261">
        <f t="shared" si="75"/>
        <v>1</v>
      </c>
      <c r="X261">
        <f t="shared" si="76"/>
        <v>1</v>
      </c>
      <c r="Y261">
        <f t="shared" si="77"/>
        <v>1.482042282925117</v>
      </c>
      <c r="Z261">
        <f t="shared" si="78"/>
        <v>4.4019264864252152</v>
      </c>
      <c r="AA261">
        <f t="shared" si="79"/>
        <v>0.81488085731767135</v>
      </c>
      <c r="AB261">
        <f t="shared" si="80"/>
        <v>-1.6867556466930829</v>
      </c>
      <c r="AC261">
        <f t="shared" si="81"/>
        <v>1</v>
      </c>
      <c r="AD261">
        <f t="shared" si="82"/>
        <v>-1</v>
      </c>
    </row>
    <row r="262" spans="1:30">
      <c r="A262" t="s">
        <v>513</v>
      </c>
      <c r="B262" t="s">
        <v>14</v>
      </c>
      <c r="C262" t="s">
        <v>20</v>
      </c>
      <c r="D262">
        <v>0</v>
      </c>
      <c r="E262" t="s">
        <v>16</v>
      </c>
      <c r="F262" t="s">
        <v>15</v>
      </c>
      <c r="G262">
        <v>3887</v>
      </c>
      <c r="H262">
        <v>2669</v>
      </c>
      <c r="I262">
        <v>162</v>
      </c>
      <c r="J262">
        <v>360</v>
      </c>
      <c r="K262">
        <v>1</v>
      </c>
      <c r="L262" t="s">
        <v>31</v>
      </c>
      <c r="M262" t="s">
        <v>18</v>
      </c>
      <c r="N262">
        <f t="shared" si="67"/>
        <v>1</v>
      </c>
      <c r="O262">
        <f t="shared" si="68"/>
        <v>1</v>
      </c>
      <c r="P262">
        <f t="shared" si="69"/>
        <v>0</v>
      </c>
      <c r="Q262">
        <f t="shared" si="70"/>
        <v>1</v>
      </c>
      <c r="R262">
        <f t="shared" si="71"/>
        <v>0</v>
      </c>
      <c r="S262" s="9">
        <f t="shared" si="72"/>
        <v>8.265392930852224</v>
      </c>
      <c r="T262" s="9">
        <f t="shared" si="73"/>
        <v>7.8894591494045239</v>
      </c>
      <c r="U262" s="9">
        <f t="shared" si="74"/>
        <v>5.0875963352323836</v>
      </c>
      <c r="V262" s="9">
        <f t="shared" si="74"/>
        <v>5.8861040314501558</v>
      </c>
      <c r="W262">
        <f t="shared" si="75"/>
        <v>1</v>
      </c>
      <c r="X262">
        <f t="shared" si="76"/>
        <v>1</v>
      </c>
      <c r="Y262">
        <f t="shared" si="77"/>
        <v>1.6236296655486453</v>
      </c>
      <c r="Z262">
        <f t="shared" si="78"/>
        <v>5.0714646706073205</v>
      </c>
      <c r="AA262">
        <f t="shared" si="79"/>
        <v>0.83529509694075654</v>
      </c>
      <c r="AB262">
        <f t="shared" si="80"/>
        <v>-1.8035998726044697</v>
      </c>
      <c r="AC262">
        <f t="shared" si="81"/>
        <v>1</v>
      </c>
      <c r="AD262">
        <f t="shared" si="82"/>
        <v>-1</v>
      </c>
    </row>
    <row r="263" spans="1:30">
      <c r="A263" t="s">
        <v>515</v>
      </c>
      <c r="B263" t="s">
        <v>42</v>
      </c>
      <c r="C263" t="s">
        <v>20</v>
      </c>
      <c r="D263">
        <v>0</v>
      </c>
      <c r="E263" t="s">
        <v>16</v>
      </c>
      <c r="F263" t="s">
        <v>15</v>
      </c>
      <c r="G263">
        <v>4180</v>
      </c>
      <c r="H263">
        <v>2306</v>
      </c>
      <c r="I263">
        <v>182</v>
      </c>
      <c r="J263">
        <v>360</v>
      </c>
      <c r="K263">
        <v>1</v>
      </c>
      <c r="L263" t="s">
        <v>31</v>
      </c>
      <c r="M263" t="s">
        <v>18</v>
      </c>
      <c r="N263">
        <f t="shared" si="67"/>
        <v>1</v>
      </c>
      <c r="O263">
        <f t="shared" si="68"/>
        <v>0</v>
      </c>
      <c r="P263">
        <f t="shared" si="69"/>
        <v>0</v>
      </c>
      <c r="Q263">
        <f t="shared" si="70"/>
        <v>1</v>
      </c>
      <c r="R263">
        <f t="shared" si="71"/>
        <v>0</v>
      </c>
      <c r="S263" s="9">
        <f t="shared" si="72"/>
        <v>8.3380665255188013</v>
      </c>
      <c r="T263" s="9">
        <f t="shared" si="73"/>
        <v>7.7432697008290043</v>
      </c>
      <c r="U263" s="9">
        <f t="shared" si="74"/>
        <v>5.2040066870767951</v>
      </c>
      <c r="V263" s="9">
        <f t="shared" si="74"/>
        <v>5.8861040314501558</v>
      </c>
      <c r="W263">
        <f t="shared" si="75"/>
        <v>1</v>
      </c>
      <c r="X263">
        <f t="shared" si="76"/>
        <v>1</v>
      </c>
      <c r="Y263">
        <f t="shared" si="77"/>
        <v>2.0426548920099585</v>
      </c>
      <c r="Z263">
        <f t="shared" si="78"/>
        <v>7.7110540632376123</v>
      </c>
      <c r="AA263">
        <f t="shared" si="79"/>
        <v>0.88520332984498407</v>
      </c>
      <c r="AB263">
        <f t="shared" si="80"/>
        <v>-2.1645928011356701</v>
      </c>
      <c r="AC263">
        <f t="shared" si="81"/>
        <v>1</v>
      </c>
      <c r="AD263">
        <f t="shared" si="82"/>
        <v>-1</v>
      </c>
    </row>
    <row r="264" spans="1:30">
      <c r="A264" t="s">
        <v>516</v>
      </c>
      <c r="B264" t="s">
        <v>42</v>
      </c>
      <c r="C264" t="s">
        <v>20</v>
      </c>
      <c r="D264">
        <v>1</v>
      </c>
      <c r="E264" t="s">
        <v>16</v>
      </c>
      <c r="F264" t="s">
        <v>20</v>
      </c>
      <c r="G264">
        <v>19484</v>
      </c>
      <c r="H264">
        <v>0</v>
      </c>
      <c r="I264">
        <v>600</v>
      </c>
      <c r="J264">
        <v>360</v>
      </c>
      <c r="K264">
        <v>1</v>
      </c>
      <c r="L264" t="s">
        <v>31</v>
      </c>
      <c r="M264" t="s">
        <v>18</v>
      </c>
      <c r="N264">
        <f t="shared" si="67"/>
        <v>1</v>
      </c>
      <c r="O264">
        <f t="shared" si="68"/>
        <v>0</v>
      </c>
      <c r="P264">
        <f t="shared" si="69"/>
        <v>1</v>
      </c>
      <c r="Q264">
        <f t="shared" si="70"/>
        <v>1</v>
      </c>
      <c r="R264">
        <f t="shared" si="71"/>
        <v>1</v>
      </c>
      <c r="S264" s="9">
        <f t="shared" si="72"/>
        <v>9.877348894926433</v>
      </c>
      <c r="T264" s="9">
        <f t="shared" si="73"/>
        <v>0</v>
      </c>
      <c r="U264" s="9">
        <f t="shared" si="74"/>
        <v>6.3969296552161463</v>
      </c>
      <c r="V264" s="9">
        <f t="shared" si="74"/>
        <v>5.8861040314501558</v>
      </c>
      <c r="W264">
        <f t="shared" si="75"/>
        <v>1</v>
      </c>
      <c r="X264">
        <f t="shared" si="76"/>
        <v>1</v>
      </c>
      <c r="Y264">
        <f t="shared" si="77"/>
        <v>1.6670441637263407</v>
      </c>
      <c r="Z264">
        <f t="shared" si="78"/>
        <v>5.2964890821871133</v>
      </c>
      <c r="AA264">
        <f t="shared" si="79"/>
        <v>0.84118133344675861</v>
      </c>
      <c r="AB264">
        <f t="shared" si="80"/>
        <v>-1.8399921895127829</v>
      </c>
      <c r="AC264">
        <f t="shared" si="81"/>
        <v>1</v>
      </c>
      <c r="AD264">
        <f t="shared" si="82"/>
        <v>-1</v>
      </c>
    </row>
    <row r="265" spans="1:30">
      <c r="A265" t="s">
        <v>517</v>
      </c>
      <c r="B265" t="s">
        <v>14</v>
      </c>
      <c r="C265" t="s">
        <v>15</v>
      </c>
      <c r="D265">
        <v>0</v>
      </c>
      <c r="E265" t="s">
        <v>25</v>
      </c>
      <c r="F265" t="s">
        <v>20</v>
      </c>
      <c r="G265">
        <v>5800</v>
      </c>
      <c r="H265">
        <v>0</v>
      </c>
      <c r="I265">
        <v>132</v>
      </c>
      <c r="J265">
        <v>360</v>
      </c>
      <c r="K265">
        <v>1</v>
      </c>
      <c r="L265" t="s">
        <v>31</v>
      </c>
      <c r="M265" t="s">
        <v>18</v>
      </c>
      <c r="N265">
        <f t="shared" si="67"/>
        <v>0</v>
      </c>
      <c r="O265">
        <f t="shared" si="68"/>
        <v>1</v>
      </c>
      <c r="P265">
        <f t="shared" si="69"/>
        <v>0</v>
      </c>
      <c r="Q265">
        <f t="shared" si="70"/>
        <v>0</v>
      </c>
      <c r="R265">
        <f t="shared" si="71"/>
        <v>1</v>
      </c>
      <c r="S265" s="9">
        <f t="shared" si="72"/>
        <v>8.66561319653451</v>
      </c>
      <c r="T265" s="9">
        <f t="shared" si="73"/>
        <v>0</v>
      </c>
      <c r="U265" s="9">
        <f t="shared" si="74"/>
        <v>4.8828019225863706</v>
      </c>
      <c r="V265" s="9">
        <f t="shared" si="74"/>
        <v>5.8861040314501558</v>
      </c>
      <c r="W265">
        <f t="shared" si="75"/>
        <v>1</v>
      </c>
      <c r="X265">
        <f t="shared" si="76"/>
        <v>1</v>
      </c>
      <c r="Y265">
        <f t="shared" si="77"/>
        <v>0.24710329042221624</v>
      </c>
      <c r="Z265">
        <f t="shared" si="78"/>
        <v>1.2803113498486351</v>
      </c>
      <c r="AA265">
        <f t="shared" si="79"/>
        <v>0.56146339399381617</v>
      </c>
      <c r="AB265">
        <f t="shared" si="80"/>
        <v>-0.82431199059445337</v>
      </c>
      <c r="AC265">
        <f t="shared" si="81"/>
        <v>1</v>
      </c>
      <c r="AD265">
        <f t="shared" si="82"/>
        <v>-1</v>
      </c>
    </row>
    <row r="266" spans="1:30">
      <c r="A266" t="s">
        <v>518</v>
      </c>
      <c r="B266" t="s">
        <v>14</v>
      </c>
      <c r="C266" t="s">
        <v>20</v>
      </c>
      <c r="D266">
        <v>2</v>
      </c>
      <c r="E266" t="s">
        <v>16</v>
      </c>
      <c r="F266" t="s">
        <v>15</v>
      </c>
      <c r="G266">
        <v>8799</v>
      </c>
      <c r="H266">
        <v>0</v>
      </c>
      <c r="I266">
        <v>258</v>
      </c>
      <c r="J266">
        <v>360</v>
      </c>
      <c r="K266">
        <v>0</v>
      </c>
      <c r="L266" t="s">
        <v>17</v>
      </c>
      <c r="M266" t="s">
        <v>18</v>
      </c>
      <c r="N266">
        <f t="shared" si="67"/>
        <v>1</v>
      </c>
      <c r="O266">
        <f t="shared" si="68"/>
        <v>1</v>
      </c>
      <c r="P266">
        <f t="shared" si="69"/>
        <v>2</v>
      </c>
      <c r="Q266">
        <f t="shared" si="70"/>
        <v>1</v>
      </c>
      <c r="R266">
        <f t="shared" si="71"/>
        <v>0</v>
      </c>
      <c r="S266" s="9">
        <f t="shared" si="72"/>
        <v>9.0823933576455609</v>
      </c>
      <c r="T266" s="9">
        <f t="shared" si="73"/>
        <v>0</v>
      </c>
      <c r="U266" s="9">
        <f t="shared" si="74"/>
        <v>5.5529595849216173</v>
      </c>
      <c r="V266" s="9">
        <f t="shared" si="74"/>
        <v>5.8861040314501558</v>
      </c>
      <c r="W266">
        <f t="shared" si="75"/>
        <v>2</v>
      </c>
      <c r="X266">
        <f t="shared" si="76"/>
        <v>0</v>
      </c>
      <c r="Y266">
        <f t="shared" si="77"/>
        <v>-0.50677081121175849</v>
      </c>
      <c r="Z266">
        <f t="shared" si="78"/>
        <v>0.60243782665747991</v>
      </c>
      <c r="AA266">
        <f t="shared" si="79"/>
        <v>0.37595082731796409</v>
      </c>
      <c r="AB266">
        <f t="shared" si="80"/>
        <v>-0.47152611134239597</v>
      </c>
      <c r="AC266">
        <f t="shared" si="81"/>
        <v>0</v>
      </c>
      <c r="AD266">
        <f t="shared" si="82"/>
        <v>2</v>
      </c>
    </row>
    <row r="267" spans="1:30">
      <c r="A267" t="s">
        <v>519</v>
      </c>
      <c r="B267" t="s">
        <v>14</v>
      </c>
      <c r="C267" t="s">
        <v>15</v>
      </c>
      <c r="D267">
        <v>0</v>
      </c>
      <c r="E267" t="s">
        <v>16</v>
      </c>
      <c r="F267" t="s">
        <v>15</v>
      </c>
      <c r="G267">
        <v>3333</v>
      </c>
      <c r="H267">
        <v>0</v>
      </c>
      <c r="I267">
        <v>70</v>
      </c>
      <c r="J267">
        <v>360</v>
      </c>
      <c r="K267">
        <v>1</v>
      </c>
      <c r="L267" t="s">
        <v>17</v>
      </c>
      <c r="M267" t="s">
        <v>22</v>
      </c>
      <c r="N267">
        <f t="shared" si="67"/>
        <v>0</v>
      </c>
      <c r="O267">
        <f t="shared" si="68"/>
        <v>1</v>
      </c>
      <c r="P267">
        <f t="shared" si="69"/>
        <v>0</v>
      </c>
      <c r="Q267">
        <f t="shared" si="70"/>
        <v>1</v>
      </c>
      <c r="R267">
        <f t="shared" si="71"/>
        <v>0</v>
      </c>
      <c r="S267" s="9">
        <f t="shared" si="72"/>
        <v>8.1116280783077404</v>
      </c>
      <c r="T267" s="9">
        <f t="shared" si="73"/>
        <v>0</v>
      </c>
      <c r="U267" s="9">
        <f t="shared" si="74"/>
        <v>4.2484952420493594</v>
      </c>
      <c r="V267" s="9">
        <f t="shared" si="74"/>
        <v>5.8861040314501558</v>
      </c>
      <c r="W267">
        <f t="shared" si="75"/>
        <v>2</v>
      </c>
      <c r="X267">
        <f t="shared" si="76"/>
        <v>1</v>
      </c>
      <c r="Y267">
        <f t="shared" si="77"/>
        <v>1.3245992314619834</v>
      </c>
      <c r="Z267">
        <f t="shared" si="78"/>
        <v>3.7606778915675747</v>
      </c>
      <c r="AA267">
        <f t="shared" si="79"/>
        <v>0.78994588107478014</v>
      </c>
      <c r="AB267">
        <f t="shared" si="80"/>
        <v>-1.5603900722982582</v>
      </c>
      <c r="AC267">
        <f t="shared" si="81"/>
        <v>1</v>
      </c>
      <c r="AD267">
        <f t="shared" si="82"/>
        <v>-1</v>
      </c>
    </row>
    <row r="268" spans="1:30">
      <c r="A268" t="s">
        <v>520</v>
      </c>
      <c r="B268" t="s">
        <v>42</v>
      </c>
      <c r="C268" t="s">
        <v>15</v>
      </c>
      <c r="D268">
        <v>0</v>
      </c>
      <c r="E268" t="s">
        <v>16</v>
      </c>
      <c r="F268" t="s">
        <v>15</v>
      </c>
      <c r="G268">
        <v>2378</v>
      </c>
      <c r="H268">
        <v>0</v>
      </c>
      <c r="I268">
        <v>9</v>
      </c>
      <c r="J268">
        <v>360</v>
      </c>
      <c r="K268">
        <v>1</v>
      </c>
      <c r="L268" t="s">
        <v>17</v>
      </c>
      <c r="M268" t="s">
        <v>18</v>
      </c>
      <c r="N268">
        <f t="shared" si="67"/>
        <v>0</v>
      </c>
      <c r="O268">
        <f t="shared" si="68"/>
        <v>0</v>
      </c>
      <c r="P268">
        <f t="shared" si="69"/>
        <v>0</v>
      </c>
      <c r="Q268">
        <f t="shared" si="70"/>
        <v>1</v>
      </c>
      <c r="R268">
        <f t="shared" si="71"/>
        <v>0</v>
      </c>
      <c r="S268" s="9">
        <f t="shared" si="72"/>
        <v>7.774015077250727</v>
      </c>
      <c r="T268" s="9">
        <f t="shared" si="73"/>
        <v>0</v>
      </c>
      <c r="U268" s="9">
        <f t="shared" si="74"/>
        <v>2.1972245773362196</v>
      </c>
      <c r="V268" s="9">
        <f t="shared" si="74"/>
        <v>5.8861040314501558</v>
      </c>
      <c r="W268">
        <f t="shared" si="75"/>
        <v>2</v>
      </c>
      <c r="X268">
        <f t="shared" si="76"/>
        <v>1</v>
      </c>
      <c r="Y268">
        <f t="shared" si="77"/>
        <v>1.9010344119812714</v>
      </c>
      <c r="Z268">
        <f t="shared" si="78"/>
        <v>6.6928139898103174</v>
      </c>
      <c r="AA268">
        <f t="shared" si="79"/>
        <v>0.87000855586465864</v>
      </c>
      <c r="AB268">
        <f t="shared" si="80"/>
        <v>-2.0402866450359416</v>
      </c>
      <c r="AC268">
        <f t="shared" si="81"/>
        <v>1</v>
      </c>
      <c r="AD268">
        <f t="shared" si="82"/>
        <v>-1</v>
      </c>
    </row>
    <row r="269" spans="1:30">
      <c r="A269" t="s">
        <v>521</v>
      </c>
      <c r="B269" t="s">
        <v>14</v>
      </c>
      <c r="C269" t="s">
        <v>20</v>
      </c>
      <c r="D269">
        <v>0</v>
      </c>
      <c r="E269" t="s">
        <v>16</v>
      </c>
      <c r="F269" t="s">
        <v>15</v>
      </c>
      <c r="G269">
        <v>3166</v>
      </c>
      <c r="H269">
        <v>2064</v>
      </c>
      <c r="I269">
        <v>104</v>
      </c>
      <c r="J269">
        <v>360</v>
      </c>
      <c r="K269">
        <v>0</v>
      </c>
      <c r="L269" t="s">
        <v>17</v>
      </c>
      <c r="M269" t="s">
        <v>18</v>
      </c>
      <c r="N269">
        <f t="shared" si="67"/>
        <v>1</v>
      </c>
      <c r="O269">
        <f t="shared" si="68"/>
        <v>1</v>
      </c>
      <c r="P269">
        <f t="shared" si="69"/>
        <v>0</v>
      </c>
      <c r="Q269">
        <f t="shared" si="70"/>
        <v>1</v>
      </c>
      <c r="R269">
        <f t="shared" si="71"/>
        <v>0</v>
      </c>
      <c r="S269" s="9">
        <f t="shared" si="72"/>
        <v>8.0602242404409576</v>
      </c>
      <c r="T269" s="9">
        <f t="shared" si="73"/>
        <v>7.6324011266014535</v>
      </c>
      <c r="U269" s="9">
        <f t="shared" si="74"/>
        <v>4.6443908991413725</v>
      </c>
      <c r="V269" s="9">
        <f t="shared" si="74"/>
        <v>5.8861040314501558</v>
      </c>
      <c r="W269">
        <f t="shared" si="75"/>
        <v>2</v>
      </c>
      <c r="X269">
        <f t="shared" si="76"/>
        <v>0</v>
      </c>
      <c r="Y269">
        <f t="shared" si="77"/>
        <v>-0.50641388838106438</v>
      </c>
      <c r="Z269">
        <f t="shared" si="78"/>
        <v>0.60265288884990775</v>
      </c>
      <c r="AA269">
        <f t="shared" si="79"/>
        <v>0.37603456933358925</v>
      </c>
      <c r="AB269">
        <f t="shared" si="80"/>
        <v>-0.47166031172038209</v>
      </c>
      <c r="AC269">
        <f t="shared" si="81"/>
        <v>0</v>
      </c>
      <c r="AD269">
        <f t="shared" si="82"/>
        <v>2</v>
      </c>
    </row>
    <row r="270" spans="1:30">
      <c r="A270" t="s">
        <v>522</v>
      </c>
      <c r="B270" t="s">
        <v>14</v>
      </c>
      <c r="C270" t="s">
        <v>20</v>
      </c>
      <c r="D270">
        <v>1</v>
      </c>
      <c r="E270" t="s">
        <v>16</v>
      </c>
      <c r="F270" t="s">
        <v>15</v>
      </c>
      <c r="G270">
        <v>3417</v>
      </c>
      <c r="H270">
        <v>1750</v>
      </c>
      <c r="I270">
        <v>186</v>
      </c>
      <c r="J270">
        <v>360</v>
      </c>
      <c r="K270">
        <v>1</v>
      </c>
      <c r="L270" t="s">
        <v>17</v>
      </c>
      <c r="M270" t="s">
        <v>18</v>
      </c>
      <c r="N270">
        <f t="shared" si="67"/>
        <v>1</v>
      </c>
      <c r="O270">
        <f t="shared" si="68"/>
        <v>1</v>
      </c>
      <c r="P270">
        <f t="shared" si="69"/>
        <v>1</v>
      </c>
      <c r="Q270">
        <f t="shared" si="70"/>
        <v>1</v>
      </c>
      <c r="R270">
        <f t="shared" si="71"/>
        <v>0</v>
      </c>
      <c r="S270" s="9">
        <f t="shared" si="72"/>
        <v>8.136518252115291</v>
      </c>
      <c r="T270" s="9">
        <f t="shared" si="73"/>
        <v>7.4673710669175595</v>
      </c>
      <c r="U270" s="9">
        <f t="shared" si="74"/>
        <v>5.2257466737132017</v>
      </c>
      <c r="V270" s="9">
        <f t="shared" si="74"/>
        <v>5.8861040314501558</v>
      </c>
      <c r="W270">
        <f t="shared" si="75"/>
        <v>2</v>
      </c>
      <c r="X270">
        <f t="shared" si="76"/>
        <v>1</v>
      </c>
      <c r="Y270">
        <f t="shared" si="77"/>
        <v>1.767436964112798</v>
      </c>
      <c r="Z270">
        <f t="shared" si="78"/>
        <v>5.8558254203317253</v>
      </c>
      <c r="AA270">
        <f t="shared" si="79"/>
        <v>0.85413864287815922</v>
      </c>
      <c r="AB270">
        <f t="shared" si="80"/>
        <v>-1.9250987171923513</v>
      </c>
      <c r="AC270">
        <f t="shared" si="81"/>
        <v>1</v>
      </c>
      <c r="AD270">
        <f t="shared" si="82"/>
        <v>-1</v>
      </c>
    </row>
    <row r="271" spans="1:30">
      <c r="A271" t="s">
        <v>523</v>
      </c>
      <c r="B271" t="s">
        <v>14</v>
      </c>
      <c r="C271" t="s">
        <v>20</v>
      </c>
      <c r="D271">
        <v>0</v>
      </c>
      <c r="E271" t="s">
        <v>16</v>
      </c>
      <c r="F271" t="s">
        <v>15</v>
      </c>
      <c r="G271">
        <v>5116</v>
      </c>
      <c r="H271">
        <v>1451</v>
      </c>
      <c r="I271">
        <v>165</v>
      </c>
      <c r="J271">
        <v>360</v>
      </c>
      <c r="K271">
        <v>0</v>
      </c>
      <c r="L271" t="s">
        <v>17</v>
      </c>
      <c r="M271" t="s">
        <v>18</v>
      </c>
      <c r="N271">
        <f t="shared" si="67"/>
        <v>1</v>
      </c>
      <c r="O271">
        <f t="shared" si="68"/>
        <v>1</v>
      </c>
      <c r="P271">
        <f t="shared" si="69"/>
        <v>0</v>
      </c>
      <c r="Q271">
        <f t="shared" si="70"/>
        <v>1</v>
      </c>
      <c r="R271">
        <f t="shared" si="71"/>
        <v>0</v>
      </c>
      <c r="S271" s="9">
        <f t="shared" si="72"/>
        <v>8.5401281626987338</v>
      </c>
      <c r="T271" s="9">
        <f t="shared" si="73"/>
        <v>7.2800082528841878</v>
      </c>
      <c r="U271" s="9">
        <f t="shared" si="74"/>
        <v>5.1059454739005803</v>
      </c>
      <c r="V271" s="9">
        <f t="shared" si="74"/>
        <v>5.8861040314501558</v>
      </c>
      <c r="W271">
        <f t="shared" si="75"/>
        <v>2</v>
      </c>
      <c r="X271">
        <f t="shared" si="76"/>
        <v>0</v>
      </c>
      <c r="Y271">
        <f t="shared" si="77"/>
        <v>-0.6170608085196404</v>
      </c>
      <c r="Z271">
        <f t="shared" si="78"/>
        <v>0.53952788519047123</v>
      </c>
      <c r="AA271">
        <f t="shared" si="79"/>
        <v>0.35045021943446031</v>
      </c>
      <c r="AB271">
        <f t="shared" si="80"/>
        <v>-0.43147580136580876</v>
      </c>
      <c r="AC271">
        <f t="shared" si="81"/>
        <v>0</v>
      </c>
      <c r="AD271">
        <f t="shared" si="82"/>
        <v>2</v>
      </c>
    </row>
    <row r="272" spans="1:30">
      <c r="A272" t="s">
        <v>527</v>
      </c>
      <c r="B272" t="s">
        <v>14</v>
      </c>
      <c r="C272" t="s">
        <v>20</v>
      </c>
      <c r="D272">
        <v>3</v>
      </c>
      <c r="E272" t="s">
        <v>16</v>
      </c>
      <c r="F272" t="s">
        <v>15</v>
      </c>
      <c r="G272">
        <v>6406</v>
      </c>
      <c r="H272">
        <v>0</v>
      </c>
      <c r="I272">
        <v>150</v>
      </c>
      <c r="J272">
        <v>360</v>
      </c>
      <c r="K272">
        <v>1</v>
      </c>
      <c r="L272" t="s">
        <v>31</v>
      </c>
      <c r="M272" t="s">
        <v>18</v>
      </c>
      <c r="N272">
        <f t="shared" si="67"/>
        <v>1</v>
      </c>
      <c r="O272">
        <f t="shared" si="68"/>
        <v>1</v>
      </c>
      <c r="P272">
        <f t="shared" si="69"/>
        <v>3</v>
      </c>
      <c r="Q272">
        <f t="shared" si="70"/>
        <v>1</v>
      </c>
      <c r="R272">
        <f t="shared" si="71"/>
        <v>0</v>
      </c>
      <c r="S272" s="9">
        <f t="shared" si="72"/>
        <v>8.7649903301691037</v>
      </c>
      <c r="T272" s="9">
        <f t="shared" si="73"/>
        <v>0</v>
      </c>
      <c r="U272" s="9">
        <f t="shared" si="74"/>
        <v>5.0106352940962555</v>
      </c>
      <c r="V272" s="9">
        <f t="shared" si="74"/>
        <v>5.8861040314501558</v>
      </c>
      <c r="W272">
        <f t="shared" si="75"/>
        <v>1</v>
      </c>
      <c r="X272">
        <f t="shared" si="76"/>
        <v>1</v>
      </c>
      <c r="Y272">
        <f t="shared" si="77"/>
        <v>1.8150812321545695</v>
      </c>
      <c r="Z272">
        <f t="shared" si="78"/>
        <v>6.1415750505562032</v>
      </c>
      <c r="AA272">
        <f t="shared" si="79"/>
        <v>0.85997486647961252</v>
      </c>
      <c r="AB272">
        <f t="shared" si="80"/>
        <v>-1.9659333473399185</v>
      </c>
      <c r="AC272">
        <f t="shared" si="81"/>
        <v>1</v>
      </c>
      <c r="AD272">
        <f t="shared" si="82"/>
        <v>-1</v>
      </c>
    </row>
    <row r="273" spans="1:30">
      <c r="A273" t="s">
        <v>530</v>
      </c>
      <c r="C273" t="s">
        <v>20</v>
      </c>
      <c r="D273">
        <v>0</v>
      </c>
      <c r="E273" t="s">
        <v>16</v>
      </c>
      <c r="F273" t="s">
        <v>15</v>
      </c>
      <c r="G273">
        <v>3087</v>
      </c>
      <c r="H273">
        <v>2210</v>
      </c>
      <c r="I273">
        <v>136</v>
      </c>
      <c r="J273">
        <v>360</v>
      </c>
      <c r="K273">
        <v>0</v>
      </c>
      <c r="L273" t="s">
        <v>31</v>
      </c>
      <c r="M273" t="s">
        <v>18</v>
      </c>
      <c r="N273">
        <f t="shared" si="67"/>
        <v>1</v>
      </c>
      <c r="O273">
        <f t="shared" si="68"/>
        <v>0</v>
      </c>
      <c r="P273">
        <f t="shared" si="69"/>
        <v>0</v>
      </c>
      <c r="Q273">
        <f t="shared" si="70"/>
        <v>1</v>
      </c>
      <c r="R273">
        <f t="shared" si="71"/>
        <v>0</v>
      </c>
      <c r="S273" s="9">
        <f t="shared" si="72"/>
        <v>8.0349550245021586</v>
      </c>
      <c r="T273" s="9">
        <f t="shared" si="73"/>
        <v>7.7007477945117984</v>
      </c>
      <c r="U273" s="9">
        <f t="shared" si="74"/>
        <v>4.9126548857360524</v>
      </c>
      <c r="V273" s="9">
        <f t="shared" si="74"/>
        <v>5.8861040314501558</v>
      </c>
      <c r="W273">
        <f t="shared" si="75"/>
        <v>1</v>
      </c>
      <c r="X273">
        <f t="shared" si="76"/>
        <v>0</v>
      </c>
      <c r="Y273">
        <f t="shared" si="77"/>
        <v>-0.14662586752379991</v>
      </c>
      <c r="Z273">
        <f t="shared" si="78"/>
        <v>0.86361702415714914</v>
      </c>
      <c r="AA273">
        <f t="shared" si="79"/>
        <v>0.46340906579115088</v>
      </c>
      <c r="AB273">
        <f t="shared" si="80"/>
        <v>-0.62251923601061798</v>
      </c>
      <c r="AC273">
        <f t="shared" si="81"/>
        <v>0</v>
      </c>
      <c r="AD273">
        <f t="shared" si="82"/>
        <v>2</v>
      </c>
    </row>
    <row r="274" spans="1:30">
      <c r="A274" t="s">
        <v>533</v>
      </c>
      <c r="B274" t="s">
        <v>14</v>
      </c>
      <c r="C274" t="s">
        <v>15</v>
      </c>
      <c r="D274">
        <v>0</v>
      </c>
      <c r="E274" t="s">
        <v>16</v>
      </c>
      <c r="G274">
        <v>3182</v>
      </c>
      <c r="H274">
        <v>2917</v>
      </c>
      <c r="I274">
        <v>161</v>
      </c>
      <c r="J274">
        <v>360</v>
      </c>
      <c r="K274">
        <v>1</v>
      </c>
      <c r="L274" t="s">
        <v>17</v>
      </c>
      <c r="M274" t="s">
        <v>18</v>
      </c>
      <c r="N274">
        <f t="shared" si="67"/>
        <v>0</v>
      </c>
      <c r="O274">
        <f t="shared" si="68"/>
        <v>1</v>
      </c>
      <c r="P274">
        <f t="shared" si="69"/>
        <v>0</v>
      </c>
      <c r="Q274">
        <f t="shared" si="70"/>
        <v>1</v>
      </c>
      <c r="R274">
        <f t="shared" si="71"/>
        <v>0</v>
      </c>
      <c r="S274" s="9">
        <f t="shared" si="72"/>
        <v>8.065265208897733</v>
      </c>
      <c r="T274" s="9">
        <f t="shared" si="73"/>
        <v>7.9783109698677217</v>
      </c>
      <c r="U274" s="9">
        <f t="shared" si="74"/>
        <v>5.0814043649844631</v>
      </c>
      <c r="V274" s="9">
        <f t="shared" si="74"/>
        <v>5.8861040314501558</v>
      </c>
      <c r="W274">
        <f t="shared" si="75"/>
        <v>2</v>
      </c>
      <c r="X274">
        <f t="shared" si="76"/>
        <v>1</v>
      </c>
      <c r="Y274">
        <f t="shared" si="77"/>
        <v>1.1320536889998145</v>
      </c>
      <c r="Z274">
        <f t="shared" si="78"/>
        <v>3.102020548477499</v>
      </c>
      <c r="AA274">
        <f t="shared" si="79"/>
        <v>0.75621770096418484</v>
      </c>
      <c r="AB274">
        <f t="shared" si="80"/>
        <v>-1.411479669017822</v>
      </c>
      <c r="AC274">
        <f t="shared" si="81"/>
        <v>1</v>
      </c>
      <c r="AD274">
        <f t="shared" si="82"/>
        <v>-1</v>
      </c>
    </row>
    <row r="275" spans="1:30">
      <c r="A275" t="s">
        <v>535</v>
      </c>
      <c r="B275" t="s">
        <v>14</v>
      </c>
      <c r="C275" t="s">
        <v>15</v>
      </c>
      <c r="D275">
        <v>0</v>
      </c>
      <c r="E275" t="s">
        <v>16</v>
      </c>
      <c r="F275" t="s">
        <v>15</v>
      </c>
      <c r="G275">
        <v>1836</v>
      </c>
      <c r="H275">
        <v>33837</v>
      </c>
      <c r="I275">
        <v>90</v>
      </c>
      <c r="J275">
        <v>360</v>
      </c>
      <c r="K275">
        <v>1</v>
      </c>
      <c r="L275" t="s">
        <v>17</v>
      </c>
      <c r="M275" t="s">
        <v>22</v>
      </c>
      <c r="N275">
        <f t="shared" si="67"/>
        <v>0</v>
      </c>
      <c r="O275">
        <f t="shared" si="68"/>
        <v>1</v>
      </c>
      <c r="P275">
        <f t="shared" si="69"/>
        <v>0</v>
      </c>
      <c r="Q275">
        <f t="shared" si="70"/>
        <v>1</v>
      </c>
      <c r="R275">
        <f t="shared" si="71"/>
        <v>0</v>
      </c>
      <c r="S275" s="9">
        <f t="shared" si="72"/>
        <v>7.5153445711804361</v>
      </c>
      <c r="T275" s="9">
        <f t="shared" si="73"/>
        <v>10.429310157308027</v>
      </c>
      <c r="U275" s="9">
        <f t="shared" si="74"/>
        <v>4.499809670330265</v>
      </c>
      <c r="V275" s="9">
        <f t="shared" si="74"/>
        <v>5.8861040314501558</v>
      </c>
      <c r="W275">
        <f t="shared" si="75"/>
        <v>2</v>
      </c>
      <c r="X275">
        <f t="shared" si="76"/>
        <v>1</v>
      </c>
      <c r="Y275">
        <f t="shared" si="77"/>
        <v>1.2158154203488274</v>
      </c>
      <c r="Z275">
        <f t="shared" si="78"/>
        <v>3.3730433914594959</v>
      </c>
      <c r="AA275">
        <f t="shared" si="79"/>
        <v>0.77132630287799375</v>
      </c>
      <c r="AB275">
        <f t="shared" si="80"/>
        <v>-1.4754591949654785</v>
      </c>
      <c r="AC275">
        <f t="shared" si="81"/>
        <v>1</v>
      </c>
      <c r="AD275">
        <f t="shared" si="82"/>
        <v>-1</v>
      </c>
    </row>
    <row r="276" spans="1:30">
      <c r="A276" t="s">
        <v>536</v>
      </c>
      <c r="B276" t="s">
        <v>14</v>
      </c>
      <c r="C276" t="s">
        <v>20</v>
      </c>
      <c r="D276">
        <v>1</v>
      </c>
      <c r="E276" t="s">
        <v>16</v>
      </c>
      <c r="F276" t="s">
        <v>15</v>
      </c>
      <c r="G276">
        <v>1880</v>
      </c>
      <c r="H276">
        <v>0</v>
      </c>
      <c r="I276">
        <v>61</v>
      </c>
      <c r="J276">
        <v>360</v>
      </c>
      <c r="L276" t="s">
        <v>21</v>
      </c>
      <c r="M276" t="s">
        <v>18</v>
      </c>
      <c r="N276">
        <f t="shared" si="67"/>
        <v>1</v>
      </c>
      <c r="O276">
        <f t="shared" si="68"/>
        <v>1</v>
      </c>
      <c r="P276">
        <f t="shared" si="69"/>
        <v>1</v>
      </c>
      <c r="Q276">
        <f t="shared" si="70"/>
        <v>1</v>
      </c>
      <c r="R276">
        <f t="shared" si="71"/>
        <v>0</v>
      </c>
      <c r="S276" s="9">
        <f t="shared" si="72"/>
        <v>7.5390270558239951</v>
      </c>
      <c r="T276" s="9">
        <f t="shared" si="73"/>
        <v>0</v>
      </c>
      <c r="U276" s="9">
        <f t="shared" si="74"/>
        <v>4.1108738641733114</v>
      </c>
      <c r="V276" s="9">
        <f t="shared" si="74"/>
        <v>5.8861040314501558</v>
      </c>
      <c r="W276">
        <f t="shared" si="75"/>
        <v>0</v>
      </c>
      <c r="X276">
        <f t="shared" si="76"/>
        <v>0</v>
      </c>
      <c r="Y276">
        <f t="shared" si="77"/>
        <v>-0.3095741965714035</v>
      </c>
      <c r="Z276">
        <f t="shared" si="78"/>
        <v>0.73375932695248713</v>
      </c>
      <c r="AA276">
        <f t="shared" si="79"/>
        <v>0.42321867605595032</v>
      </c>
      <c r="AB276">
        <f t="shared" si="80"/>
        <v>-0.55029207227337829</v>
      </c>
      <c r="AC276">
        <f t="shared" si="81"/>
        <v>0</v>
      </c>
      <c r="AD276">
        <f t="shared" si="82"/>
        <v>2</v>
      </c>
    </row>
    <row r="277" spans="1:30">
      <c r="A277" t="s">
        <v>538</v>
      </c>
      <c r="B277" t="s">
        <v>14</v>
      </c>
      <c r="C277" t="s">
        <v>20</v>
      </c>
      <c r="D277">
        <v>1</v>
      </c>
      <c r="E277" t="s">
        <v>16</v>
      </c>
      <c r="F277" t="s">
        <v>15</v>
      </c>
      <c r="G277">
        <v>4283</v>
      </c>
      <c r="H277">
        <v>3000</v>
      </c>
      <c r="I277">
        <v>172</v>
      </c>
      <c r="J277">
        <v>84</v>
      </c>
      <c r="K277">
        <v>1</v>
      </c>
      <c r="L277" t="s">
        <v>21</v>
      </c>
      <c r="M277" t="s">
        <v>22</v>
      </c>
      <c r="N277">
        <f t="shared" si="67"/>
        <v>1</v>
      </c>
      <c r="O277">
        <f t="shared" si="68"/>
        <v>1</v>
      </c>
      <c r="P277">
        <f t="shared" si="69"/>
        <v>1</v>
      </c>
      <c r="Q277">
        <f t="shared" si="70"/>
        <v>1</v>
      </c>
      <c r="R277">
        <f t="shared" si="71"/>
        <v>0</v>
      </c>
      <c r="S277" s="9">
        <f t="shared" si="72"/>
        <v>8.3624089776153703</v>
      </c>
      <c r="T277" s="9">
        <f t="shared" si="73"/>
        <v>8.0063675676502459</v>
      </c>
      <c r="U277" s="9">
        <f t="shared" si="74"/>
        <v>5.1474944768134527</v>
      </c>
      <c r="V277" s="9">
        <f t="shared" si="74"/>
        <v>4.4308167988433134</v>
      </c>
      <c r="W277">
        <f t="shared" si="75"/>
        <v>0</v>
      </c>
      <c r="X277">
        <f t="shared" si="76"/>
        <v>1</v>
      </c>
      <c r="Y277">
        <f t="shared" si="77"/>
        <v>1.6177007720561951</v>
      </c>
      <c r="Z277">
        <f t="shared" si="78"/>
        <v>5.0414854563272984</v>
      </c>
      <c r="AA277">
        <f t="shared" si="79"/>
        <v>0.83447779404108446</v>
      </c>
      <c r="AB277">
        <f t="shared" si="80"/>
        <v>-1.7986499181873352</v>
      </c>
      <c r="AC277">
        <f t="shared" si="81"/>
        <v>1</v>
      </c>
      <c r="AD277">
        <f t="shared" si="82"/>
        <v>-1</v>
      </c>
    </row>
    <row r="278" spans="1:30">
      <c r="A278" t="s">
        <v>539</v>
      </c>
      <c r="B278" t="s">
        <v>14</v>
      </c>
      <c r="C278" t="s">
        <v>20</v>
      </c>
      <c r="D278">
        <v>0</v>
      </c>
      <c r="E278" t="s">
        <v>16</v>
      </c>
      <c r="F278" t="s">
        <v>15</v>
      </c>
      <c r="G278">
        <v>2297</v>
      </c>
      <c r="H278">
        <v>1522</v>
      </c>
      <c r="I278">
        <v>104</v>
      </c>
      <c r="J278">
        <v>360</v>
      </c>
      <c r="K278">
        <v>1</v>
      </c>
      <c r="L278" t="s">
        <v>17</v>
      </c>
      <c r="M278" t="s">
        <v>22</v>
      </c>
      <c r="N278">
        <f t="shared" si="67"/>
        <v>1</v>
      </c>
      <c r="O278">
        <f t="shared" si="68"/>
        <v>1</v>
      </c>
      <c r="P278">
        <f t="shared" si="69"/>
        <v>0</v>
      </c>
      <c r="Q278">
        <f t="shared" si="70"/>
        <v>1</v>
      </c>
      <c r="R278">
        <f t="shared" si="71"/>
        <v>0</v>
      </c>
      <c r="S278" s="9">
        <f t="shared" si="72"/>
        <v>7.7393592026890978</v>
      </c>
      <c r="T278" s="9">
        <f t="shared" si="73"/>
        <v>7.3277805384216315</v>
      </c>
      <c r="U278" s="9">
        <f t="shared" si="74"/>
        <v>4.6443908991413725</v>
      </c>
      <c r="V278" s="9">
        <f t="shared" si="74"/>
        <v>5.8861040314501558</v>
      </c>
      <c r="W278">
        <f t="shared" si="75"/>
        <v>2</v>
      </c>
      <c r="X278">
        <f t="shared" si="76"/>
        <v>1</v>
      </c>
      <c r="Y278">
        <f t="shared" si="77"/>
        <v>1.8340049548030679</v>
      </c>
      <c r="Z278">
        <f t="shared" si="78"/>
        <v>6.258903154369146</v>
      </c>
      <c r="AA278">
        <f t="shared" si="79"/>
        <v>0.86223814001456978</v>
      </c>
      <c r="AB278">
        <f t="shared" si="80"/>
        <v>-1.9822287367574645</v>
      </c>
      <c r="AC278">
        <f t="shared" si="81"/>
        <v>1</v>
      </c>
      <c r="AD278">
        <f t="shared" si="82"/>
        <v>-1</v>
      </c>
    </row>
    <row r="279" spans="1:30">
      <c r="A279" t="s">
        <v>540</v>
      </c>
      <c r="C279" t="s">
        <v>15</v>
      </c>
      <c r="D279">
        <v>0</v>
      </c>
      <c r="E279" t="s">
        <v>16</v>
      </c>
      <c r="F279" t="s">
        <v>15</v>
      </c>
      <c r="G279">
        <v>4750</v>
      </c>
      <c r="H279">
        <v>0</v>
      </c>
      <c r="I279">
        <v>94</v>
      </c>
      <c r="J279">
        <v>360</v>
      </c>
      <c r="K279">
        <v>1</v>
      </c>
      <c r="L279" t="s">
        <v>31</v>
      </c>
      <c r="M279" t="s">
        <v>18</v>
      </c>
      <c r="N279">
        <f t="shared" si="67"/>
        <v>0</v>
      </c>
      <c r="O279">
        <f t="shared" si="68"/>
        <v>0</v>
      </c>
      <c r="P279">
        <f t="shared" si="69"/>
        <v>0</v>
      </c>
      <c r="Q279">
        <f t="shared" si="70"/>
        <v>1</v>
      </c>
      <c r="R279">
        <f t="shared" si="71"/>
        <v>0</v>
      </c>
      <c r="S279" s="9">
        <f t="shared" si="72"/>
        <v>8.4658998970286863</v>
      </c>
      <c r="T279" s="9">
        <f t="shared" si="73"/>
        <v>0</v>
      </c>
      <c r="U279" s="9">
        <f t="shared" si="74"/>
        <v>4.5432947822700038</v>
      </c>
      <c r="V279" s="9">
        <f t="shared" si="74"/>
        <v>5.8861040314501558</v>
      </c>
      <c r="W279">
        <f t="shared" si="75"/>
        <v>1</v>
      </c>
      <c r="X279">
        <f t="shared" si="76"/>
        <v>1</v>
      </c>
      <c r="Y279">
        <f t="shared" si="77"/>
        <v>1.6036212302444599</v>
      </c>
      <c r="Z279">
        <f t="shared" si="78"/>
        <v>4.9710010097688988</v>
      </c>
      <c r="AA279">
        <f t="shared" si="79"/>
        <v>0.8325238936714392</v>
      </c>
      <c r="AB279">
        <f t="shared" si="80"/>
        <v>-1.7869145866770331</v>
      </c>
      <c r="AC279">
        <f t="shared" si="81"/>
        <v>1</v>
      </c>
      <c r="AD279">
        <f t="shared" si="82"/>
        <v>-1</v>
      </c>
    </row>
    <row r="280" spans="1:30">
      <c r="A280" t="s">
        <v>543</v>
      </c>
      <c r="B280" t="s">
        <v>14</v>
      </c>
      <c r="C280" t="s">
        <v>20</v>
      </c>
      <c r="D280">
        <v>2</v>
      </c>
      <c r="E280" t="s">
        <v>16</v>
      </c>
      <c r="F280" t="s">
        <v>20</v>
      </c>
      <c r="G280">
        <v>2726</v>
      </c>
      <c r="H280">
        <v>0</v>
      </c>
      <c r="I280">
        <v>106</v>
      </c>
      <c r="J280">
        <v>360</v>
      </c>
      <c r="K280">
        <v>0</v>
      </c>
      <c r="L280" t="s">
        <v>31</v>
      </c>
      <c r="M280" t="s">
        <v>22</v>
      </c>
      <c r="N280">
        <f t="shared" si="67"/>
        <v>1</v>
      </c>
      <c r="O280">
        <f t="shared" si="68"/>
        <v>1</v>
      </c>
      <c r="P280">
        <f t="shared" si="69"/>
        <v>2</v>
      </c>
      <c r="Q280">
        <f t="shared" si="70"/>
        <v>1</v>
      </c>
      <c r="R280">
        <f t="shared" si="71"/>
        <v>1</v>
      </c>
      <c r="S280" s="9">
        <f t="shared" si="72"/>
        <v>7.9105906122564775</v>
      </c>
      <c r="T280" s="9">
        <f t="shared" si="73"/>
        <v>0</v>
      </c>
      <c r="U280" s="9">
        <f t="shared" si="74"/>
        <v>4.6634390941120669</v>
      </c>
      <c r="V280" s="9">
        <f t="shared" si="74"/>
        <v>5.8861040314501558</v>
      </c>
      <c r="W280">
        <f t="shared" si="75"/>
        <v>1</v>
      </c>
      <c r="X280">
        <f t="shared" si="76"/>
        <v>0</v>
      </c>
      <c r="Y280">
        <f t="shared" si="77"/>
        <v>-0.51234726472763892</v>
      </c>
      <c r="Z280">
        <f t="shared" si="78"/>
        <v>0.59908770968819047</v>
      </c>
      <c r="AA280">
        <f t="shared" si="79"/>
        <v>0.37464343328922706</v>
      </c>
      <c r="AB280">
        <f t="shared" si="80"/>
        <v>-0.46943328518559807</v>
      </c>
      <c r="AC280">
        <f t="shared" si="81"/>
        <v>0</v>
      </c>
      <c r="AD280">
        <f t="shared" si="82"/>
        <v>2</v>
      </c>
    </row>
    <row r="281" spans="1:30">
      <c r="A281" t="s">
        <v>545</v>
      </c>
      <c r="B281" t="s">
        <v>14</v>
      </c>
      <c r="C281" t="s">
        <v>20</v>
      </c>
      <c r="D281">
        <v>0</v>
      </c>
      <c r="E281" t="s">
        <v>16</v>
      </c>
      <c r="F281" t="s">
        <v>20</v>
      </c>
      <c r="G281">
        <v>16120</v>
      </c>
      <c r="H281">
        <v>0</v>
      </c>
      <c r="I281">
        <v>260</v>
      </c>
      <c r="J281">
        <v>360</v>
      </c>
      <c r="K281">
        <v>1</v>
      </c>
      <c r="L281" t="s">
        <v>17</v>
      </c>
      <c r="M281" t="s">
        <v>18</v>
      </c>
      <c r="N281">
        <f t="shared" si="67"/>
        <v>1</v>
      </c>
      <c r="O281">
        <f t="shared" si="68"/>
        <v>1</v>
      </c>
      <c r="P281">
        <f t="shared" si="69"/>
        <v>0</v>
      </c>
      <c r="Q281">
        <f t="shared" si="70"/>
        <v>1</v>
      </c>
      <c r="R281">
        <f t="shared" si="71"/>
        <v>1</v>
      </c>
      <c r="S281" s="9">
        <f t="shared" si="72"/>
        <v>9.6878160160606193</v>
      </c>
      <c r="T281" s="9">
        <f t="shared" si="73"/>
        <v>0</v>
      </c>
      <c r="U281" s="9">
        <f t="shared" si="74"/>
        <v>5.5606816310155276</v>
      </c>
      <c r="V281" s="9">
        <f t="shared" si="74"/>
        <v>5.8861040314501558</v>
      </c>
      <c r="W281">
        <f t="shared" si="75"/>
        <v>2</v>
      </c>
      <c r="X281">
        <f t="shared" si="76"/>
        <v>1</v>
      </c>
      <c r="Y281">
        <f t="shared" si="77"/>
        <v>1.3297294847237668</v>
      </c>
      <c r="Z281">
        <f t="shared" si="78"/>
        <v>3.7800206959054385</v>
      </c>
      <c r="AA281">
        <f t="shared" si="79"/>
        <v>0.79079588486790464</v>
      </c>
      <c r="AB281">
        <f t="shared" si="80"/>
        <v>-1.5644448761813219</v>
      </c>
      <c r="AC281">
        <f t="shared" si="81"/>
        <v>1</v>
      </c>
      <c r="AD281">
        <f t="shared" si="82"/>
        <v>-1</v>
      </c>
    </row>
    <row r="282" spans="1:30">
      <c r="A282" t="s">
        <v>548</v>
      </c>
      <c r="B282" t="s">
        <v>14</v>
      </c>
      <c r="C282" t="s">
        <v>20</v>
      </c>
      <c r="D282">
        <v>0</v>
      </c>
      <c r="E282" t="s">
        <v>16</v>
      </c>
      <c r="F282" t="s">
        <v>20</v>
      </c>
      <c r="G282">
        <v>9963</v>
      </c>
      <c r="H282">
        <v>0</v>
      </c>
      <c r="I282">
        <v>180</v>
      </c>
      <c r="J282">
        <v>360</v>
      </c>
      <c r="K282">
        <v>1</v>
      </c>
      <c r="L282" t="s">
        <v>21</v>
      </c>
      <c r="M282" t="s">
        <v>18</v>
      </c>
      <c r="N282">
        <f t="shared" si="67"/>
        <v>1</v>
      </c>
      <c r="O282">
        <f t="shared" si="68"/>
        <v>1</v>
      </c>
      <c r="P282">
        <f t="shared" si="69"/>
        <v>0</v>
      </c>
      <c r="Q282">
        <f t="shared" si="70"/>
        <v>1</v>
      </c>
      <c r="R282">
        <f t="shared" si="71"/>
        <v>1</v>
      </c>
      <c r="S282" s="9">
        <f t="shared" si="72"/>
        <v>9.2066335100448562</v>
      </c>
      <c r="T282" s="9">
        <f t="shared" si="73"/>
        <v>0</v>
      </c>
      <c r="U282" s="9">
        <f t="shared" si="74"/>
        <v>5.1929568508902104</v>
      </c>
      <c r="V282" s="9">
        <f t="shared" si="74"/>
        <v>5.8861040314501558</v>
      </c>
      <c r="W282">
        <f t="shared" si="75"/>
        <v>0</v>
      </c>
      <c r="X282">
        <f t="shared" si="76"/>
        <v>1</v>
      </c>
      <c r="Y282">
        <f t="shared" si="77"/>
        <v>1.3043116518562901</v>
      </c>
      <c r="Z282">
        <f t="shared" si="78"/>
        <v>3.6851515532186223</v>
      </c>
      <c r="AA282">
        <f t="shared" si="79"/>
        <v>0.78655973267011681</v>
      </c>
      <c r="AB282">
        <f t="shared" si="80"/>
        <v>-1.5443982637730764</v>
      </c>
      <c r="AC282">
        <f t="shared" si="81"/>
        <v>1</v>
      </c>
      <c r="AD282">
        <f t="shared" si="82"/>
        <v>-1</v>
      </c>
    </row>
    <row r="283" spans="1:30">
      <c r="A283" t="s">
        <v>549</v>
      </c>
      <c r="B283" t="s">
        <v>42</v>
      </c>
      <c r="C283" t="s">
        <v>15</v>
      </c>
      <c r="D283">
        <v>3</v>
      </c>
      <c r="E283" t="s">
        <v>16</v>
      </c>
      <c r="G283">
        <v>416</v>
      </c>
      <c r="H283">
        <v>41667</v>
      </c>
      <c r="I283">
        <v>350</v>
      </c>
      <c r="J283">
        <v>180</v>
      </c>
      <c r="L283" t="s">
        <v>17</v>
      </c>
      <c r="M283" t="s">
        <v>22</v>
      </c>
      <c r="N283">
        <f t="shared" si="67"/>
        <v>0</v>
      </c>
      <c r="O283">
        <f t="shared" si="68"/>
        <v>0</v>
      </c>
      <c r="P283">
        <f t="shared" si="69"/>
        <v>3</v>
      </c>
      <c r="Q283">
        <f t="shared" si="70"/>
        <v>1</v>
      </c>
      <c r="R283">
        <f t="shared" si="71"/>
        <v>0</v>
      </c>
      <c r="S283" s="9">
        <f t="shared" si="72"/>
        <v>6.0306852602612633</v>
      </c>
      <c r="T283" s="9">
        <f t="shared" si="73"/>
        <v>10.637464727584328</v>
      </c>
      <c r="U283" s="9">
        <f t="shared" si="74"/>
        <v>5.857933154483459</v>
      </c>
      <c r="V283" s="9">
        <f t="shared" si="74"/>
        <v>5.1929568508902104</v>
      </c>
      <c r="W283">
        <f t="shared" si="75"/>
        <v>2</v>
      </c>
      <c r="X283">
        <f t="shared" si="76"/>
        <v>0</v>
      </c>
      <c r="Y283">
        <f t="shared" si="77"/>
        <v>-0.19901545803258325</v>
      </c>
      <c r="Z283">
        <f t="shared" si="78"/>
        <v>0.8195372248018864</v>
      </c>
      <c r="AA283">
        <f t="shared" si="79"/>
        <v>0.45040970507823419</v>
      </c>
      <c r="AB283">
        <f t="shared" si="80"/>
        <v>-0.59858219666920032</v>
      </c>
      <c r="AC283">
        <f t="shared" si="81"/>
        <v>0</v>
      </c>
      <c r="AD283">
        <f t="shared" si="82"/>
        <v>2</v>
      </c>
    </row>
    <row r="284" spans="1:30">
      <c r="A284" t="s">
        <v>550</v>
      </c>
      <c r="B284" t="s">
        <v>14</v>
      </c>
      <c r="C284" t="s">
        <v>20</v>
      </c>
      <c r="D284">
        <v>0</v>
      </c>
      <c r="E284" t="s">
        <v>25</v>
      </c>
      <c r="G284">
        <v>2894</v>
      </c>
      <c r="H284">
        <v>2792</v>
      </c>
      <c r="I284">
        <v>155</v>
      </c>
      <c r="J284">
        <v>360</v>
      </c>
      <c r="K284">
        <v>1</v>
      </c>
      <c r="L284" t="s">
        <v>21</v>
      </c>
      <c r="M284" t="s">
        <v>18</v>
      </c>
      <c r="N284">
        <f t="shared" si="67"/>
        <v>1</v>
      </c>
      <c r="O284">
        <f t="shared" si="68"/>
        <v>1</v>
      </c>
      <c r="P284">
        <f t="shared" si="69"/>
        <v>0</v>
      </c>
      <c r="Q284">
        <f t="shared" si="70"/>
        <v>0</v>
      </c>
      <c r="R284">
        <f t="shared" si="71"/>
        <v>0</v>
      </c>
      <c r="S284" s="9">
        <f t="shared" si="72"/>
        <v>7.9703949071914293</v>
      </c>
      <c r="T284" s="9">
        <f t="shared" si="73"/>
        <v>7.9345134638822632</v>
      </c>
      <c r="U284" s="9">
        <f t="shared" si="74"/>
        <v>5.0434251169192468</v>
      </c>
      <c r="V284" s="9">
        <f t="shared" si="74"/>
        <v>5.8861040314501558</v>
      </c>
      <c r="W284">
        <f t="shared" si="75"/>
        <v>0</v>
      </c>
      <c r="X284">
        <f t="shared" si="76"/>
        <v>1</v>
      </c>
      <c r="Y284">
        <f t="shared" si="77"/>
        <v>0.96606882281779438</v>
      </c>
      <c r="Z284">
        <f t="shared" si="78"/>
        <v>2.6275945892033388</v>
      </c>
      <c r="AA284">
        <f t="shared" si="79"/>
        <v>0.72433523774231579</v>
      </c>
      <c r="AB284">
        <f t="shared" si="80"/>
        <v>-1.2885697810264127</v>
      </c>
      <c r="AC284">
        <f t="shared" si="81"/>
        <v>1</v>
      </c>
      <c r="AD284">
        <f t="shared" si="82"/>
        <v>-1</v>
      </c>
    </row>
    <row r="285" spans="1:30">
      <c r="A285" t="s">
        <v>554</v>
      </c>
      <c r="B285" t="s">
        <v>14</v>
      </c>
      <c r="C285" t="s">
        <v>15</v>
      </c>
      <c r="D285">
        <v>0</v>
      </c>
      <c r="E285" t="s">
        <v>16</v>
      </c>
      <c r="F285" t="s">
        <v>15</v>
      </c>
      <c r="G285">
        <v>3676</v>
      </c>
      <c r="H285">
        <v>4301</v>
      </c>
      <c r="I285">
        <v>172</v>
      </c>
      <c r="J285">
        <v>360</v>
      </c>
      <c r="K285">
        <v>1</v>
      </c>
      <c r="L285" t="s">
        <v>21</v>
      </c>
      <c r="M285" t="s">
        <v>18</v>
      </c>
      <c r="N285">
        <f t="shared" si="67"/>
        <v>0</v>
      </c>
      <c r="O285">
        <f t="shared" si="68"/>
        <v>1</v>
      </c>
      <c r="P285">
        <f t="shared" si="69"/>
        <v>0</v>
      </c>
      <c r="Q285">
        <f t="shared" si="70"/>
        <v>1</v>
      </c>
      <c r="R285">
        <f t="shared" si="71"/>
        <v>0</v>
      </c>
      <c r="S285" s="9">
        <f t="shared" si="72"/>
        <v>8.2095804834755768</v>
      </c>
      <c r="T285" s="9">
        <f t="shared" si="73"/>
        <v>8.3666028327837356</v>
      </c>
      <c r="U285" s="9">
        <f t="shared" si="74"/>
        <v>5.1474944768134527</v>
      </c>
      <c r="V285" s="9">
        <f t="shared" si="74"/>
        <v>5.8861040314501558</v>
      </c>
      <c r="W285">
        <f t="shared" si="75"/>
        <v>0</v>
      </c>
      <c r="X285">
        <f t="shared" si="76"/>
        <v>1</v>
      </c>
      <c r="Y285">
        <f t="shared" si="77"/>
        <v>0.94949692265888042</v>
      </c>
      <c r="Z285">
        <f t="shared" si="78"/>
        <v>2.5844091745251738</v>
      </c>
      <c r="AA285">
        <f t="shared" si="79"/>
        <v>0.72101399385228671</v>
      </c>
      <c r="AB285">
        <f t="shared" si="80"/>
        <v>-1.2765936555953394</v>
      </c>
      <c r="AC285">
        <f t="shared" si="81"/>
        <v>1</v>
      </c>
      <c r="AD285">
        <f t="shared" si="82"/>
        <v>-1</v>
      </c>
    </row>
    <row r="286" spans="1:30">
      <c r="A286" t="s">
        <v>556</v>
      </c>
      <c r="B286" t="s">
        <v>14</v>
      </c>
      <c r="C286" t="s">
        <v>20</v>
      </c>
      <c r="D286">
        <v>1</v>
      </c>
      <c r="E286" t="s">
        <v>16</v>
      </c>
      <c r="F286" t="s">
        <v>15</v>
      </c>
      <c r="G286">
        <v>3400</v>
      </c>
      <c r="H286">
        <v>2500</v>
      </c>
      <c r="I286">
        <v>173</v>
      </c>
      <c r="J286">
        <v>360</v>
      </c>
      <c r="K286">
        <v>1</v>
      </c>
      <c r="L286" t="s">
        <v>31</v>
      </c>
      <c r="M286" t="s">
        <v>18</v>
      </c>
      <c r="N286">
        <f t="shared" si="67"/>
        <v>1</v>
      </c>
      <c r="O286">
        <f t="shared" si="68"/>
        <v>1</v>
      </c>
      <c r="P286">
        <f t="shared" si="69"/>
        <v>1</v>
      </c>
      <c r="Q286">
        <f t="shared" si="70"/>
        <v>1</v>
      </c>
      <c r="R286">
        <f t="shared" si="71"/>
        <v>0</v>
      </c>
      <c r="S286" s="9">
        <f t="shared" si="72"/>
        <v>8.1315307106042525</v>
      </c>
      <c r="T286" s="9">
        <f t="shared" si="73"/>
        <v>7.8240460108562919</v>
      </c>
      <c r="U286" s="9">
        <f t="shared" si="74"/>
        <v>5.1532915944977793</v>
      </c>
      <c r="V286" s="9">
        <f t="shared" si="74"/>
        <v>5.8861040314501558</v>
      </c>
      <c r="W286">
        <f t="shared" si="75"/>
        <v>1</v>
      </c>
      <c r="X286">
        <f t="shared" si="76"/>
        <v>1</v>
      </c>
      <c r="Y286">
        <f t="shared" si="77"/>
        <v>1.692677538761139</v>
      </c>
      <c r="Z286">
        <f t="shared" si="78"/>
        <v>5.4340110188426172</v>
      </c>
      <c r="AA286">
        <f t="shared" si="79"/>
        <v>0.84457595781676398</v>
      </c>
      <c r="AB286">
        <f t="shared" si="80"/>
        <v>-1.8615981414113605</v>
      </c>
      <c r="AC286">
        <f t="shared" si="81"/>
        <v>1</v>
      </c>
      <c r="AD286">
        <f t="shared" si="82"/>
        <v>-1</v>
      </c>
    </row>
    <row r="287" spans="1:30">
      <c r="A287" t="s">
        <v>558</v>
      </c>
      <c r="B287" t="s">
        <v>14</v>
      </c>
      <c r="C287" t="s">
        <v>20</v>
      </c>
      <c r="D287">
        <v>2</v>
      </c>
      <c r="E287" t="s">
        <v>25</v>
      </c>
      <c r="F287" t="s">
        <v>15</v>
      </c>
      <c r="G287">
        <v>3987</v>
      </c>
      <c r="H287">
        <v>1411</v>
      </c>
      <c r="I287">
        <v>157</v>
      </c>
      <c r="J287">
        <v>360</v>
      </c>
      <c r="K287">
        <v>1</v>
      </c>
      <c r="L287" t="s">
        <v>21</v>
      </c>
      <c r="M287" t="s">
        <v>22</v>
      </c>
      <c r="N287">
        <f t="shared" si="67"/>
        <v>1</v>
      </c>
      <c r="O287">
        <f t="shared" si="68"/>
        <v>1</v>
      </c>
      <c r="P287">
        <f t="shared" si="69"/>
        <v>2</v>
      </c>
      <c r="Q287">
        <f t="shared" si="70"/>
        <v>0</v>
      </c>
      <c r="R287">
        <f t="shared" si="71"/>
        <v>0</v>
      </c>
      <c r="S287" s="9">
        <f t="shared" si="72"/>
        <v>8.2907943473813557</v>
      </c>
      <c r="T287" s="9">
        <f t="shared" si="73"/>
        <v>7.2520539518528144</v>
      </c>
      <c r="U287" s="9">
        <f t="shared" si="74"/>
        <v>5.0562458053483077</v>
      </c>
      <c r="V287" s="9">
        <f t="shared" si="74"/>
        <v>5.8861040314501558</v>
      </c>
      <c r="W287">
        <f t="shared" si="75"/>
        <v>0</v>
      </c>
      <c r="X287">
        <f t="shared" si="76"/>
        <v>1</v>
      </c>
      <c r="Y287">
        <f t="shared" si="77"/>
        <v>0.9941167445647171</v>
      </c>
      <c r="Z287">
        <f t="shared" si="78"/>
        <v>2.7023364335255682</v>
      </c>
      <c r="AA287">
        <f t="shared" si="79"/>
        <v>0.72990028919447902</v>
      </c>
      <c r="AB287">
        <f t="shared" si="80"/>
        <v>-1.3089640888782501</v>
      </c>
      <c r="AC287">
        <f t="shared" si="81"/>
        <v>1</v>
      </c>
      <c r="AD287">
        <f t="shared" si="82"/>
        <v>-1</v>
      </c>
    </row>
    <row r="288" spans="1:30">
      <c r="A288" t="s">
        <v>559</v>
      </c>
      <c r="B288" t="s">
        <v>42</v>
      </c>
      <c r="C288" t="s">
        <v>15</v>
      </c>
      <c r="D288">
        <v>0</v>
      </c>
      <c r="E288" t="s">
        <v>16</v>
      </c>
      <c r="F288" t="s">
        <v>15</v>
      </c>
      <c r="G288">
        <v>2900</v>
      </c>
      <c r="H288">
        <v>0</v>
      </c>
      <c r="I288">
        <v>71</v>
      </c>
      <c r="J288">
        <v>360</v>
      </c>
      <c r="K288">
        <v>1</v>
      </c>
      <c r="L288" t="s">
        <v>21</v>
      </c>
      <c r="M288" t="s">
        <v>18</v>
      </c>
      <c r="N288">
        <f t="shared" si="67"/>
        <v>0</v>
      </c>
      <c r="O288">
        <f t="shared" si="68"/>
        <v>0</v>
      </c>
      <c r="P288">
        <f t="shared" si="69"/>
        <v>0</v>
      </c>
      <c r="Q288">
        <f t="shared" si="70"/>
        <v>1</v>
      </c>
      <c r="R288">
        <f t="shared" si="71"/>
        <v>0</v>
      </c>
      <c r="S288" s="9">
        <f t="shared" si="72"/>
        <v>7.9724660159745655</v>
      </c>
      <c r="T288" s="9">
        <f t="shared" si="73"/>
        <v>0</v>
      </c>
      <c r="U288" s="9">
        <f t="shared" si="74"/>
        <v>4.2626798770413155</v>
      </c>
      <c r="V288" s="9">
        <f t="shared" si="74"/>
        <v>5.8861040314501558</v>
      </c>
      <c r="W288">
        <f t="shared" si="75"/>
        <v>0</v>
      </c>
      <c r="X288">
        <f t="shared" si="76"/>
        <v>1</v>
      </c>
      <c r="Y288">
        <f t="shared" si="77"/>
        <v>1.6483632964797112</v>
      </c>
      <c r="Z288">
        <f t="shared" si="78"/>
        <v>5.1984645153879239</v>
      </c>
      <c r="AA288">
        <f t="shared" si="79"/>
        <v>0.8386697225550841</v>
      </c>
      <c r="AB288">
        <f t="shared" si="80"/>
        <v>-1.8243016025701395</v>
      </c>
      <c r="AC288">
        <f t="shared" si="81"/>
        <v>1</v>
      </c>
      <c r="AD288">
        <f t="shared" si="82"/>
        <v>-1</v>
      </c>
    </row>
    <row r="289" spans="1:30">
      <c r="A289" t="s">
        <v>563</v>
      </c>
      <c r="B289" t="s">
        <v>14</v>
      </c>
      <c r="C289" t="s">
        <v>20</v>
      </c>
      <c r="D289">
        <v>3</v>
      </c>
      <c r="E289" t="s">
        <v>16</v>
      </c>
      <c r="F289" t="s">
        <v>15</v>
      </c>
      <c r="G289">
        <v>4106</v>
      </c>
      <c r="H289">
        <v>0</v>
      </c>
      <c r="I289">
        <v>40</v>
      </c>
      <c r="J289">
        <v>180</v>
      </c>
      <c r="K289">
        <v>1</v>
      </c>
      <c r="L289" t="s">
        <v>21</v>
      </c>
      <c r="M289" t="s">
        <v>22</v>
      </c>
      <c r="N289">
        <f t="shared" si="67"/>
        <v>1</v>
      </c>
      <c r="O289">
        <f t="shared" si="68"/>
        <v>1</v>
      </c>
      <c r="P289">
        <f t="shared" si="69"/>
        <v>3</v>
      </c>
      <c r="Q289">
        <f t="shared" si="70"/>
        <v>1</v>
      </c>
      <c r="R289">
        <f t="shared" si="71"/>
        <v>0</v>
      </c>
      <c r="S289" s="9">
        <f t="shared" si="72"/>
        <v>8.3202045975788792</v>
      </c>
      <c r="T289" s="9">
        <f t="shared" si="73"/>
        <v>0</v>
      </c>
      <c r="U289" s="9">
        <f t="shared" si="74"/>
        <v>3.6888794541139363</v>
      </c>
      <c r="V289" s="9">
        <f t="shared" si="74"/>
        <v>5.1929568508902104</v>
      </c>
      <c r="W289">
        <f t="shared" si="75"/>
        <v>0</v>
      </c>
      <c r="X289">
        <f t="shared" si="76"/>
        <v>1</v>
      </c>
      <c r="Y289">
        <f t="shared" si="77"/>
        <v>1.9075138010353951</v>
      </c>
      <c r="Z289">
        <f t="shared" si="78"/>
        <v>6.7363201299132909</v>
      </c>
      <c r="AA289">
        <f t="shared" si="79"/>
        <v>0.87073957861006868</v>
      </c>
      <c r="AB289">
        <f t="shared" si="80"/>
        <v>-2.0459261391346657</v>
      </c>
      <c r="AC289">
        <f t="shared" si="81"/>
        <v>1</v>
      </c>
      <c r="AD289">
        <f t="shared" si="82"/>
        <v>-1</v>
      </c>
    </row>
    <row r="290" spans="1:30">
      <c r="A290" t="s">
        <v>564</v>
      </c>
      <c r="B290" t="s">
        <v>14</v>
      </c>
      <c r="C290" t="s">
        <v>20</v>
      </c>
      <c r="D290">
        <v>1</v>
      </c>
      <c r="E290" t="s">
        <v>16</v>
      </c>
      <c r="F290" t="s">
        <v>15</v>
      </c>
      <c r="G290">
        <v>8072</v>
      </c>
      <c r="H290">
        <v>240</v>
      </c>
      <c r="I290">
        <v>253</v>
      </c>
      <c r="J290">
        <v>360</v>
      </c>
      <c r="K290">
        <v>1</v>
      </c>
      <c r="L290" t="s">
        <v>17</v>
      </c>
      <c r="M290" t="s">
        <v>18</v>
      </c>
      <c r="N290">
        <f t="shared" si="67"/>
        <v>1</v>
      </c>
      <c r="O290">
        <f t="shared" si="68"/>
        <v>1</v>
      </c>
      <c r="P290">
        <f t="shared" si="69"/>
        <v>1</v>
      </c>
      <c r="Q290">
        <f t="shared" si="70"/>
        <v>1</v>
      </c>
      <c r="R290">
        <f t="shared" si="71"/>
        <v>0</v>
      </c>
      <c r="S290" s="9">
        <f t="shared" si="72"/>
        <v>8.9961565620334447</v>
      </c>
      <c r="T290" s="9">
        <f t="shared" si="73"/>
        <v>5.4806389233419912</v>
      </c>
      <c r="U290" s="9">
        <f t="shared" si="74"/>
        <v>5.5333894887275203</v>
      </c>
      <c r="V290" s="9">
        <f t="shared" si="74"/>
        <v>5.8861040314501558</v>
      </c>
      <c r="W290">
        <f t="shared" si="75"/>
        <v>2</v>
      </c>
      <c r="X290">
        <f t="shared" si="76"/>
        <v>1</v>
      </c>
      <c r="Y290">
        <f t="shared" si="77"/>
        <v>1.6162951547598001</v>
      </c>
      <c r="Z290">
        <f t="shared" si="78"/>
        <v>5.0344040352202892</v>
      </c>
      <c r="AA290">
        <f t="shared" si="79"/>
        <v>0.8342835524165404</v>
      </c>
      <c r="AB290">
        <f t="shared" si="80"/>
        <v>-1.7974770982598791</v>
      </c>
      <c r="AC290">
        <f t="shared" si="81"/>
        <v>1</v>
      </c>
      <c r="AD290">
        <f t="shared" si="82"/>
        <v>-1</v>
      </c>
    </row>
    <row r="291" spans="1:30">
      <c r="A291" t="s">
        <v>566</v>
      </c>
      <c r="B291" t="s">
        <v>14</v>
      </c>
      <c r="C291" t="s">
        <v>20</v>
      </c>
      <c r="D291">
        <v>2</v>
      </c>
      <c r="E291" t="s">
        <v>16</v>
      </c>
      <c r="F291" t="s">
        <v>15</v>
      </c>
      <c r="G291">
        <v>7583</v>
      </c>
      <c r="H291">
        <v>0</v>
      </c>
      <c r="I291">
        <v>187</v>
      </c>
      <c r="J291">
        <v>360</v>
      </c>
      <c r="K291">
        <v>1</v>
      </c>
      <c r="L291" t="s">
        <v>17</v>
      </c>
      <c r="M291" t="s">
        <v>22</v>
      </c>
      <c r="N291">
        <f t="shared" si="67"/>
        <v>1</v>
      </c>
      <c r="O291">
        <f t="shared" si="68"/>
        <v>1</v>
      </c>
      <c r="P291">
        <f t="shared" si="69"/>
        <v>2</v>
      </c>
      <c r="Q291">
        <f t="shared" si="70"/>
        <v>1</v>
      </c>
      <c r="R291">
        <f t="shared" si="71"/>
        <v>0</v>
      </c>
      <c r="S291" s="9">
        <f t="shared" si="72"/>
        <v>8.9336641787009352</v>
      </c>
      <c r="T291" s="9">
        <f t="shared" si="73"/>
        <v>0</v>
      </c>
      <c r="U291" s="9">
        <f t="shared" si="74"/>
        <v>5.2311086168545868</v>
      </c>
      <c r="V291" s="9">
        <f t="shared" si="74"/>
        <v>5.8861040314501558</v>
      </c>
      <c r="W291">
        <f t="shared" si="75"/>
        <v>2</v>
      </c>
      <c r="X291">
        <f t="shared" si="76"/>
        <v>1</v>
      </c>
      <c r="Y291">
        <f t="shared" si="77"/>
        <v>1.8008634322423611</v>
      </c>
      <c r="Z291">
        <f t="shared" si="78"/>
        <v>6.0548731807899889</v>
      </c>
      <c r="AA291">
        <f t="shared" si="79"/>
        <v>0.85825400763787763</v>
      </c>
      <c r="AB291">
        <f t="shared" si="80"/>
        <v>-1.9537186093515724</v>
      </c>
      <c r="AC291">
        <f t="shared" si="81"/>
        <v>1</v>
      </c>
      <c r="AD291">
        <f t="shared" si="82"/>
        <v>-1</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U325"/>
  <sheetViews>
    <sheetView tabSelected="1" workbookViewId="0">
      <selection sqref="A1:XFD1048576"/>
    </sheetView>
  </sheetViews>
  <sheetFormatPr defaultRowHeight="15"/>
  <cols>
    <col min="7" max="7" width="13.5703125" customWidth="1"/>
    <col min="8" max="8" width="13.42578125" customWidth="1"/>
    <col min="9" max="9" width="15.140625" customWidth="1"/>
    <col min="10" max="10" width="14.7109375" customWidth="1"/>
    <col min="13" max="13" width="11.5703125" bestFit="1" customWidth="1"/>
    <col min="16" max="16" width="11.85546875" customWidth="1"/>
    <col min="19" max="19" width="9.140625" style="9"/>
    <col min="20" max="20" width="10.5703125" style="9" customWidth="1"/>
    <col min="21" max="21" width="12.7109375" style="9" customWidth="1"/>
    <col min="22" max="22" width="9.140625" style="9"/>
    <col min="26" max="26" width="11.5703125" bestFit="1" customWidth="1"/>
    <col min="29" max="29" width="9.140625" style="17"/>
  </cols>
  <sheetData>
    <row r="1" spans="1:47" s="4" customFormat="1">
      <c r="A1" s="5" t="s">
        <v>0</v>
      </c>
      <c r="B1" s="5" t="s">
        <v>1</v>
      </c>
      <c r="C1" s="5" t="s">
        <v>2</v>
      </c>
      <c r="D1" s="5" t="s">
        <v>3</v>
      </c>
      <c r="E1" s="5" t="s">
        <v>4</v>
      </c>
      <c r="F1" s="5" t="s">
        <v>5</v>
      </c>
      <c r="G1" s="5" t="s">
        <v>6</v>
      </c>
      <c r="H1" s="5" t="s">
        <v>7</v>
      </c>
      <c r="I1" s="5" t="s">
        <v>8</v>
      </c>
      <c r="J1" s="5" t="s">
        <v>9</v>
      </c>
      <c r="K1" s="5" t="s">
        <v>10</v>
      </c>
      <c r="L1" s="5" t="s">
        <v>11</v>
      </c>
      <c r="M1" s="5" t="s">
        <v>12</v>
      </c>
      <c r="N1" s="5" t="s">
        <v>2</v>
      </c>
      <c r="O1" s="5" t="s">
        <v>1</v>
      </c>
      <c r="P1" s="5" t="s">
        <v>665</v>
      </c>
      <c r="Q1" s="5" t="s">
        <v>4</v>
      </c>
      <c r="R1" s="5" t="s">
        <v>666</v>
      </c>
      <c r="S1" s="11" t="s">
        <v>667</v>
      </c>
      <c r="T1" s="11" t="s">
        <v>668</v>
      </c>
      <c r="U1" s="11" t="s">
        <v>8</v>
      </c>
      <c r="V1" s="11" t="s">
        <v>9</v>
      </c>
      <c r="W1" s="5" t="s">
        <v>670</v>
      </c>
      <c r="X1" s="5" t="s">
        <v>669</v>
      </c>
      <c r="Y1" s="5" t="s">
        <v>671</v>
      </c>
      <c r="Z1" s="9" t="s">
        <v>672</v>
      </c>
      <c r="AA1" s="10" t="s">
        <v>673</v>
      </c>
      <c r="AB1" t="s">
        <v>674</v>
      </c>
      <c r="AC1" s="16" t="s">
        <v>675</v>
      </c>
      <c r="AD1" s="9" t="s">
        <v>676</v>
      </c>
      <c r="AE1" s="13"/>
    </row>
    <row r="2" spans="1:47">
      <c r="A2" t="s">
        <v>19</v>
      </c>
      <c r="B2" t="s">
        <v>14</v>
      </c>
      <c r="C2" t="s">
        <v>15</v>
      </c>
      <c r="D2">
        <v>0</v>
      </c>
      <c r="E2" t="s">
        <v>16</v>
      </c>
      <c r="F2" t="s">
        <v>15</v>
      </c>
      <c r="G2">
        <v>5849</v>
      </c>
      <c r="H2">
        <v>0</v>
      </c>
      <c r="I2" s="9">
        <v>140.648</v>
      </c>
      <c r="J2">
        <v>360</v>
      </c>
      <c r="K2">
        <v>1</v>
      </c>
      <c r="L2" t="s">
        <v>17</v>
      </c>
      <c r="M2" t="s">
        <v>22</v>
      </c>
      <c r="N2">
        <f>IF(C2="Yes",1,0)</f>
        <v>0</v>
      </c>
      <c r="O2">
        <f>IF(B2="Male",1,0)</f>
        <v>1</v>
      </c>
      <c r="P2">
        <f>D2</f>
        <v>0</v>
      </c>
      <c r="Q2">
        <f>IF(E2="Graduate",1,0)</f>
        <v>1</v>
      </c>
      <c r="R2">
        <f>IF(F2="Yes",1,0)</f>
        <v>0</v>
      </c>
      <c r="S2" s="9">
        <f>LN(G2)</f>
        <v>8.6740259854430253</v>
      </c>
      <c r="T2" s="9">
        <f>IF(H2=0,0,LN(H2))</f>
        <v>0</v>
      </c>
      <c r="U2" s="9">
        <f>LN(I2)</f>
        <v>4.9462603151404885</v>
      </c>
      <c r="V2" s="9">
        <f>LN(J2)</f>
        <v>5.8861040314501558</v>
      </c>
      <c r="W2">
        <f>IF(L2="Rural",0,IF(L2="Semiurban",1,IF(L2="Urban",2)))</f>
        <v>2</v>
      </c>
      <c r="X2">
        <f>K2</f>
        <v>1</v>
      </c>
      <c r="Y2">
        <f>SUMPRODUCT($AJ$8:$AT$8,N2:X2)+$AU$8</f>
        <v>1.1806391862730385</v>
      </c>
      <c r="Z2" s="12">
        <f>EXP(Y2)</f>
        <v>3.2564550191512396</v>
      </c>
      <c r="AA2">
        <f>Z2/(Z2+1)</f>
        <v>0.76506271169302631</v>
      </c>
      <c r="AB2">
        <f>AE2*LN(AA2)+LN(1-AA2)*(1-AE2)</f>
        <v>-1.4484366587191786</v>
      </c>
      <c r="AC2" s="17">
        <f>IF(AA2&gt;$AG$7,1,0)</f>
        <v>1</v>
      </c>
      <c r="AD2">
        <f>IF(AND(AC2=1,AE2=1),1,IF(AND(AC2=1,AE2=0),-1,IF(AND(AC2=0,AE2=0),2,IF(AND(AC2=0,AE2=1),-2,"error"))))</f>
        <v>-1</v>
      </c>
      <c r="AH2">
        <f>SUM(AB2:AB291)</f>
        <v>-401.92561403022529</v>
      </c>
    </row>
    <row r="3" spans="1:47">
      <c r="A3" t="s">
        <v>26</v>
      </c>
      <c r="B3" t="s">
        <v>14</v>
      </c>
      <c r="C3" t="s">
        <v>20</v>
      </c>
      <c r="D3">
        <v>0</v>
      </c>
      <c r="E3" t="s">
        <v>16</v>
      </c>
      <c r="F3" t="s">
        <v>20</v>
      </c>
      <c r="G3">
        <v>3000</v>
      </c>
      <c r="H3">
        <v>0</v>
      </c>
      <c r="I3">
        <v>66</v>
      </c>
      <c r="J3">
        <v>360</v>
      </c>
      <c r="K3">
        <v>1</v>
      </c>
      <c r="L3" t="s">
        <v>17</v>
      </c>
      <c r="M3" t="s">
        <v>18</v>
      </c>
      <c r="N3">
        <f t="shared" ref="N3:N66" si="0">IF(C3="Yes",1,0)</f>
        <v>1</v>
      </c>
      <c r="O3">
        <f t="shared" ref="O3:O66" si="1">IF(B3="Male",1,0)</f>
        <v>1</v>
      </c>
      <c r="P3">
        <f t="shared" ref="P3:P66" si="2">D3</f>
        <v>0</v>
      </c>
      <c r="Q3">
        <f t="shared" ref="Q3:Q66" si="3">IF(E3="Graduate",1,0)</f>
        <v>1</v>
      </c>
      <c r="R3">
        <f t="shared" ref="R3:R66" si="4">IF(F3="Yes",1,0)</f>
        <v>1</v>
      </c>
      <c r="S3" s="9">
        <f t="shared" ref="S3:S66" si="5">LN(G3)</f>
        <v>8.0063675676502459</v>
      </c>
      <c r="T3" s="9">
        <f t="shared" ref="T3:T66" si="6">IF(H3=0,0,LN(H3))</f>
        <v>0</v>
      </c>
      <c r="U3" s="9">
        <f t="shared" ref="U3:V66" si="7">LN(I3)</f>
        <v>4.1896547420264252</v>
      </c>
      <c r="V3" s="9">
        <f t="shared" si="7"/>
        <v>5.8861040314501558</v>
      </c>
      <c r="W3">
        <f t="shared" ref="W3:W66" si="8">IF(L3="Rural",0,IF(L3="Semiurban",1,IF(L3="Urban",2)))</f>
        <v>2</v>
      </c>
      <c r="X3">
        <f t="shared" ref="X3:X66" si="9">K3</f>
        <v>1</v>
      </c>
      <c r="Y3">
        <f t="shared" ref="Y3:Y66" si="10">SUMPRODUCT($AJ$8:$AT$8,N3:X3)+$AU$8</f>
        <v>1.7361727268130891</v>
      </c>
      <c r="Z3">
        <f t="shared" ref="Z3:Z66" si="11">EXP(Y3)</f>
        <v>5.675579807170954</v>
      </c>
      <c r="AA3">
        <f t="shared" ref="AA3:AA66" si="12">Z3/(Z3+1)</f>
        <v>0.85020027789559294</v>
      </c>
      <c r="AB3">
        <f t="shared" ref="AB3:AB66" si="13">AE3*LN(AA3)+LN(1-AA3)*(1-AE3)</f>
        <v>-1.8984560630115059</v>
      </c>
      <c r="AC3" s="17">
        <f t="shared" ref="AC3:AC66" si="14">IF(AA3&gt;$AG$7,1,0)</f>
        <v>1</v>
      </c>
      <c r="AD3">
        <f t="shared" ref="AD3:AD66" si="15">IF(AND(AC3=1,AE3=1),1,IF(AND(AC3=1,AE3=0),-1,IF(AND(AC3=0,AE3=0),2,IF(AND(AC3=0,AE3=1),-2,"error"))))</f>
        <v>-1</v>
      </c>
    </row>
    <row r="4" spans="1:47">
      <c r="A4" t="s">
        <v>28</v>
      </c>
      <c r="B4" t="s">
        <v>14</v>
      </c>
      <c r="C4" t="s">
        <v>20</v>
      </c>
      <c r="D4">
        <v>0</v>
      </c>
      <c r="E4" t="s">
        <v>25</v>
      </c>
      <c r="F4" t="s">
        <v>15</v>
      </c>
      <c r="G4">
        <v>2583</v>
      </c>
      <c r="H4">
        <v>2358</v>
      </c>
      <c r="I4">
        <v>120</v>
      </c>
      <c r="J4">
        <v>360</v>
      </c>
      <c r="K4">
        <v>1</v>
      </c>
      <c r="L4" t="s">
        <v>17</v>
      </c>
      <c r="M4" t="s">
        <v>18</v>
      </c>
      <c r="N4">
        <f t="shared" si="0"/>
        <v>1</v>
      </c>
      <c r="O4">
        <f t="shared" si="1"/>
        <v>1</v>
      </c>
      <c r="P4">
        <f t="shared" si="2"/>
        <v>0</v>
      </c>
      <c r="Q4">
        <f t="shared" si="3"/>
        <v>0</v>
      </c>
      <c r="R4">
        <f t="shared" si="4"/>
        <v>0</v>
      </c>
      <c r="S4" s="9">
        <f t="shared" si="5"/>
        <v>7.8567067930958405</v>
      </c>
      <c r="T4" s="9">
        <f t="shared" si="6"/>
        <v>7.7655690810973166</v>
      </c>
      <c r="U4" s="9">
        <f t="shared" si="7"/>
        <v>4.7874917427820458</v>
      </c>
      <c r="V4" s="9">
        <f t="shared" si="7"/>
        <v>5.8861040314501558</v>
      </c>
      <c r="W4">
        <f t="shared" si="8"/>
        <v>2</v>
      </c>
      <c r="X4">
        <f t="shared" si="9"/>
        <v>1</v>
      </c>
      <c r="Y4">
        <f t="shared" si="10"/>
        <v>1.1436218684294852</v>
      </c>
      <c r="Z4">
        <f t="shared" si="11"/>
        <v>3.1381136419620153</v>
      </c>
      <c r="AA4">
        <f t="shared" si="12"/>
        <v>0.75834399764674731</v>
      </c>
      <c r="AB4">
        <f t="shared" si="13"/>
        <v>-1.4202400419626866</v>
      </c>
      <c r="AC4" s="17">
        <f t="shared" si="14"/>
        <v>1</v>
      </c>
      <c r="AD4">
        <f t="shared" si="15"/>
        <v>-1</v>
      </c>
    </row>
    <row r="5" spans="1:47">
      <c r="A5" t="s">
        <v>29</v>
      </c>
      <c r="B5" t="s">
        <v>14</v>
      </c>
      <c r="C5" t="s">
        <v>20</v>
      </c>
      <c r="D5">
        <v>2</v>
      </c>
      <c r="E5" t="s">
        <v>16</v>
      </c>
      <c r="F5" t="s">
        <v>20</v>
      </c>
      <c r="G5">
        <v>5417</v>
      </c>
      <c r="H5">
        <v>4196</v>
      </c>
      <c r="I5">
        <v>267</v>
      </c>
      <c r="J5">
        <v>360</v>
      </c>
      <c r="K5">
        <v>1</v>
      </c>
      <c r="L5" t="s">
        <v>17</v>
      </c>
      <c r="M5" t="s">
        <v>22</v>
      </c>
      <c r="N5">
        <f t="shared" si="0"/>
        <v>1</v>
      </c>
      <c r="O5">
        <f t="shared" si="1"/>
        <v>1</v>
      </c>
      <c r="P5">
        <f t="shared" si="2"/>
        <v>2</v>
      </c>
      <c r="Q5">
        <f t="shared" si="3"/>
        <v>1</v>
      </c>
      <c r="R5">
        <f t="shared" si="4"/>
        <v>1</v>
      </c>
      <c r="S5" s="9">
        <f t="shared" si="5"/>
        <v>8.5972974356578984</v>
      </c>
      <c r="T5" s="9">
        <f t="shared" si="6"/>
        <v>8.341886969516187</v>
      </c>
      <c r="U5" s="9">
        <f t="shared" si="7"/>
        <v>5.5872486584002496</v>
      </c>
      <c r="V5" s="9">
        <f t="shared" si="7"/>
        <v>5.8861040314501558</v>
      </c>
      <c r="W5">
        <f t="shared" si="8"/>
        <v>2</v>
      </c>
      <c r="X5">
        <f t="shared" si="9"/>
        <v>1</v>
      </c>
      <c r="Y5">
        <f t="shared" si="10"/>
        <v>1.4623517012502791</v>
      </c>
      <c r="Z5">
        <f t="shared" si="11"/>
        <v>4.3160977751430387</v>
      </c>
      <c r="AA5">
        <f t="shared" si="12"/>
        <v>0.81189209787002214</v>
      </c>
      <c r="AB5">
        <f t="shared" si="13"/>
        <v>-1.6707395332971766</v>
      </c>
      <c r="AC5" s="17">
        <f t="shared" si="14"/>
        <v>1</v>
      </c>
      <c r="AD5">
        <f t="shared" si="15"/>
        <v>-1</v>
      </c>
    </row>
    <row r="6" spans="1:47">
      <c r="A6" t="s">
        <v>32</v>
      </c>
      <c r="B6" t="s">
        <v>14</v>
      </c>
      <c r="C6" t="s">
        <v>20</v>
      </c>
      <c r="D6">
        <v>2</v>
      </c>
      <c r="E6" t="s">
        <v>16</v>
      </c>
      <c r="F6" t="s">
        <v>15</v>
      </c>
      <c r="G6">
        <v>3200</v>
      </c>
      <c r="H6">
        <v>700</v>
      </c>
      <c r="I6">
        <v>70</v>
      </c>
      <c r="J6">
        <v>360</v>
      </c>
      <c r="K6">
        <v>1</v>
      </c>
      <c r="L6" t="s">
        <v>17</v>
      </c>
      <c r="M6" t="s">
        <v>18</v>
      </c>
      <c r="N6">
        <f t="shared" si="0"/>
        <v>1</v>
      </c>
      <c r="O6">
        <f t="shared" si="1"/>
        <v>1</v>
      </c>
      <c r="P6">
        <f t="shared" si="2"/>
        <v>2</v>
      </c>
      <c r="Q6">
        <f t="shared" si="3"/>
        <v>1</v>
      </c>
      <c r="R6">
        <f t="shared" si="4"/>
        <v>0</v>
      </c>
      <c r="S6" s="9">
        <f t="shared" si="5"/>
        <v>8.0709060887878188</v>
      </c>
      <c r="T6" s="9">
        <f t="shared" si="6"/>
        <v>6.5510803350434044</v>
      </c>
      <c r="U6" s="9">
        <f t="shared" si="7"/>
        <v>4.2484952420493594</v>
      </c>
      <c r="V6" s="9">
        <f t="shared" si="7"/>
        <v>5.8861040314501558</v>
      </c>
      <c r="W6">
        <f t="shared" si="8"/>
        <v>2</v>
      </c>
      <c r="X6">
        <f t="shared" si="9"/>
        <v>1</v>
      </c>
      <c r="Y6">
        <f t="shared" si="10"/>
        <v>1.8754221437982062</v>
      </c>
      <c r="Z6">
        <f t="shared" si="11"/>
        <v>6.5235724247852964</v>
      </c>
      <c r="AA6">
        <f t="shared" si="12"/>
        <v>0.86708441900477384</v>
      </c>
      <c r="AB6">
        <f t="shared" si="13"/>
        <v>-2.0180410816455456</v>
      </c>
      <c r="AC6" s="17">
        <f t="shared" si="14"/>
        <v>1</v>
      </c>
      <c r="AD6">
        <f t="shared" si="15"/>
        <v>-1</v>
      </c>
    </row>
    <row r="7" spans="1:47">
      <c r="A7" t="s">
        <v>33</v>
      </c>
      <c r="B7" t="s">
        <v>14</v>
      </c>
      <c r="C7" t="s">
        <v>20</v>
      </c>
      <c r="D7">
        <v>2</v>
      </c>
      <c r="E7" t="s">
        <v>16</v>
      </c>
      <c r="G7">
        <v>2500</v>
      </c>
      <c r="H7">
        <v>1840</v>
      </c>
      <c r="I7">
        <v>109</v>
      </c>
      <c r="J7">
        <v>360</v>
      </c>
      <c r="K7">
        <v>1</v>
      </c>
      <c r="L7" t="s">
        <v>17</v>
      </c>
      <c r="M7" t="s">
        <v>22</v>
      </c>
      <c r="N7">
        <f t="shared" si="0"/>
        <v>1</v>
      </c>
      <c r="O7">
        <f t="shared" si="1"/>
        <v>1</v>
      </c>
      <c r="P7">
        <f t="shared" si="2"/>
        <v>2</v>
      </c>
      <c r="Q7">
        <f t="shared" si="3"/>
        <v>1</v>
      </c>
      <c r="R7">
        <f t="shared" si="4"/>
        <v>0</v>
      </c>
      <c r="S7" s="9">
        <f t="shared" si="5"/>
        <v>7.8240460108562919</v>
      </c>
      <c r="T7" s="9">
        <f t="shared" si="6"/>
        <v>7.5175208506030309</v>
      </c>
      <c r="U7" s="9">
        <f t="shared" si="7"/>
        <v>4.6913478822291435</v>
      </c>
      <c r="V7" s="9">
        <f t="shared" si="7"/>
        <v>5.8861040314501558</v>
      </c>
      <c r="W7">
        <f t="shared" si="8"/>
        <v>2</v>
      </c>
      <c r="X7">
        <f t="shared" si="9"/>
        <v>1</v>
      </c>
      <c r="Y7">
        <f t="shared" si="10"/>
        <v>1.8923603061828658</v>
      </c>
      <c r="Z7">
        <f t="shared" si="11"/>
        <v>6.6350108707842459</v>
      </c>
      <c r="AA7">
        <f t="shared" si="12"/>
        <v>0.86902441700161159</v>
      </c>
      <c r="AB7">
        <f t="shared" si="13"/>
        <v>-2.0327443624789141</v>
      </c>
      <c r="AC7" s="17">
        <f t="shared" si="14"/>
        <v>1</v>
      </c>
      <c r="AD7">
        <f t="shared" si="15"/>
        <v>-1</v>
      </c>
      <c r="AG7">
        <v>0.5</v>
      </c>
      <c r="AJ7" s="5" t="s">
        <v>2</v>
      </c>
      <c r="AK7" s="5" t="s">
        <v>1</v>
      </c>
      <c r="AL7" s="5" t="s">
        <v>665</v>
      </c>
      <c r="AM7" s="5" t="s">
        <v>4</v>
      </c>
      <c r="AN7" s="5" t="s">
        <v>666</v>
      </c>
      <c r="AO7" s="5" t="s">
        <v>667</v>
      </c>
      <c r="AP7" s="5" t="s">
        <v>668</v>
      </c>
      <c r="AQ7" s="5" t="s">
        <v>8</v>
      </c>
      <c r="AR7" s="5" t="s">
        <v>9</v>
      </c>
      <c r="AS7" s="5" t="s">
        <v>670</v>
      </c>
      <c r="AT7" s="5" t="s">
        <v>669</v>
      </c>
    </row>
    <row r="8" spans="1:47">
      <c r="A8" t="s">
        <v>36</v>
      </c>
      <c r="B8" t="s">
        <v>14</v>
      </c>
      <c r="C8" t="s">
        <v>20</v>
      </c>
      <c r="D8">
        <v>2</v>
      </c>
      <c r="E8" t="s">
        <v>16</v>
      </c>
      <c r="F8" t="s">
        <v>15</v>
      </c>
      <c r="G8">
        <v>1299</v>
      </c>
      <c r="H8">
        <v>1086</v>
      </c>
      <c r="I8">
        <v>17</v>
      </c>
      <c r="J8">
        <v>120</v>
      </c>
      <c r="K8">
        <v>1</v>
      </c>
      <c r="L8" t="s">
        <v>17</v>
      </c>
      <c r="M8" t="s">
        <v>18</v>
      </c>
      <c r="N8">
        <f t="shared" si="0"/>
        <v>1</v>
      </c>
      <c r="O8">
        <f t="shared" si="1"/>
        <v>1</v>
      </c>
      <c r="P8">
        <f t="shared" si="2"/>
        <v>2</v>
      </c>
      <c r="Q8">
        <f t="shared" si="3"/>
        <v>1</v>
      </c>
      <c r="R8">
        <f t="shared" si="4"/>
        <v>0</v>
      </c>
      <c r="S8" s="9">
        <f t="shared" si="5"/>
        <v>7.1693500166705997</v>
      </c>
      <c r="T8" s="9">
        <f t="shared" si="6"/>
        <v>6.9902565004938806</v>
      </c>
      <c r="U8" s="9">
        <f t="shared" si="7"/>
        <v>2.8332133440562162</v>
      </c>
      <c r="V8" s="9">
        <f t="shared" si="7"/>
        <v>4.7874917427820458</v>
      </c>
      <c r="W8">
        <f t="shared" si="8"/>
        <v>2</v>
      </c>
      <c r="X8">
        <f t="shared" si="9"/>
        <v>1</v>
      </c>
      <c r="Y8">
        <f t="shared" si="10"/>
        <v>2.1433500496014499</v>
      </c>
      <c r="Z8">
        <f t="shared" si="11"/>
        <v>8.5279589137126273</v>
      </c>
      <c r="AA8">
        <f t="shared" si="12"/>
        <v>0.8950457271010267</v>
      </c>
      <c r="AB8">
        <f t="shared" si="13"/>
        <v>-2.254230519880879</v>
      </c>
      <c r="AC8" s="17">
        <f t="shared" si="14"/>
        <v>1</v>
      </c>
      <c r="AD8">
        <f t="shared" si="15"/>
        <v>-1</v>
      </c>
      <c r="AJ8">
        <v>0.60319852310333455</v>
      </c>
      <c r="AK8">
        <v>-0.43530864731580626</v>
      </c>
      <c r="AL8">
        <v>4.1118619500589967E-2</v>
      </c>
      <c r="AM8">
        <v>0.65084929165431926</v>
      </c>
      <c r="AN8">
        <v>-0.2161644035437488</v>
      </c>
      <c r="AO8">
        <v>-0.21439640008440813</v>
      </c>
      <c r="AP8">
        <v>-2.1880894508170937E-2</v>
      </c>
      <c r="AQ8">
        <v>-3.3512652590280398E-2</v>
      </c>
      <c r="AR8">
        <v>-3.3512501752257083E-2</v>
      </c>
      <c r="AS8">
        <v>7.0452531373013633E-2</v>
      </c>
      <c r="AT8">
        <v>2.264961163222206</v>
      </c>
      <c r="AU8">
        <v>0.7819326367142222</v>
      </c>
    </row>
    <row r="9" spans="1:47">
      <c r="A9" t="s">
        <v>37</v>
      </c>
      <c r="B9" t="s">
        <v>14</v>
      </c>
      <c r="C9" t="s">
        <v>15</v>
      </c>
      <c r="D9">
        <v>0</v>
      </c>
      <c r="E9" t="s">
        <v>16</v>
      </c>
      <c r="F9" t="s">
        <v>15</v>
      </c>
      <c r="G9">
        <v>4950</v>
      </c>
      <c r="H9">
        <v>0</v>
      </c>
      <c r="I9">
        <v>125</v>
      </c>
      <c r="J9">
        <v>360</v>
      </c>
      <c r="K9">
        <v>1</v>
      </c>
      <c r="L9" t="s">
        <v>17</v>
      </c>
      <c r="M9" t="s">
        <v>22</v>
      </c>
      <c r="N9">
        <f t="shared" si="0"/>
        <v>0</v>
      </c>
      <c r="O9">
        <f t="shared" si="1"/>
        <v>1</v>
      </c>
      <c r="P9">
        <f t="shared" si="2"/>
        <v>0</v>
      </c>
      <c r="Q9">
        <f t="shared" si="3"/>
        <v>1</v>
      </c>
      <c r="R9">
        <f t="shared" si="4"/>
        <v>0</v>
      </c>
      <c r="S9" s="9">
        <f t="shared" si="5"/>
        <v>8.5071428555627353</v>
      </c>
      <c r="T9" s="9">
        <f t="shared" si="6"/>
        <v>0</v>
      </c>
      <c r="U9" s="9">
        <f t="shared" si="7"/>
        <v>4.8283137373023015</v>
      </c>
      <c r="V9" s="9">
        <f t="shared" si="7"/>
        <v>5.8861040314501558</v>
      </c>
      <c r="W9">
        <f t="shared" si="8"/>
        <v>2</v>
      </c>
      <c r="X9">
        <f t="shared" si="9"/>
        <v>1</v>
      </c>
      <c r="Y9">
        <f t="shared" si="10"/>
        <v>1.2203710312414948</v>
      </c>
      <c r="Z9">
        <f t="shared" si="11"/>
        <v>3.3884447192673686</v>
      </c>
      <c r="AA9">
        <f t="shared" si="12"/>
        <v>0.77212883744222127</v>
      </c>
      <c r="AB9">
        <f t="shared" si="13"/>
        <v>-1.4789748862445633</v>
      </c>
      <c r="AC9" s="17">
        <f t="shared" si="14"/>
        <v>1</v>
      </c>
      <c r="AD9">
        <f t="shared" si="15"/>
        <v>-1</v>
      </c>
    </row>
    <row r="10" spans="1:47">
      <c r="A10" t="s">
        <v>41</v>
      </c>
      <c r="B10" t="s">
        <v>14</v>
      </c>
      <c r="C10" t="s">
        <v>15</v>
      </c>
      <c r="D10">
        <v>1</v>
      </c>
      <c r="E10" t="s">
        <v>25</v>
      </c>
      <c r="F10" t="s">
        <v>15</v>
      </c>
      <c r="G10">
        <v>3596</v>
      </c>
      <c r="H10">
        <v>0</v>
      </c>
      <c r="I10">
        <v>100</v>
      </c>
      <c r="J10">
        <v>240</v>
      </c>
      <c r="L10" t="s">
        <v>17</v>
      </c>
      <c r="M10" t="s">
        <v>22</v>
      </c>
      <c r="N10">
        <f t="shared" si="0"/>
        <v>0</v>
      </c>
      <c r="O10">
        <f t="shared" si="1"/>
        <v>1</v>
      </c>
      <c r="P10">
        <f t="shared" si="2"/>
        <v>1</v>
      </c>
      <c r="Q10">
        <f t="shared" si="3"/>
        <v>0</v>
      </c>
      <c r="R10">
        <f t="shared" si="4"/>
        <v>0</v>
      </c>
      <c r="S10" s="9">
        <f t="shared" si="5"/>
        <v>8.1875773955915108</v>
      </c>
      <c r="T10" s="9">
        <f t="shared" si="6"/>
        <v>0</v>
      </c>
      <c r="U10" s="9">
        <f t="shared" si="7"/>
        <v>4.6051701859880918</v>
      </c>
      <c r="V10" s="9">
        <f t="shared" si="7"/>
        <v>5.4806389233419912</v>
      </c>
      <c r="W10">
        <f t="shared" si="8"/>
        <v>2</v>
      </c>
      <c r="X10">
        <f t="shared" si="9"/>
        <v>0</v>
      </c>
      <c r="Y10">
        <f t="shared" si="10"/>
        <v>-1.5647408374663834</v>
      </c>
      <c r="Z10">
        <f t="shared" si="11"/>
        <v>0.2091422079748535</v>
      </c>
      <c r="AA10">
        <f t="shared" si="12"/>
        <v>0.17296741987457195</v>
      </c>
      <c r="AB10">
        <f t="shared" si="13"/>
        <v>-0.18991118917768543</v>
      </c>
      <c r="AC10" s="17">
        <f t="shared" si="14"/>
        <v>0</v>
      </c>
      <c r="AD10">
        <f t="shared" si="15"/>
        <v>2</v>
      </c>
      <c r="AJ10">
        <v>1</v>
      </c>
      <c r="AK10" t="s">
        <v>678</v>
      </c>
      <c r="AL10">
        <f>COUNTIF($AD$2:$AD$325,$AJ$10)</f>
        <v>0</v>
      </c>
      <c r="AM10" s="14">
        <f>AL10/$AL$14</f>
        <v>0</v>
      </c>
    </row>
    <row r="11" spans="1:47">
      <c r="A11" t="s">
        <v>43</v>
      </c>
      <c r="B11" t="s">
        <v>14</v>
      </c>
      <c r="C11" t="s">
        <v>20</v>
      </c>
      <c r="D11">
        <v>0</v>
      </c>
      <c r="E11" t="s">
        <v>16</v>
      </c>
      <c r="G11">
        <v>2600</v>
      </c>
      <c r="H11">
        <v>3500</v>
      </c>
      <c r="I11">
        <v>115</v>
      </c>
      <c r="J11" s="9">
        <v>341.61700000000002</v>
      </c>
      <c r="K11">
        <v>1</v>
      </c>
      <c r="L11" t="s">
        <v>17</v>
      </c>
      <c r="M11" t="s">
        <v>22</v>
      </c>
      <c r="N11">
        <f t="shared" si="0"/>
        <v>1</v>
      </c>
      <c r="O11">
        <f t="shared" si="1"/>
        <v>1</v>
      </c>
      <c r="P11">
        <f t="shared" si="2"/>
        <v>0</v>
      </c>
      <c r="Q11">
        <f t="shared" si="3"/>
        <v>1</v>
      </c>
      <c r="R11">
        <f t="shared" si="4"/>
        <v>0</v>
      </c>
      <c r="S11" s="9">
        <f t="shared" si="5"/>
        <v>7.8632667240095735</v>
      </c>
      <c r="T11" s="9">
        <f t="shared" si="6"/>
        <v>8.1605182474775049</v>
      </c>
      <c r="U11" s="9">
        <f t="shared" si="7"/>
        <v>4.7449321283632502</v>
      </c>
      <c r="V11" s="9">
        <f t="shared" si="7"/>
        <v>5.8336902264841006</v>
      </c>
      <c r="W11">
        <f t="shared" si="8"/>
        <v>2</v>
      </c>
      <c r="X11">
        <f t="shared" si="9"/>
        <v>1</v>
      </c>
      <c r="Y11">
        <f t="shared" si="10"/>
        <v>1.7876056967686034</v>
      </c>
      <c r="Z11">
        <f t="shared" si="11"/>
        <v>5.9751290551261214</v>
      </c>
      <c r="AA11">
        <f t="shared" si="12"/>
        <v>0.85663347701572834</v>
      </c>
      <c r="AB11">
        <f t="shared" si="13"/>
        <v>-1.9423508300633021</v>
      </c>
      <c r="AC11" s="17">
        <f t="shared" si="14"/>
        <v>1</v>
      </c>
      <c r="AD11">
        <f t="shared" si="15"/>
        <v>-1</v>
      </c>
      <c r="AJ11">
        <v>-1</v>
      </c>
      <c r="AK11" t="s">
        <v>679</v>
      </c>
      <c r="AL11">
        <f>COUNTIF($AD$2:$AD$325,$AJ11)</f>
        <v>228</v>
      </c>
      <c r="AM11" s="14">
        <f t="shared" ref="AM11:AM13" si="16">AL11/$AL$14</f>
        <v>0.78620689655172415</v>
      </c>
    </row>
    <row r="12" spans="1:47">
      <c r="A12" t="s">
        <v>49</v>
      </c>
      <c r="B12" t="s">
        <v>14</v>
      </c>
      <c r="C12" t="s">
        <v>20</v>
      </c>
      <c r="D12">
        <v>0</v>
      </c>
      <c r="E12" t="s">
        <v>25</v>
      </c>
      <c r="F12" t="s">
        <v>15</v>
      </c>
      <c r="G12">
        <v>7660</v>
      </c>
      <c r="H12">
        <v>0</v>
      </c>
      <c r="I12">
        <v>104</v>
      </c>
      <c r="J12">
        <v>360</v>
      </c>
      <c r="K12">
        <v>0</v>
      </c>
      <c r="L12" t="s">
        <v>17</v>
      </c>
      <c r="M12" t="s">
        <v>22</v>
      </c>
      <c r="N12">
        <f t="shared" si="0"/>
        <v>1</v>
      </c>
      <c r="O12">
        <f t="shared" si="1"/>
        <v>1</v>
      </c>
      <c r="P12">
        <f t="shared" si="2"/>
        <v>0</v>
      </c>
      <c r="Q12">
        <f t="shared" si="3"/>
        <v>0</v>
      </c>
      <c r="R12">
        <f t="shared" si="4"/>
        <v>0</v>
      </c>
      <c r="S12" s="9">
        <f t="shared" si="5"/>
        <v>8.943767262734637</v>
      </c>
      <c r="T12" s="9">
        <f t="shared" si="6"/>
        <v>0</v>
      </c>
      <c r="U12" s="9">
        <f t="shared" si="7"/>
        <v>4.6443908991413725</v>
      </c>
      <c r="V12" s="9">
        <f t="shared" si="7"/>
        <v>5.8861040314501558</v>
      </c>
      <c r="W12">
        <f t="shared" si="8"/>
        <v>2</v>
      </c>
      <c r="X12">
        <f t="shared" si="9"/>
        <v>0</v>
      </c>
      <c r="Y12">
        <f t="shared" si="10"/>
        <v>-1.1796878594396345</v>
      </c>
      <c r="Z12">
        <f t="shared" si="11"/>
        <v>0.30737466772969368</v>
      </c>
      <c r="AA12">
        <f t="shared" si="12"/>
        <v>0.23510832458109474</v>
      </c>
      <c r="AB12">
        <f t="shared" si="13"/>
        <v>-0.2680210559415363</v>
      </c>
      <c r="AC12" s="17">
        <f t="shared" si="14"/>
        <v>0</v>
      </c>
      <c r="AD12">
        <f t="shared" si="15"/>
        <v>2</v>
      </c>
      <c r="AJ12">
        <v>2</v>
      </c>
      <c r="AK12" t="s">
        <v>680</v>
      </c>
      <c r="AL12">
        <f t="shared" ref="AL12:AL13" si="17">COUNTIF($AD$2:$AD$325,$AJ12)</f>
        <v>62</v>
      </c>
      <c r="AM12" s="14">
        <f t="shared" si="16"/>
        <v>0.21379310344827587</v>
      </c>
    </row>
    <row r="13" spans="1:47">
      <c r="A13" t="s">
        <v>53</v>
      </c>
      <c r="B13" t="s">
        <v>14</v>
      </c>
      <c r="C13" t="s">
        <v>20</v>
      </c>
      <c r="D13">
        <v>1</v>
      </c>
      <c r="E13" t="s">
        <v>16</v>
      </c>
      <c r="F13" t="s">
        <v>15</v>
      </c>
      <c r="G13">
        <v>5955</v>
      </c>
      <c r="H13">
        <v>5625</v>
      </c>
      <c r="I13">
        <v>315</v>
      </c>
      <c r="J13">
        <v>360</v>
      </c>
      <c r="K13">
        <v>1</v>
      </c>
      <c r="L13" t="s">
        <v>17</v>
      </c>
      <c r="M13" t="s">
        <v>22</v>
      </c>
      <c r="N13">
        <f t="shared" si="0"/>
        <v>1</v>
      </c>
      <c r="O13">
        <f t="shared" si="1"/>
        <v>1</v>
      </c>
      <c r="P13">
        <f t="shared" si="2"/>
        <v>1</v>
      </c>
      <c r="Q13">
        <f t="shared" si="3"/>
        <v>1</v>
      </c>
      <c r="R13">
        <f t="shared" si="4"/>
        <v>0</v>
      </c>
      <c r="S13" s="9">
        <f t="shared" si="5"/>
        <v>8.6919864817894013</v>
      </c>
      <c r="T13" s="9">
        <f t="shared" si="6"/>
        <v>8.6349762270726202</v>
      </c>
      <c r="U13" s="9">
        <f t="shared" si="7"/>
        <v>5.7525726388256331</v>
      </c>
      <c r="V13" s="9">
        <f t="shared" si="7"/>
        <v>5.8861040314501558</v>
      </c>
      <c r="W13">
        <f t="shared" si="8"/>
        <v>2</v>
      </c>
      <c r="X13">
        <f t="shared" si="9"/>
        <v>1</v>
      </c>
      <c r="Y13">
        <f t="shared" si="10"/>
        <v>1.6051429944285087</v>
      </c>
      <c r="Z13">
        <f t="shared" si="11"/>
        <v>4.9785714598233612</v>
      </c>
      <c r="AA13">
        <f t="shared" si="12"/>
        <v>0.83273596264256322</v>
      </c>
      <c r="AB13">
        <f t="shared" si="13"/>
        <v>-1.7881816531074954</v>
      </c>
      <c r="AC13" s="17">
        <f t="shared" si="14"/>
        <v>1</v>
      </c>
      <c r="AD13">
        <f t="shared" si="15"/>
        <v>-1</v>
      </c>
      <c r="AJ13">
        <v>-2</v>
      </c>
      <c r="AK13" t="s">
        <v>681</v>
      </c>
      <c r="AL13">
        <f t="shared" si="17"/>
        <v>0</v>
      </c>
      <c r="AM13" s="14">
        <f t="shared" si="16"/>
        <v>0</v>
      </c>
    </row>
    <row r="14" spans="1:47">
      <c r="A14" t="s">
        <v>54</v>
      </c>
      <c r="B14" t="s">
        <v>14</v>
      </c>
      <c r="C14" t="s">
        <v>20</v>
      </c>
      <c r="D14">
        <v>0</v>
      </c>
      <c r="E14" t="s">
        <v>25</v>
      </c>
      <c r="F14" t="s">
        <v>15</v>
      </c>
      <c r="G14">
        <v>2600</v>
      </c>
      <c r="H14">
        <v>1911</v>
      </c>
      <c r="I14">
        <v>116</v>
      </c>
      <c r="J14">
        <v>360</v>
      </c>
      <c r="K14">
        <v>0</v>
      </c>
      <c r="L14" t="s">
        <v>31</v>
      </c>
      <c r="M14" t="s">
        <v>18</v>
      </c>
      <c r="N14">
        <f t="shared" si="0"/>
        <v>1</v>
      </c>
      <c r="O14">
        <f t="shared" si="1"/>
        <v>1</v>
      </c>
      <c r="P14">
        <f t="shared" si="2"/>
        <v>0</v>
      </c>
      <c r="Q14">
        <f t="shared" si="3"/>
        <v>0</v>
      </c>
      <c r="R14">
        <f t="shared" si="4"/>
        <v>0</v>
      </c>
      <c r="S14" s="9">
        <f t="shared" si="5"/>
        <v>7.8632667240095735</v>
      </c>
      <c r="T14" s="9">
        <f t="shared" si="6"/>
        <v>7.5553819442402732</v>
      </c>
      <c r="U14" s="9">
        <f t="shared" si="7"/>
        <v>4.7535901911063645</v>
      </c>
      <c r="V14" s="9">
        <f t="shared" si="7"/>
        <v>5.8861040314501558</v>
      </c>
      <c r="W14">
        <f t="shared" si="8"/>
        <v>1</v>
      </c>
      <c r="X14">
        <f t="shared" si="9"/>
        <v>0</v>
      </c>
      <c r="Y14">
        <f t="shared" si="10"/>
        <v>-1.1874630382463196</v>
      </c>
      <c r="Z14">
        <f t="shared" si="11"/>
        <v>0.30499404161736504</v>
      </c>
      <c r="AA14">
        <f t="shared" si="12"/>
        <v>0.2337129763744866</v>
      </c>
      <c r="AB14">
        <f t="shared" si="13"/>
        <v>-0.26619847495378518</v>
      </c>
      <c r="AC14" s="17">
        <f t="shared" si="14"/>
        <v>0</v>
      </c>
      <c r="AD14">
        <f t="shared" si="15"/>
        <v>2</v>
      </c>
      <c r="AL14">
        <f>SUM(AL10:AL13)</f>
        <v>290</v>
      </c>
    </row>
    <row r="15" spans="1:47">
      <c r="A15" t="s">
        <v>56</v>
      </c>
      <c r="C15" t="s">
        <v>20</v>
      </c>
      <c r="D15">
        <v>2</v>
      </c>
      <c r="E15" t="s">
        <v>25</v>
      </c>
      <c r="F15" t="s">
        <v>15</v>
      </c>
      <c r="G15">
        <v>3365</v>
      </c>
      <c r="H15">
        <v>1917</v>
      </c>
      <c r="I15">
        <v>112</v>
      </c>
      <c r="J15">
        <v>360</v>
      </c>
      <c r="K15">
        <v>0</v>
      </c>
      <c r="L15" t="s">
        <v>21</v>
      </c>
      <c r="M15" t="s">
        <v>22</v>
      </c>
      <c r="N15">
        <f t="shared" si="0"/>
        <v>1</v>
      </c>
      <c r="O15">
        <f t="shared" si="1"/>
        <v>0</v>
      </c>
      <c r="P15">
        <f t="shared" si="2"/>
        <v>2</v>
      </c>
      <c r="Q15">
        <f t="shared" si="3"/>
        <v>0</v>
      </c>
      <c r="R15">
        <f t="shared" si="4"/>
        <v>0</v>
      </c>
      <c r="S15" s="9">
        <f t="shared" si="5"/>
        <v>8.1211832420788284</v>
      </c>
      <c r="T15" s="9">
        <f t="shared" si="6"/>
        <v>7.5585167430456446</v>
      </c>
      <c r="U15" s="9">
        <f t="shared" si="7"/>
        <v>4.7184988712950942</v>
      </c>
      <c r="V15" s="9">
        <f t="shared" si="7"/>
        <v>5.8861040314501558</v>
      </c>
      <c r="W15">
        <f t="shared" si="8"/>
        <v>0</v>
      </c>
      <c r="X15">
        <f t="shared" si="9"/>
        <v>0</v>
      </c>
      <c r="Y15">
        <f t="shared" si="10"/>
        <v>-0.79455864529089559</v>
      </c>
      <c r="Z15">
        <f t="shared" si="11"/>
        <v>0.45178058641629271</v>
      </c>
      <c r="AA15">
        <f t="shared" si="12"/>
        <v>0.31119067897960323</v>
      </c>
      <c r="AB15">
        <f t="shared" si="13"/>
        <v>-0.37279079370059909</v>
      </c>
      <c r="AC15" s="17">
        <f t="shared" si="14"/>
        <v>0</v>
      </c>
      <c r="AD15">
        <f t="shared" si="15"/>
        <v>2</v>
      </c>
    </row>
    <row r="16" spans="1:47">
      <c r="A16" t="s">
        <v>58</v>
      </c>
      <c r="B16" t="s">
        <v>14</v>
      </c>
      <c r="C16" t="s">
        <v>20</v>
      </c>
      <c r="D16">
        <v>0</v>
      </c>
      <c r="E16" t="s">
        <v>16</v>
      </c>
      <c r="F16" t="s">
        <v>20</v>
      </c>
      <c r="G16">
        <v>9560</v>
      </c>
      <c r="H16">
        <v>0</v>
      </c>
      <c r="I16">
        <v>191</v>
      </c>
      <c r="J16">
        <v>360</v>
      </c>
      <c r="K16">
        <v>1</v>
      </c>
      <c r="L16" t="s">
        <v>31</v>
      </c>
      <c r="M16" t="s">
        <v>18</v>
      </c>
      <c r="N16">
        <f t="shared" si="0"/>
        <v>1</v>
      </c>
      <c r="O16">
        <f t="shared" si="1"/>
        <v>1</v>
      </c>
      <c r="P16">
        <f t="shared" si="2"/>
        <v>0</v>
      </c>
      <c r="Q16">
        <f t="shared" si="3"/>
        <v>1</v>
      </c>
      <c r="R16">
        <f t="shared" si="4"/>
        <v>1</v>
      </c>
      <c r="S16" s="9">
        <f t="shared" si="5"/>
        <v>9.1653430060454468</v>
      </c>
      <c r="T16" s="9">
        <f t="shared" si="6"/>
        <v>0</v>
      </c>
      <c r="U16" s="9">
        <f t="shared" si="7"/>
        <v>5.2522734280466299</v>
      </c>
      <c r="V16" s="9">
        <f t="shared" si="7"/>
        <v>5.8861040314501558</v>
      </c>
      <c r="W16">
        <f t="shared" si="8"/>
        <v>1</v>
      </c>
      <c r="X16">
        <f t="shared" si="9"/>
        <v>1</v>
      </c>
      <c r="Y16">
        <f t="shared" si="10"/>
        <v>1.3816288628013607</v>
      </c>
      <c r="Z16">
        <f t="shared" si="11"/>
        <v>3.9813814728516821</v>
      </c>
      <c r="AA16">
        <f t="shared" si="12"/>
        <v>0.79925247535247845</v>
      </c>
      <c r="AB16">
        <f t="shared" si="13"/>
        <v>-1.6057072567542188</v>
      </c>
      <c r="AC16" s="17">
        <f t="shared" si="14"/>
        <v>1</v>
      </c>
      <c r="AD16">
        <f t="shared" si="15"/>
        <v>-1</v>
      </c>
      <c r="AI16" t="s">
        <v>682</v>
      </c>
      <c r="AJ16">
        <v>0.1</v>
      </c>
      <c r="AK16">
        <v>0.2</v>
      </c>
      <c r="AL16">
        <v>0.3</v>
      </c>
      <c r="AM16">
        <v>0.4</v>
      </c>
      <c r="AN16">
        <v>0.5</v>
      </c>
      <c r="AO16">
        <v>0.6</v>
      </c>
      <c r="AP16">
        <v>0.7</v>
      </c>
      <c r="AQ16">
        <v>0.8</v>
      </c>
      <c r="AR16">
        <v>0.9</v>
      </c>
      <c r="AS16">
        <v>1</v>
      </c>
    </row>
    <row r="17" spans="1:45">
      <c r="A17" t="s">
        <v>60</v>
      </c>
      <c r="B17" t="s">
        <v>14</v>
      </c>
      <c r="C17" t="s">
        <v>20</v>
      </c>
      <c r="D17">
        <v>0</v>
      </c>
      <c r="E17" t="s">
        <v>16</v>
      </c>
      <c r="F17" t="s">
        <v>15</v>
      </c>
      <c r="G17">
        <v>2799</v>
      </c>
      <c r="H17">
        <v>2253</v>
      </c>
      <c r="I17">
        <v>122</v>
      </c>
      <c r="J17">
        <v>360</v>
      </c>
      <c r="K17">
        <v>1</v>
      </c>
      <c r="L17" t="s">
        <v>31</v>
      </c>
      <c r="M17" t="s">
        <v>18</v>
      </c>
      <c r="N17">
        <f t="shared" si="0"/>
        <v>1</v>
      </c>
      <c r="O17">
        <f t="shared" si="1"/>
        <v>1</v>
      </c>
      <c r="P17">
        <f t="shared" si="2"/>
        <v>0</v>
      </c>
      <c r="Q17">
        <f t="shared" si="3"/>
        <v>1</v>
      </c>
      <c r="R17">
        <f t="shared" si="4"/>
        <v>0</v>
      </c>
      <c r="S17" s="9">
        <f t="shared" si="5"/>
        <v>7.9370174895154539</v>
      </c>
      <c r="T17" s="9">
        <f t="shared" si="6"/>
        <v>7.7200179404322444</v>
      </c>
      <c r="U17" s="9">
        <f t="shared" si="7"/>
        <v>4.8040210447332568</v>
      </c>
      <c r="V17" s="9">
        <f t="shared" si="7"/>
        <v>5.8861040314501558</v>
      </c>
      <c r="W17">
        <f t="shared" si="8"/>
        <v>1</v>
      </c>
      <c r="X17">
        <f t="shared" si="9"/>
        <v>1</v>
      </c>
      <c r="Y17">
        <f t="shared" si="10"/>
        <v>1.7072430634599218</v>
      </c>
      <c r="Z17">
        <f t="shared" si="11"/>
        <v>5.5137394743876129</v>
      </c>
      <c r="AA17">
        <f t="shared" si="12"/>
        <v>0.8464783548786291</v>
      </c>
      <c r="AB17">
        <f t="shared" si="13"/>
        <v>-1.8739137113332631</v>
      </c>
      <c r="AC17" s="17">
        <f t="shared" si="14"/>
        <v>1</v>
      </c>
      <c r="AD17">
        <f t="shared" si="15"/>
        <v>-1</v>
      </c>
      <c r="AI17" t="s">
        <v>678</v>
      </c>
      <c r="AJ17" s="15">
        <v>0.67901234567901236</v>
      </c>
      <c r="AK17" s="15">
        <v>0.6728395061728395</v>
      </c>
      <c r="AL17" s="15">
        <v>0.65740740740740744</v>
      </c>
      <c r="AM17" s="15">
        <v>0.60802469135802473</v>
      </c>
      <c r="AN17" s="15">
        <v>0.60493827160493829</v>
      </c>
      <c r="AO17" s="15">
        <v>0.60185185185185186</v>
      </c>
      <c r="AP17" s="15">
        <v>0.57098765432098764</v>
      </c>
      <c r="AQ17" s="15">
        <v>0.39197530864197533</v>
      </c>
      <c r="AR17" s="15">
        <v>1.2345679012345678E-2</v>
      </c>
      <c r="AS17" s="15">
        <v>0</v>
      </c>
    </row>
    <row r="18" spans="1:45">
      <c r="A18" t="s">
        <v>62</v>
      </c>
      <c r="B18" t="s">
        <v>14</v>
      </c>
      <c r="C18" t="s">
        <v>20</v>
      </c>
      <c r="D18">
        <v>2</v>
      </c>
      <c r="E18" t="s">
        <v>25</v>
      </c>
      <c r="F18" t="s">
        <v>15</v>
      </c>
      <c r="G18">
        <v>4226</v>
      </c>
      <c r="H18">
        <v>1040</v>
      </c>
      <c r="I18">
        <v>110</v>
      </c>
      <c r="J18">
        <v>360</v>
      </c>
      <c r="K18">
        <v>1</v>
      </c>
      <c r="L18" t="s">
        <v>17</v>
      </c>
      <c r="M18" t="s">
        <v>18</v>
      </c>
      <c r="N18">
        <f t="shared" si="0"/>
        <v>1</v>
      </c>
      <c r="O18">
        <f t="shared" si="1"/>
        <v>1</v>
      </c>
      <c r="P18">
        <f t="shared" si="2"/>
        <v>2</v>
      </c>
      <c r="Q18">
        <f t="shared" si="3"/>
        <v>0</v>
      </c>
      <c r="R18">
        <f t="shared" si="4"/>
        <v>0</v>
      </c>
      <c r="S18" s="9">
        <f t="shared" si="5"/>
        <v>8.3490111981760027</v>
      </c>
      <c r="T18" s="9">
        <f t="shared" si="6"/>
        <v>6.9469759921354184</v>
      </c>
      <c r="U18" s="9">
        <f t="shared" si="7"/>
        <v>4.7004803657924166</v>
      </c>
      <c r="V18" s="9">
        <f t="shared" si="7"/>
        <v>5.8861040314501558</v>
      </c>
      <c r="W18">
        <f t="shared" si="8"/>
        <v>2</v>
      </c>
      <c r="X18">
        <f t="shared" si="9"/>
        <v>1</v>
      </c>
      <c r="Y18">
        <f t="shared" si="10"/>
        <v>1.1411383463089302</v>
      </c>
      <c r="Z18">
        <f t="shared" si="11"/>
        <v>3.130329737066234</v>
      </c>
      <c r="AA18">
        <f t="shared" si="12"/>
        <v>0.75788857944540333</v>
      </c>
      <c r="AB18">
        <f t="shared" si="13"/>
        <v>-1.4183572432692895</v>
      </c>
      <c r="AC18" s="17">
        <f t="shared" si="14"/>
        <v>1</v>
      </c>
      <c r="AD18">
        <f t="shared" si="15"/>
        <v>-1</v>
      </c>
      <c r="AI18" t="s">
        <v>679</v>
      </c>
      <c r="AJ18" s="15">
        <v>0.32098765432098764</v>
      </c>
      <c r="AK18" s="15">
        <v>0.30555555555555558</v>
      </c>
      <c r="AL18" s="15">
        <v>0.24382716049382716</v>
      </c>
      <c r="AM18" s="15">
        <v>0.16358024691358025</v>
      </c>
      <c r="AN18" s="15">
        <v>0.15740740740740741</v>
      </c>
      <c r="AO18" s="15">
        <v>0.15432098765432098</v>
      </c>
      <c r="AP18" s="15">
        <v>0.12962962962962962</v>
      </c>
      <c r="AQ18" s="15">
        <v>5.5555555555555552E-2</v>
      </c>
      <c r="AR18" s="15">
        <v>0</v>
      </c>
      <c r="AS18" s="15">
        <v>0</v>
      </c>
    </row>
    <row r="19" spans="1:45">
      <c r="A19" t="s">
        <v>68</v>
      </c>
      <c r="B19" t="s">
        <v>14</v>
      </c>
      <c r="C19" t="s">
        <v>20</v>
      </c>
      <c r="D19">
        <v>1</v>
      </c>
      <c r="E19" t="s">
        <v>16</v>
      </c>
      <c r="G19">
        <v>4166</v>
      </c>
      <c r="H19">
        <v>3369</v>
      </c>
      <c r="I19">
        <v>201</v>
      </c>
      <c r="J19">
        <v>360</v>
      </c>
      <c r="L19" t="s">
        <v>17</v>
      </c>
      <c r="M19" t="s">
        <v>18</v>
      </c>
      <c r="N19">
        <f t="shared" si="0"/>
        <v>1</v>
      </c>
      <c r="O19">
        <f t="shared" si="1"/>
        <v>1</v>
      </c>
      <c r="P19">
        <f t="shared" si="2"/>
        <v>1</v>
      </c>
      <c r="Q19">
        <f t="shared" si="3"/>
        <v>1</v>
      </c>
      <c r="R19">
        <f t="shared" si="4"/>
        <v>0</v>
      </c>
      <c r="S19" s="9">
        <f t="shared" si="5"/>
        <v>8.334711621820917</v>
      </c>
      <c r="T19" s="9">
        <f t="shared" si="6"/>
        <v>8.1223712434065529</v>
      </c>
      <c r="U19" s="9">
        <f t="shared" si="7"/>
        <v>5.3033049080590757</v>
      </c>
      <c r="V19" s="9">
        <f t="shared" si="7"/>
        <v>5.8861040314501558</v>
      </c>
      <c r="W19">
        <f t="shared" si="8"/>
        <v>2</v>
      </c>
      <c r="X19">
        <f t="shared" si="9"/>
        <v>0</v>
      </c>
      <c r="Y19">
        <f t="shared" si="10"/>
        <v>-0.55694731602263026</v>
      </c>
      <c r="Z19">
        <f t="shared" si="11"/>
        <v>0.57295544883028449</v>
      </c>
      <c r="AA19">
        <f t="shared" si="12"/>
        <v>0.36425408568078527</v>
      </c>
      <c r="AB19">
        <f t="shared" si="13"/>
        <v>-0.45295630125311087</v>
      </c>
      <c r="AC19" s="17">
        <f t="shared" si="14"/>
        <v>0</v>
      </c>
      <c r="AD19">
        <f t="shared" si="15"/>
        <v>2</v>
      </c>
      <c r="AI19" t="s">
        <v>680</v>
      </c>
      <c r="AJ19" s="15">
        <v>0</v>
      </c>
      <c r="AK19" s="15">
        <v>1.5432098765432098E-2</v>
      </c>
      <c r="AL19" s="15">
        <v>7.716049382716049E-2</v>
      </c>
      <c r="AM19" s="15">
        <v>0.15740740740740741</v>
      </c>
      <c r="AN19" s="15">
        <v>0.16358024691358025</v>
      </c>
      <c r="AO19" s="15">
        <v>0.16666666666666666</v>
      </c>
      <c r="AP19" s="15">
        <v>0.19135802469135801</v>
      </c>
      <c r="AQ19" s="15">
        <v>0.26543209876543211</v>
      </c>
      <c r="AR19" s="15">
        <v>0.32098765432098764</v>
      </c>
      <c r="AS19" s="15">
        <v>0.32098765432098764</v>
      </c>
    </row>
    <row r="20" spans="1:45">
      <c r="A20" t="s">
        <v>69</v>
      </c>
      <c r="B20" t="s">
        <v>14</v>
      </c>
      <c r="C20" t="s">
        <v>15</v>
      </c>
      <c r="D20">
        <v>1</v>
      </c>
      <c r="E20" t="s">
        <v>16</v>
      </c>
      <c r="F20" t="s">
        <v>20</v>
      </c>
      <c r="G20">
        <v>4692</v>
      </c>
      <c r="H20">
        <v>0</v>
      </c>
      <c r="I20">
        <v>106</v>
      </c>
      <c r="J20">
        <v>360</v>
      </c>
      <c r="K20">
        <v>1</v>
      </c>
      <c r="L20" t="s">
        <v>21</v>
      </c>
      <c r="M20" t="s">
        <v>18</v>
      </c>
      <c r="N20">
        <f t="shared" si="0"/>
        <v>0</v>
      </c>
      <c r="O20">
        <f t="shared" si="1"/>
        <v>1</v>
      </c>
      <c r="P20">
        <f t="shared" si="2"/>
        <v>1</v>
      </c>
      <c r="Q20">
        <f t="shared" si="3"/>
        <v>1</v>
      </c>
      <c r="R20">
        <f t="shared" si="4"/>
        <v>1</v>
      </c>
      <c r="S20" s="9">
        <f t="shared" si="5"/>
        <v>8.4536142097733666</v>
      </c>
      <c r="T20" s="9">
        <f t="shared" si="6"/>
        <v>0</v>
      </c>
      <c r="U20" s="9">
        <f t="shared" si="7"/>
        <v>4.6634390941120669</v>
      </c>
      <c r="V20" s="9">
        <f t="shared" si="7"/>
        <v>5.8861040314501558</v>
      </c>
      <c r="W20">
        <f t="shared" si="8"/>
        <v>0</v>
      </c>
      <c r="X20">
        <f t="shared" si="9"/>
        <v>1</v>
      </c>
      <c r="Y20">
        <f t="shared" si="10"/>
        <v>0.92142192004912327</v>
      </c>
      <c r="Z20">
        <f t="shared" si="11"/>
        <v>2.5128609381662832</v>
      </c>
      <c r="AA20">
        <f t="shared" si="12"/>
        <v>0.71533174309996994</v>
      </c>
      <c r="AB20">
        <f t="shared" si="13"/>
        <v>-1.2564307875774088</v>
      </c>
      <c r="AC20" s="17">
        <f t="shared" si="14"/>
        <v>1</v>
      </c>
      <c r="AD20">
        <f t="shared" si="15"/>
        <v>-1</v>
      </c>
      <c r="AI20" t="s">
        <v>681</v>
      </c>
      <c r="AJ20" s="15">
        <v>0</v>
      </c>
      <c r="AK20" s="15">
        <v>6.1728395061728392E-3</v>
      </c>
      <c r="AL20" s="15">
        <v>2.1604938271604937E-2</v>
      </c>
      <c r="AM20" s="15">
        <v>7.098765432098765E-2</v>
      </c>
      <c r="AN20" s="15">
        <v>7.407407407407407E-2</v>
      </c>
      <c r="AO20" s="15">
        <v>7.716049382716049E-2</v>
      </c>
      <c r="AP20" s="15">
        <v>0.10802469135802469</v>
      </c>
      <c r="AQ20" s="15">
        <v>0.28703703703703703</v>
      </c>
      <c r="AR20" s="15">
        <v>0.66666666666666663</v>
      </c>
      <c r="AS20" s="15">
        <v>0.67901234567901236</v>
      </c>
    </row>
    <row r="21" spans="1:45">
      <c r="A21" t="s">
        <v>70</v>
      </c>
      <c r="B21" t="s">
        <v>14</v>
      </c>
      <c r="C21" t="s">
        <v>15</v>
      </c>
      <c r="D21">
        <v>3</v>
      </c>
      <c r="E21" t="s">
        <v>16</v>
      </c>
      <c r="F21" t="s">
        <v>15</v>
      </c>
      <c r="G21">
        <v>12500</v>
      </c>
      <c r="H21">
        <v>3000</v>
      </c>
      <c r="I21">
        <v>320</v>
      </c>
      <c r="J21">
        <v>360</v>
      </c>
      <c r="K21">
        <v>1</v>
      </c>
      <c r="L21" t="s">
        <v>21</v>
      </c>
      <c r="M21" t="s">
        <v>18</v>
      </c>
      <c r="N21">
        <f t="shared" si="0"/>
        <v>0</v>
      </c>
      <c r="O21">
        <f t="shared" si="1"/>
        <v>1</v>
      </c>
      <c r="P21">
        <f t="shared" si="2"/>
        <v>3</v>
      </c>
      <c r="Q21">
        <f t="shared" si="3"/>
        <v>1</v>
      </c>
      <c r="R21">
        <f t="shared" si="4"/>
        <v>0</v>
      </c>
      <c r="S21" s="9">
        <f t="shared" si="5"/>
        <v>9.4334839232903924</v>
      </c>
      <c r="T21" s="9">
        <f t="shared" si="6"/>
        <v>8.0063675676502459</v>
      </c>
      <c r="U21" s="9">
        <f t="shared" si="7"/>
        <v>5.768320995793772</v>
      </c>
      <c r="V21" s="9">
        <f t="shared" si="7"/>
        <v>5.8861040314501558</v>
      </c>
      <c r="W21">
        <f t="shared" si="8"/>
        <v>0</v>
      </c>
      <c r="X21">
        <f t="shared" si="9"/>
        <v>1</v>
      </c>
      <c r="Y21">
        <f t="shared" si="10"/>
        <v>0.79752901599851811</v>
      </c>
      <c r="Z21">
        <f t="shared" si="11"/>
        <v>2.2200484411823069</v>
      </c>
      <c r="AA21">
        <f t="shared" si="12"/>
        <v>0.68944566572022459</v>
      </c>
      <c r="AB21">
        <f t="shared" si="13"/>
        <v>-1.1693964032885964</v>
      </c>
      <c r="AC21" s="17">
        <f t="shared" si="14"/>
        <v>1</v>
      </c>
      <c r="AD21">
        <f t="shared" si="15"/>
        <v>-1</v>
      </c>
      <c r="AI21" t="s">
        <v>683</v>
      </c>
      <c r="AJ21" s="15">
        <f>AJ17+AJ19</f>
        <v>0.67901234567901236</v>
      </c>
      <c r="AK21" s="15">
        <f t="shared" ref="AK21:AS21" si="18">AK17+AK19</f>
        <v>0.68827160493827155</v>
      </c>
      <c r="AL21" s="15">
        <f t="shared" si="18"/>
        <v>0.73456790123456794</v>
      </c>
      <c r="AM21" s="15">
        <f t="shared" si="18"/>
        <v>0.76543209876543217</v>
      </c>
      <c r="AN21" s="15">
        <f t="shared" si="18"/>
        <v>0.7685185185185186</v>
      </c>
      <c r="AO21" s="15">
        <f t="shared" si="18"/>
        <v>0.76851851851851849</v>
      </c>
      <c r="AP21" s="15">
        <f t="shared" si="18"/>
        <v>0.76234567901234562</v>
      </c>
      <c r="AQ21" s="15">
        <f t="shared" si="18"/>
        <v>0.65740740740740744</v>
      </c>
      <c r="AR21" s="15">
        <f t="shared" si="18"/>
        <v>0.33333333333333331</v>
      </c>
      <c r="AS21" s="15">
        <f t="shared" si="18"/>
        <v>0.32098765432098764</v>
      </c>
    </row>
    <row r="22" spans="1:45">
      <c r="A22" t="s">
        <v>73</v>
      </c>
      <c r="B22" t="s">
        <v>14</v>
      </c>
      <c r="C22" t="s">
        <v>20</v>
      </c>
      <c r="D22">
        <v>0</v>
      </c>
      <c r="E22" t="s">
        <v>16</v>
      </c>
      <c r="F22" t="s">
        <v>15</v>
      </c>
      <c r="G22">
        <v>1828</v>
      </c>
      <c r="H22">
        <v>1330</v>
      </c>
      <c r="I22">
        <v>100</v>
      </c>
      <c r="J22">
        <v>342</v>
      </c>
      <c r="K22">
        <v>0</v>
      </c>
      <c r="L22" t="s">
        <v>17</v>
      </c>
      <c r="M22" t="s">
        <v>22</v>
      </c>
      <c r="N22">
        <f t="shared" si="0"/>
        <v>1</v>
      </c>
      <c r="O22">
        <f t="shared" si="1"/>
        <v>1</v>
      </c>
      <c r="P22">
        <f t="shared" si="2"/>
        <v>0</v>
      </c>
      <c r="Q22">
        <f t="shared" si="3"/>
        <v>1</v>
      </c>
      <c r="R22">
        <f t="shared" si="4"/>
        <v>0</v>
      </c>
      <c r="S22" s="9">
        <f t="shared" si="5"/>
        <v>7.510977752014095</v>
      </c>
      <c r="T22" s="9">
        <f t="shared" si="6"/>
        <v>7.1929342212157996</v>
      </c>
      <c r="U22" s="9">
        <f t="shared" si="7"/>
        <v>4.6051701859880918</v>
      </c>
      <c r="V22" s="9">
        <f t="shared" si="7"/>
        <v>5.8348107370626048</v>
      </c>
      <c r="W22">
        <f t="shared" si="8"/>
        <v>2</v>
      </c>
      <c r="X22">
        <f t="shared" si="9"/>
        <v>0</v>
      </c>
      <c r="Y22">
        <f t="shared" si="10"/>
        <v>-0.37600813275447564</v>
      </c>
      <c r="Z22">
        <f t="shared" si="11"/>
        <v>0.68659674909681045</v>
      </c>
      <c r="AA22">
        <f t="shared" si="12"/>
        <v>0.40709004654757569</v>
      </c>
      <c r="AB22">
        <f t="shared" si="13"/>
        <v>-0.52271274066740303</v>
      </c>
      <c r="AC22" s="17">
        <f t="shared" si="14"/>
        <v>0</v>
      </c>
      <c r="AD22">
        <f t="shared" si="15"/>
        <v>2</v>
      </c>
    </row>
    <row r="23" spans="1:45">
      <c r="A23" t="s">
        <v>75</v>
      </c>
      <c r="B23" t="s">
        <v>14</v>
      </c>
      <c r="C23" t="s">
        <v>15</v>
      </c>
      <c r="D23">
        <v>0</v>
      </c>
      <c r="E23" t="s">
        <v>16</v>
      </c>
      <c r="F23" t="s">
        <v>15</v>
      </c>
      <c r="G23">
        <v>4166</v>
      </c>
      <c r="H23">
        <v>7210</v>
      </c>
      <c r="I23">
        <v>184</v>
      </c>
      <c r="J23">
        <v>360</v>
      </c>
      <c r="K23">
        <v>1</v>
      </c>
      <c r="L23" t="s">
        <v>17</v>
      </c>
      <c r="M23" t="s">
        <v>18</v>
      </c>
      <c r="N23">
        <f t="shared" si="0"/>
        <v>0</v>
      </c>
      <c r="O23">
        <f t="shared" si="1"/>
        <v>1</v>
      </c>
      <c r="P23">
        <f t="shared" si="2"/>
        <v>0</v>
      </c>
      <c r="Q23">
        <f t="shared" si="3"/>
        <v>1</v>
      </c>
      <c r="R23">
        <f t="shared" si="4"/>
        <v>0</v>
      </c>
      <c r="S23" s="9">
        <f t="shared" si="5"/>
        <v>8.334711621820917</v>
      </c>
      <c r="T23" s="9">
        <f t="shared" si="6"/>
        <v>8.8832242302789943</v>
      </c>
      <c r="U23" s="9">
        <f t="shared" si="7"/>
        <v>5.2149357576089859</v>
      </c>
      <c r="V23" s="9">
        <f t="shared" si="7"/>
        <v>5.8861040314501558</v>
      </c>
      <c r="W23">
        <f t="shared" si="8"/>
        <v>2</v>
      </c>
      <c r="X23">
        <f t="shared" si="9"/>
        <v>1</v>
      </c>
      <c r="Y23">
        <f t="shared" si="10"/>
        <v>1.0500100452924013</v>
      </c>
      <c r="Z23">
        <f t="shared" si="11"/>
        <v>2.857679824148406</v>
      </c>
      <c r="AA23">
        <f t="shared" si="12"/>
        <v>0.74077682814935197</v>
      </c>
      <c r="AB23">
        <f t="shared" si="13"/>
        <v>-1.3500659209277976</v>
      </c>
      <c r="AC23" s="17">
        <f t="shared" si="14"/>
        <v>1</v>
      </c>
      <c r="AD23">
        <f t="shared" si="15"/>
        <v>-1</v>
      </c>
    </row>
    <row r="24" spans="1:45">
      <c r="A24" t="s">
        <v>77</v>
      </c>
      <c r="B24" t="s">
        <v>14</v>
      </c>
      <c r="C24" t="s">
        <v>15</v>
      </c>
      <c r="D24">
        <v>0</v>
      </c>
      <c r="E24" t="s">
        <v>25</v>
      </c>
      <c r="F24" t="s">
        <v>15</v>
      </c>
      <c r="G24">
        <v>3748</v>
      </c>
      <c r="H24">
        <v>1668</v>
      </c>
      <c r="I24">
        <v>110</v>
      </c>
      <c r="J24">
        <v>360</v>
      </c>
      <c r="K24">
        <v>1</v>
      </c>
      <c r="L24" t="s">
        <v>31</v>
      </c>
      <c r="M24" t="s">
        <v>22</v>
      </c>
      <c r="N24">
        <f t="shared" si="0"/>
        <v>0</v>
      </c>
      <c r="O24">
        <f t="shared" si="1"/>
        <v>1</v>
      </c>
      <c r="P24">
        <f t="shared" si="2"/>
        <v>0</v>
      </c>
      <c r="Q24">
        <f t="shared" si="3"/>
        <v>0</v>
      </c>
      <c r="R24">
        <f t="shared" si="4"/>
        <v>0</v>
      </c>
      <c r="S24" s="9">
        <f t="shared" si="5"/>
        <v>8.2289776433583128</v>
      </c>
      <c r="T24" s="9">
        <f t="shared" si="6"/>
        <v>7.4193805829186923</v>
      </c>
      <c r="U24" s="9">
        <f t="shared" si="7"/>
        <v>4.7004803657924166</v>
      </c>
      <c r="V24" s="9">
        <f t="shared" si="7"/>
        <v>5.8861040314501558</v>
      </c>
      <c r="W24">
        <f t="shared" si="8"/>
        <v>1</v>
      </c>
      <c r="X24">
        <f t="shared" si="9"/>
        <v>1</v>
      </c>
      <c r="Y24">
        <f t="shared" si="10"/>
        <v>0.40064817985754486</v>
      </c>
      <c r="Z24">
        <f t="shared" si="11"/>
        <v>1.4927919818144622</v>
      </c>
      <c r="AA24">
        <f t="shared" si="12"/>
        <v>0.59884338232181067</v>
      </c>
      <c r="AB24">
        <f t="shared" si="13"/>
        <v>-0.91340336015127477</v>
      </c>
      <c r="AC24" s="17">
        <f t="shared" si="14"/>
        <v>1</v>
      </c>
      <c r="AD24">
        <f t="shared" si="15"/>
        <v>-1</v>
      </c>
    </row>
    <row r="25" spans="1:45">
      <c r="A25" t="s">
        <v>78</v>
      </c>
      <c r="B25" t="s">
        <v>14</v>
      </c>
      <c r="C25" t="s">
        <v>15</v>
      </c>
      <c r="D25">
        <v>0</v>
      </c>
      <c r="E25" t="s">
        <v>16</v>
      </c>
      <c r="F25" t="s">
        <v>15</v>
      </c>
      <c r="G25">
        <v>3600</v>
      </c>
      <c r="H25">
        <v>0</v>
      </c>
      <c r="I25">
        <v>80</v>
      </c>
      <c r="J25">
        <v>360</v>
      </c>
      <c r="K25">
        <v>1</v>
      </c>
      <c r="L25" t="s">
        <v>17</v>
      </c>
      <c r="M25" t="s">
        <v>22</v>
      </c>
      <c r="N25">
        <f t="shared" si="0"/>
        <v>0</v>
      </c>
      <c r="O25">
        <f t="shared" si="1"/>
        <v>1</v>
      </c>
      <c r="P25">
        <f t="shared" si="2"/>
        <v>0</v>
      </c>
      <c r="Q25">
        <f t="shared" si="3"/>
        <v>1</v>
      </c>
      <c r="R25">
        <f t="shared" si="4"/>
        <v>0</v>
      </c>
      <c r="S25" s="9">
        <f t="shared" si="5"/>
        <v>8.1886891244442008</v>
      </c>
      <c r="T25" s="9">
        <f t="shared" si="6"/>
        <v>0</v>
      </c>
      <c r="U25" s="9">
        <f t="shared" si="7"/>
        <v>4.3820266346738812</v>
      </c>
      <c r="V25" s="9">
        <f t="shared" si="7"/>
        <v>5.8861040314501558</v>
      </c>
      <c r="W25">
        <f t="shared" si="8"/>
        <v>2</v>
      </c>
      <c r="X25">
        <f t="shared" si="9"/>
        <v>1</v>
      </c>
      <c r="Y25">
        <f t="shared" si="10"/>
        <v>1.3036026294126657</v>
      </c>
      <c r="Z25">
        <f t="shared" si="11"/>
        <v>3.6825396241268278</v>
      </c>
      <c r="AA25">
        <f t="shared" si="12"/>
        <v>0.78644067530203243</v>
      </c>
      <c r="AB25">
        <f t="shared" si="13"/>
        <v>-1.5438406174736772</v>
      </c>
      <c r="AC25" s="17">
        <f t="shared" si="14"/>
        <v>1</v>
      </c>
      <c r="AD25">
        <f t="shared" si="15"/>
        <v>-1</v>
      </c>
    </row>
    <row r="26" spans="1:45">
      <c r="A26" t="s">
        <v>79</v>
      </c>
      <c r="B26" t="s">
        <v>14</v>
      </c>
      <c r="C26" t="s">
        <v>15</v>
      </c>
      <c r="D26">
        <v>0</v>
      </c>
      <c r="E26" t="s">
        <v>16</v>
      </c>
      <c r="F26" t="s">
        <v>15</v>
      </c>
      <c r="G26">
        <v>1800</v>
      </c>
      <c r="H26">
        <v>1213</v>
      </c>
      <c r="I26">
        <v>47</v>
      </c>
      <c r="J26">
        <v>360</v>
      </c>
      <c r="K26">
        <v>1</v>
      </c>
      <c r="L26" t="s">
        <v>17</v>
      </c>
      <c r="M26" t="s">
        <v>22</v>
      </c>
      <c r="N26">
        <f t="shared" si="0"/>
        <v>0</v>
      </c>
      <c r="O26">
        <f t="shared" si="1"/>
        <v>1</v>
      </c>
      <c r="P26">
        <f t="shared" si="2"/>
        <v>0</v>
      </c>
      <c r="Q26">
        <f t="shared" si="3"/>
        <v>1</v>
      </c>
      <c r="R26">
        <f t="shared" si="4"/>
        <v>0</v>
      </c>
      <c r="S26" s="9">
        <f t="shared" si="5"/>
        <v>7.4955419438842563</v>
      </c>
      <c r="T26" s="9">
        <f t="shared" si="6"/>
        <v>7.1008519089440503</v>
      </c>
      <c r="U26" s="9">
        <f t="shared" si="7"/>
        <v>3.8501476017100584</v>
      </c>
      <c r="V26" s="9">
        <f t="shared" si="7"/>
        <v>5.8861040314501558</v>
      </c>
      <c r="W26">
        <f t="shared" si="8"/>
        <v>2</v>
      </c>
      <c r="X26">
        <f t="shared" si="9"/>
        <v>1</v>
      </c>
      <c r="Y26">
        <f t="shared" si="10"/>
        <v>1.3146625753673966</v>
      </c>
      <c r="Z26">
        <f t="shared" si="11"/>
        <v>3.7234943745361058</v>
      </c>
      <c r="AA26">
        <f t="shared" si="12"/>
        <v>0.78829232752114586</v>
      </c>
      <c r="AB26">
        <f t="shared" si="13"/>
        <v>-1.5525488592738936</v>
      </c>
      <c r="AC26" s="17">
        <f t="shared" si="14"/>
        <v>1</v>
      </c>
      <c r="AD26">
        <f t="shared" si="15"/>
        <v>-1</v>
      </c>
    </row>
    <row r="27" spans="1:45">
      <c r="A27" t="s">
        <v>81</v>
      </c>
      <c r="B27" t="s">
        <v>14</v>
      </c>
      <c r="C27" t="s">
        <v>20</v>
      </c>
      <c r="D27">
        <v>0</v>
      </c>
      <c r="E27" t="s">
        <v>16</v>
      </c>
      <c r="F27" t="s">
        <v>15</v>
      </c>
      <c r="G27">
        <v>2400</v>
      </c>
      <c r="H27">
        <v>0</v>
      </c>
      <c r="I27">
        <v>75</v>
      </c>
      <c r="J27">
        <v>360</v>
      </c>
      <c r="L27" t="s">
        <v>17</v>
      </c>
      <c r="M27" t="s">
        <v>18</v>
      </c>
      <c r="N27">
        <f t="shared" si="0"/>
        <v>1</v>
      </c>
      <c r="O27">
        <f t="shared" si="1"/>
        <v>1</v>
      </c>
      <c r="P27">
        <f t="shared" si="2"/>
        <v>0</v>
      </c>
      <c r="Q27">
        <f t="shared" si="3"/>
        <v>1</v>
      </c>
      <c r="R27">
        <f t="shared" si="4"/>
        <v>0</v>
      </c>
      <c r="S27" s="9">
        <f t="shared" si="5"/>
        <v>7.7832240163360371</v>
      </c>
      <c r="T27" s="9">
        <f t="shared" si="6"/>
        <v>0</v>
      </c>
      <c r="U27" s="9">
        <f t="shared" si="7"/>
        <v>4.3174881135363101</v>
      </c>
      <c r="V27" s="9">
        <f t="shared" si="7"/>
        <v>5.8861040314501558</v>
      </c>
      <c r="W27">
        <f t="shared" si="8"/>
        <v>2</v>
      </c>
      <c r="X27">
        <f t="shared" si="9"/>
        <v>0</v>
      </c>
      <c r="Y27">
        <f t="shared" si="10"/>
        <v>-0.26906689413040608</v>
      </c>
      <c r="Z27">
        <f t="shared" si="11"/>
        <v>0.76409214065927211</v>
      </c>
      <c r="AA27">
        <f t="shared" si="12"/>
        <v>0.43313618549069527</v>
      </c>
      <c r="AB27">
        <f t="shared" si="13"/>
        <v>-0.56763619015428279</v>
      </c>
      <c r="AC27" s="17">
        <f t="shared" si="14"/>
        <v>0</v>
      </c>
      <c r="AD27">
        <f t="shared" si="15"/>
        <v>2</v>
      </c>
    </row>
    <row r="28" spans="1:45">
      <c r="A28" t="s">
        <v>84</v>
      </c>
      <c r="B28" t="s">
        <v>14</v>
      </c>
      <c r="C28" t="s">
        <v>20</v>
      </c>
      <c r="D28">
        <v>1</v>
      </c>
      <c r="E28" t="s">
        <v>16</v>
      </c>
      <c r="F28" t="s">
        <v>15</v>
      </c>
      <c r="G28">
        <v>5649</v>
      </c>
      <c r="H28">
        <v>0</v>
      </c>
      <c r="I28">
        <v>44</v>
      </c>
      <c r="J28">
        <v>360</v>
      </c>
      <c r="K28">
        <v>1</v>
      </c>
      <c r="L28" t="s">
        <v>17</v>
      </c>
      <c r="M28" t="s">
        <v>18</v>
      </c>
      <c r="N28">
        <f t="shared" si="0"/>
        <v>1</v>
      </c>
      <c r="O28">
        <f t="shared" si="1"/>
        <v>1</v>
      </c>
      <c r="P28">
        <f t="shared" si="2"/>
        <v>1</v>
      </c>
      <c r="Q28">
        <f t="shared" si="3"/>
        <v>1</v>
      </c>
      <c r="R28">
        <f t="shared" si="4"/>
        <v>0</v>
      </c>
      <c r="S28" s="9">
        <f t="shared" si="5"/>
        <v>8.6392338173252625</v>
      </c>
      <c r="T28" s="9">
        <f t="shared" si="6"/>
        <v>0</v>
      </c>
      <c r="U28" s="9">
        <f t="shared" si="7"/>
        <v>3.784189633918261</v>
      </c>
      <c r="V28" s="9">
        <f t="shared" si="7"/>
        <v>5.8861040314501558</v>
      </c>
      <c r="W28">
        <f t="shared" si="8"/>
        <v>2</v>
      </c>
      <c r="X28">
        <f t="shared" si="9"/>
        <v>1</v>
      </c>
      <c r="Y28">
        <f t="shared" si="10"/>
        <v>1.8713597154976935</v>
      </c>
      <c r="Z28">
        <f t="shared" si="11"/>
        <v>6.4971246370401392</v>
      </c>
      <c r="AA28">
        <f t="shared" si="12"/>
        <v>0.86661552949787968</v>
      </c>
      <c r="AB28">
        <f t="shared" si="13"/>
        <v>-2.0145195653047199</v>
      </c>
      <c r="AC28" s="17">
        <f t="shared" si="14"/>
        <v>1</v>
      </c>
      <c r="AD28">
        <f t="shared" si="15"/>
        <v>-1</v>
      </c>
    </row>
    <row r="29" spans="1:45">
      <c r="A29" t="s">
        <v>87</v>
      </c>
      <c r="B29" t="s">
        <v>14</v>
      </c>
      <c r="C29" t="s">
        <v>20</v>
      </c>
      <c r="D29">
        <v>0</v>
      </c>
      <c r="E29" t="s">
        <v>16</v>
      </c>
      <c r="F29" t="s">
        <v>15</v>
      </c>
      <c r="G29">
        <v>5821</v>
      </c>
      <c r="H29">
        <v>0</v>
      </c>
      <c r="I29">
        <v>144</v>
      </c>
      <c r="J29">
        <v>360</v>
      </c>
      <c r="K29">
        <v>1</v>
      </c>
      <c r="L29" t="s">
        <v>17</v>
      </c>
      <c r="M29" t="s">
        <v>22</v>
      </c>
      <c r="N29">
        <f t="shared" si="0"/>
        <v>1</v>
      </c>
      <c r="O29">
        <f t="shared" si="1"/>
        <v>1</v>
      </c>
      <c r="P29">
        <f t="shared" si="2"/>
        <v>0</v>
      </c>
      <c r="Q29">
        <f t="shared" si="3"/>
        <v>1</v>
      </c>
      <c r="R29">
        <f t="shared" si="4"/>
        <v>0</v>
      </c>
      <c r="S29" s="9">
        <f t="shared" si="5"/>
        <v>8.6692273472717361</v>
      </c>
      <c r="T29" s="9">
        <f t="shared" si="6"/>
        <v>0</v>
      </c>
      <c r="U29" s="9">
        <f t="shared" si="7"/>
        <v>4.9698132995760007</v>
      </c>
      <c r="V29" s="9">
        <f t="shared" si="7"/>
        <v>5.8861040314501558</v>
      </c>
      <c r="W29">
        <f t="shared" si="8"/>
        <v>2</v>
      </c>
      <c r="X29">
        <f t="shared" si="9"/>
        <v>1</v>
      </c>
      <c r="Y29">
        <f t="shared" si="10"/>
        <v>1.7840771971407534</v>
      </c>
      <c r="Z29">
        <f t="shared" si="11"/>
        <v>5.9540829668718942</v>
      </c>
      <c r="AA29">
        <f t="shared" si="12"/>
        <v>0.85619958738429847</v>
      </c>
      <c r="AB29">
        <f t="shared" si="13"/>
        <v>-1.9393289643272522</v>
      </c>
      <c r="AC29" s="17">
        <f t="shared" si="14"/>
        <v>1</v>
      </c>
      <c r="AD29">
        <f t="shared" si="15"/>
        <v>-1</v>
      </c>
    </row>
    <row r="30" spans="1:45">
      <c r="A30" t="s">
        <v>89</v>
      </c>
      <c r="B30" t="s">
        <v>42</v>
      </c>
      <c r="C30" t="s">
        <v>15</v>
      </c>
      <c r="D30">
        <v>0</v>
      </c>
      <c r="E30" t="s">
        <v>16</v>
      </c>
      <c r="F30" t="s">
        <v>15</v>
      </c>
      <c r="G30">
        <v>4000</v>
      </c>
      <c r="H30">
        <v>2275</v>
      </c>
      <c r="I30">
        <v>144</v>
      </c>
      <c r="J30">
        <v>360</v>
      </c>
      <c r="K30">
        <v>1</v>
      </c>
      <c r="L30" t="s">
        <v>31</v>
      </c>
      <c r="M30" t="s">
        <v>22</v>
      </c>
      <c r="N30">
        <f t="shared" si="0"/>
        <v>0</v>
      </c>
      <c r="O30">
        <f t="shared" si="1"/>
        <v>0</v>
      </c>
      <c r="P30">
        <f t="shared" si="2"/>
        <v>0</v>
      </c>
      <c r="Q30">
        <f t="shared" si="3"/>
        <v>1</v>
      </c>
      <c r="R30">
        <f t="shared" si="4"/>
        <v>0</v>
      </c>
      <c r="S30" s="9">
        <f t="shared" si="5"/>
        <v>8.2940496401020276</v>
      </c>
      <c r="T30" s="9">
        <f t="shared" si="6"/>
        <v>7.7297353313850508</v>
      </c>
      <c r="U30" s="9">
        <f t="shared" si="7"/>
        <v>4.9698132995760007</v>
      </c>
      <c r="V30" s="9">
        <f t="shared" si="7"/>
        <v>5.8861040314501558</v>
      </c>
      <c r="W30">
        <f t="shared" si="8"/>
        <v>1</v>
      </c>
      <c r="X30">
        <f t="shared" si="9"/>
        <v>1</v>
      </c>
      <c r="Y30">
        <f t="shared" si="10"/>
        <v>1.4570380164272008</v>
      </c>
      <c r="Z30">
        <f t="shared" si="11"/>
        <v>4.2932242171593131</v>
      </c>
      <c r="AA30">
        <f t="shared" si="12"/>
        <v>0.81107922903430973</v>
      </c>
      <c r="AB30">
        <f t="shared" si="13"/>
        <v>-1.6664275530516315</v>
      </c>
      <c r="AC30" s="17">
        <f t="shared" si="14"/>
        <v>1</v>
      </c>
      <c r="AD30">
        <f t="shared" si="15"/>
        <v>-1</v>
      </c>
    </row>
    <row r="31" spans="1:45">
      <c r="A31" t="s">
        <v>90</v>
      </c>
      <c r="B31" t="s">
        <v>42</v>
      </c>
      <c r="C31" t="s">
        <v>15</v>
      </c>
      <c r="D31">
        <v>0</v>
      </c>
      <c r="E31" t="s">
        <v>16</v>
      </c>
      <c r="F31" t="s">
        <v>15</v>
      </c>
      <c r="G31">
        <v>3086</v>
      </c>
      <c r="H31">
        <v>0</v>
      </c>
      <c r="I31">
        <v>120</v>
      </c>
      <c r="J31">
        <v>360</v>
      </c>
      <c r="K31">
        <v>1</v>
      </c>
      <c r="L31" t="s">
        <v>31</v>
      </c>
      <c r="M31" t="s">
        <v>22</v>
      </c>
      <c r="N31">
        <f t="shared" si="0"/>
        <v>0</v>
      </c>
      <c r="O31">
        <f t="shared" si="1"/>
        <v>0</v>
      </c>
      <c r="P31">
        <f t="shared" si="2"/>
        <v>0</v>
      </c>
      <c r="Q31">
        <f t="shared" si="3"/>
        <v>1</v>
      </c>
      <c r="R31">
        <f t="shared" si="4"/>
        <v>0</v>
      </c>
      <c r="S31" s="9">
        <f t="shared" si="5"/>
        <v>8.034631032923107</v>
      </c>
      <c r="T31" s="9">
        <f t="shared" si="6"/>
        <v>0</v>
      </c>
      <c r="U31" s="9">
        <f t="shared" si="7"/>
        <v>4.7874917427820458</v>
      </c>
      <c r="V31" s="9">
        <f t="shared" si="7"/>
        <v>5.8861040314501558</v>
      </c>
      <c r="W31">
        <f t="shared" si="8"/>
        <v>1</v>
      </c>
      <c r="X31">
        <f t="shared" si="9"/>
        <v>1</v>
      </c>
      <c r="Y31">
        <f t="shared" si="10"/>
        <v>1.6879000342759456</v>
      </c>
      <c r="Z31">
        <f t="shared" si="11"/>
        <v>5.4081119226129539</v>
      </c>
      <c r="AA31">
        <f t="shared" si="12"/>
        <v>0.84394779428380473</v>
      </c>
      <c r="AB31">
        <f t="shared" si="13"/>
        <v>-1.8575646756892072</v>
      </c>
      <c r="AC31" s="17">
        <f t="shared" si="14"/>
        <v>1</v>
      </c>
      <c r="AD31">
        <f t="shared" si="15"/>
        <v>-1</v>
      </c>
    </row>
    <row r="32" spans="1:45">
      <c r="A32" t="s">
        <v>95</v>
      </c>
      <c r="B32" t="s">
        <v>14</v>
      </c>
      <c r="C32" t="s">
        <v>20</v>
      </c>
      <c r="D32">
        <v>2</v>
      </c>
      <c r="E32" t="s">
        <v>16</v>
      </c>
      <c r="F32" t="s">
        <v>15</v>
      </c>
      <c r="G32">
        <v>2708</v>
      </c>
      <c r="H32">
        <v>1167</v>
      </c>
      <c r="I32">
        <v>97</v>
      </c>
      <c r="J32">
        <v>360</v>
      </c>
      <c r="K32">
        <v>1</v>
      </c>
      <c r="L32" t="s">
        <v>31</v>
      </c>
      <c r="M32" t="s">
        <v>18</v>
      </c>
      <c r="N32">
        <f t="shared" si="0"/>
        <v>1</v>
      </c>
      <c r="O32">
        <f t="shared" si="1"/>
        <v>1</v>
      </c>
      <c r="P32">
        <f t="shared" si="2"/>
        <v>2</v>
      </c>
      <c r="Q32">
        <f t="shared" si="3"/>
        <v>1</v>
      </c>
      <c r="R32">
        <f t="shared" si="4"/>
        <v>0</v>
      </c>
      <c r="S32" s="9">
        <f t="shared" si="5"/>
        <v>7.9039656340321658</v>
      </c>
      <c r="T32" s="9">
        <f t="shared" si="6"/>
        <v>7.0621916322865559</v>
      </c>
      <c r="U32" s="9">
        <f t="shared" si="7"/>
        <v>4.5747109785033828</v>
      </c>
      <c r="V32" s="9">
        <f t="shared" si="7"/>
        <v>5.8861040314501558</v>
      </c>
      <c r="W32">
        <f t="shared" si="8"/>
        <v>1</v>
      </c>
      <c r="X32">
        <f t="shared" si="9"/>
        <v>1</v>
      </c>
      <c r="Y32">
        <f t="shared" si="10"/>
        <v>1.8186451179310801</v>
      </c>
      <c r="Z32">
        <f t="shared" si="11"/>
        <v>6.1635019718373618</v>
      </c>
      <c r="AA32">
        <f t="shared" si="12"/>
        <v>0.86040347250110261</v>
      </c>
      <c r="AB32">
        <f t="shared" si="13"/>
        <v>-1.9689989636129763</v>
      </c>
      <c r="AC32" s="17">
        <f t="shared" si="14"/>
        <v>1</v>
      </c>
      <c r="AD32">
        <f t="shared" si="15"/>
        <v>-1</v>
      </c>
    </row>
    <row r="33" spans="1:30">
      <c r="A33" t="s">
        <v>96</v>
      </c>
      <c r="B33" t="s">
        <v>14</v>
      </c>
      <c r="C33" t="s">
        <v>20</v>
      </c>
      <c r="D33">
        <v>0</v>
      </c>
      <c r="E33" t="s">
        <v>16</v>
      </c>
      <c r="F33" t="s">
        <v>15</v>
      </c>
      <c r="G33">
        <v>3366</v>
      </c>
      <c r="H33">
        <v>2200</v>
      </c>
      <c r="I33">
        <v>135</v>
      </c>
      <c r="J33">
        <v>360</v>
      </c>
      <c r="K33">
        <v>1</v>
      </c>
      <c r="L33" t="s">
        <v>21</v>
      </c>
      <c r="M33" t="s">
        <v>18</v>
      </c>
      <c r="N33">
        <f t="shared" si="0"/>
        <v>1</v>
      </c>
      <c r="O33">
        <f t="shared" si="1"/>
        <v>1</v>
      </c>
      <c r="P33">
        <f t="shared" si="2"/>
        <v>0</v>
      </c>
      <c r="Q33">
        <f t="shared" si="3"/>
        <v>1</v>
      </c>
      <c r="R33">
        <f t="shared" si="4"/>
        <v>0</v>
      </c>
      <c r="S33" s="9">
        <f t="shared" si="5"/>
        <v>8.1214803747507514</v>
      </c>
      <c r="T33" s="9">
        <f t="shared" si="6"/>
        <v>7.696212639346407</v>
      </c>
      <c r="U33" s="9">
        <f t="shared" si="7"/>
        <v>4.9052747784384296</v>
      </c>
      <c r="V33" s="9">
        <f t="shared" si="7"/>
        <v>5.8861040314501558</v>
      </c>
      <c r="W33">
        <f t="shared" si="8"/>
        <v>0</v>
      </c>
      <c r="X33">
        <f t="shared" si="9"/>
        <v>1</v>
      </c>
      <c r="Y33">
        <f t="shared" si="10"/>
        <v>1.5943699536239415</v>
      </c>
      <c r="Z33">
        <f t="shared" si="11"/>
        <v>4.9252249742127141</v>
      </c>
      <c r="AA33">
        <f t="shared" si="12"/>
        <v>0.83123003694338704</v>
      </c>
      <c r="AB33">
        <f t="shared" si="13"/>
        <v>-1.7792186566315997</v>
      </c>
      <c r="AC33" s="17">
        <f t="shared" si="14"/>
        <v>1</v>
      </c>
      <c r="AD33">
        <f t="shared" si="15"/>
        <v>-1</v>
      </c>
    </row>
    <row r="34" spans="1:30">
      <c r="A34" t="s">
        <v>97</v>
      </c>
      <c r="B34" t="s">
        <v>14</v>
      </c>
      <c r="C34" t="s">
        <v>20</v>
      </c>
      <c r="D34">
        <v>1</v>
      </c>
      <c r="E34" t="s">
        <v>16</v>
      </c>
      <c r="F34" t="s">
        <v>15</v>
      </c>
      <c r="G34">
        <v>8080</v>
      </c>
      <c r="H34">
        <v>2250</v>
      </c>
      <c r="I34">
        <v>180</v>
      </c>
      <c r="J34">
        <v>360</v>
      </c>
      <c r="K34">
        <v>1</v>
      </c>
      <c r="L34" t="s">
        <v>17</v>
      </c>
      <c r="M34" t="s">
        <v>18</v>
      </c>
      <c r="N34">
        <f t="shared" si="0"/>
        <v>1</v>
      </c>
      <c r="O34">
        <f t="shared" si="1"/>
        <v>1</v>
      </c>
      <c r="P34">
        <f t="shared" si="2"/>
        <v>1</v>
      </c>
      <c r="Q34">
        <f t="shared" si="3"/>
        <v>1</v>
      </c>
      <c r="R34">
        <f t="shared" si="4"/>
        <v>0</v>
      </c>
      <c r="S34" s="9">
        <f t="shared" si="5"/>
        <v>8.9971471515151418</v>
      </c>
      <c r="T34" s="9">
        <f t="shared" si="6"/>
        <v>7.718685495198466</v>
      </c>
      <c r="U34" s="9">
        <f t="shared" si="7"/>
        <v>5.1929568508902104</v>
      </c>
      <c r="V34" s="9">
        <f t="shared" si="7"/>
        <v>5.8861040314501558</v>
      </c>
      <c r="W34">
        <f t="shared" si="8"/>
        <v>2</v>
      </c>
      <c r="X34">
        <f t="shared" si="9"/>
        <v>1</v>
      </c>
      <c r="Y34">
        <f t="shared" si="10"/>
        <v>1.5785211157200316</v>
      </c>
      <c r="Z34">
        <f t="shared" si="11"/>
        <v>4.8477811999258265</v>
      </c>
      <c r="AA34">
        <f t="shared" si="12"/>
        <v>0.82899496991907218</v>
      </c>
      <c r="AB34">
        <f t="shared" si="13"/>
        <v>-1.7660623072341692</v>
      </c>
      <c r="AC34" s="17">
        <f t="shared" si="14"/>
        <v>1</v>
      </c>
      <c r="AD34">
        <f t="shared" si="15"/>
        <v>-1</v>
      </c>
    </row>
    <row r="35" spans="1:30">
      <c r="A35" t="s">
        <v>100</v>
      </c>
      <c r="B35" t="s">
        <v>14</v>
      </c>
      <c r="C35" t="s">
        <v>20</v>
      </c>
      <c r="D35">
        <v>0</v>
      </c>
      <c r="E35" t="s">
        <v>16</v>
      </c>
      <c r="F35" t="s">
        <v>15</v>
      </c>
      <c r="G35">
        <v>2500</v>
      </c>
      <c r="H35">
        <v>3796</v>
      </c>
      <c r="I35">
        <v>120</v>
      </c>
      <c r="J35">
        <v>360</v>
      </c>
      <c r="K35">
        <v>1</v>
      </c>
      <c r="L35" t="s">
        <v>17</v>
      </c>
      <c r="M35" t="s">
        <v>22</v>
      </c>
      <c r="N35">
        <f t="shared" si="0"/>
        <v>1</v>
      </c>
      <c r="O35">
        <f t="shared" si="1"/>
        <v>1</v>
      </c>
      <c r="P35">
        <f t="shared" si="2"/>
        <v>0</v>
      </c>
      <c r="Q35">
        <f t="shared" si="3"/>
        <v>1</v>
      </c>
      <c r="R35">
        <f t="shared" si="4"/>
        <v>0</v>
      </c>
      <c r="S35" s="9">
        <f t="shared" si="5"/>
        <v>7.8240460108562919</v>
      </c>
      <c r="T35" s="9">
        <f t="shared" si="6"/>
        <v>8.241703159729818</v>
      </c>
      <c r="U35" s="9">
        <f t="shared" si="7"/>
        <v>4.7874917427820458</v>
      </c>
      <c r="V35" s="9">
        <f t="shared" si="7"/>
        <v>5.8861040314501558</v>
      </c>
      <c r="W35">
        <f t="shared" si="8"/>
        <v>2</v>
      </c>
      <c r="X35">
        <f t="shared" si="9"/>
        <v>1</v>
      </c>
      <c r="Y35">
        <f t="shared" si="10"/>
        <v>1.7910552746736013</v>
      </c>
      <c r="Z35">
        <f t="shared" si="11"/>
        <v>5.9957763199940475</v>
      </c>
      <c r="AA35">
        <f t="shared" si="12"/>
        <v>0.85705660755018953</v>
      </c>
      <c r="AB35">
        <f t="shared" si="13"/>
        <v>-1.9453065840886257</v>
      </c>
      <c r="AC35" s="17">
        <f t="shared" si="14"/>
        <v>1</v>
      </c>
      <c r="AD35">
        <f t="shared" si="15"/>
        <v>-1</v>
      </c>
    </row>
    <row r="36" spans="1:30">
      <c r="A36" t="s">
        <v>105</v>
      </c>
      <c r="B36" t="s">
        <v>14</v>
      </c>
      <c r="C36" t="s">
        <v>20</v>
      </c>
      <c r="D36">
        <v>3</v>
      </c>
      <c r="E36" t="s">
        <v>16</v>
      </c>
      <c r="F36" t="s">
        <v>15</v>
      </c>
      <c r="G36">
        <v>3029</v>
      </c>
      <c r="H36">
        <v>0</v>
      </c>
      <c r="I36">
        <v>99</v>
      </c>
      <c r="J36">
        <v>360</v>
      </c>
      <c r="K36">
        <v>1</v>
      </c>
      <c r="L36" t="s">
        <v>17</v>
      </c>
      <c r="M36" t="s">
        <v>18</v>
      </c>
      <c r="N36">
        <f t="shared" si="0"/>
        <v>1</v>
      </c>
      <c r="O36">
        <f t="shared" si="1"/>
        <v>1</v>
      </c>
      <c r="P36">
        <f t="shared" si="2"/>
        <v>3</v>
      </c>
      <c r="Q36">
        <f t="shared" si="3"/>
        <v>1</v>
      </c>
      <c r="R36">
        <f t="shared" si="4"/>
        <v>0</v>
      </c>
      <c r="S36" s="9">
        <f t="shared" si="5"/>
        <v>8.0159878110272373</v>
      </c>
      <c r="T36" s="9">
        <f t="shared" si="6"/>
        <v>0</v>
      </c>
      <c r="U36" s="9">
        <f t="shared" si="7"/>
        <v>4.5951198501345898</v>
      </c>
      <c r="V36" s="9">
        <f t="shared" si="7"/>
        <v>5.8861040314501558</v>
      </c>
      <c r="W36">
        <f t="shared" si="8"/>
        <v>2</v>
      </c>
      <c r="X36">
        <f t="shared" si="9"/>
        <v>1</v>
      </c>
      <c r="Y36">
        <f t="shared" si="10"/>
        <v>2.0600422320051357</v>
      </c>
      <c r="Z36">
        <f t="shared" si="11"/>
        <v>7.8463011683526807</v>
      </c>
      <c r="AA36">
        <f t="shared" si="12"/>
        <v>0.88695840431281447</v>
      </c>
      <c r="AB36">
        <f t="shared" si="13"/>
        <v>-2.1799994245768208</v>
      </c>
      <c r="AC36" s="17">
        <f t="shared" si="14"/>
        <v>1</v>
      </c>
      <c r="AD36">
        <f t="shared" si="15"/>
        <v>-1</v>
      </c>
    </row>
    <row r="37" spans="1:30">
      <c r="A37" t="s">
        <v>106</v>
      </c>
      <c r="B37" t="s">
        <v>14</v>
      </c>
      <c r="C37" t="s">
        <v>20</v>
      </c>
      <c r="D37">
        <v>1</v>
      </c>
      <c r="E37" t="s">
        <v>16</v>
      </c>
      <c r="F37" t="s">
        <v>15</v>
      </c>
      <c r="G37">
        <v>4945</v>
      </c>
      <c r="H37">
        <v>0</v>
      </c>
      <c r="I37">
        <v>141</v>
      </c>
      <c r="J37">
        <v>360</v>
      </c>
      <c r="K37">
        <v>0</v>
      </c>
      <c r="L37" t="s">
        <v>21</v>
      </c>
      <c r="M37" t="s">
        <v>18</v>
      </c>
      <c r="N37">
        <f t="shared" si="0"/>
        <v>1</v>
      </c>
      <c r="O37">
        <f t="shared" si="1"/>
        <v>1</v>
      </c>
      <c r="P37">
        <f t="shared" si="2"/>
        <v>1</v>
      </c>
      <c r="Q37">
        <f t="shared" si="3"/>
        <v>1</v>
      </c>
      <c r="R37">
        <f t="shared" si="4"/>
        <v>0</v>
      </c>
      <c r="S37" s="9">
        <f t="shared" si="5"/>
        <v>8.506132244056813</v>
      </c>
      <c r="T37" s="9">
        <f t="shared" si="6"/>
        <v>0</v>
      </c>
      <c r="U37" s="9">
        <f t="shared" si="7"/>
        <v>4.9487598903781684</v>
      </c>
      <c r="V37" s="9">
        <f t="shared" si="7"/>
        <v>5.8861040314501558</v>
      </c>
      <c r="W37">
        <f t="shared" si="8"/>
        <v>0</v>
      </c>
      <c r="X37">
        <f t="shared" si="9"/>
        <v>0</v>
      </c>
      <c r="Y37">
        <f t="shared" si="10"/>
        <v>-0.54499785073792772</v>
      </c>
      <c r="Z37">
        <f t="shared" si="11"/>
        <v>0.57984302957313849</v>
      </c>
      <c r="AA37">
        <f t="shared" si="12"/>
        <v>0.36702572263132222</v>
      </c>
      <c r="AB37">
        <f t="shared" si="13"/>
        <v>-0.45732549373206788</v>
      </c>
      <c r="AC37" s="17">
        <f t="shared" si="14"/>
        <v>0</v>
      </c>
      <c r="AD37">
        <f t="shared" si="15"/>
        <v>2</v>
      </c>
    </row>
    <row r="38" spans="1:30">
      <c r="A38" t="s">
        <v>108</v>
      </c>
      <c r="B38" t="s">
        <v>14</v>
      </c>
      <c r="C38" t="s">
        <v>15</v>
      </c>
      <c r="D38">
        <v>0</v>
      </c>
      <c r="E38" t="s">
        <v>25</v>
      </c>
      <c r="F38" t="s">
        <v>15</v>
      </c>
      <c r="G38">
        <v>3200</v>
      </c>
      <c r="H38">
        <v>2254</v>
      </c>
      <c r="I38">
        <v>126</v>
      </c>
      <c r="J38">
        <v>180</v>
      </c>
      <c r="K38">
        <v>0</v>
      </c>
      <c r="L38" t="s">
        <v>17</v>
      </c>
      <c r="M38" t="s">
        <v>22</v>
      </c>
      <c r="N38">
        <f t="shared" si="0"/>
        <v>0</v>
      </c>
      <c r="O38">
        <f t="shared" si="1"/>
        <v>1</v>
      </c>
      <c r="P38">
        <f t="shared" si="2"/>
        <v>0</v>
      </c>
      <c r="Q38">
        <f t="shared" si="3"/>
        <v>0</v>
      </c>
      <c r="R38">
        <f t="shared" si="4"/>
        <v>0</v>
      </c>
      <c r="S38" s="9">
        <f t="shared" si="5"/>
        <v>8.0709060887878188</v>
      </c>
      <c r="T38" s="9">
        <f t="shared" si="6"/>
        <v>7.720461694599722</v>
      </c>
      <c r="U38" s="9">
        <f t="shared" si="7"/>
        <v>4.836281906951478</v>
      </c>
      <c r="V38" s="9">
        <f t="shared" si="7"/>
        <v>5.1929568508902104</v>
      </c>
      <c r="W38">
        <f t="shared" si="8"/>
        <v>2</v>
      </c>
      <c r="X38">
        <f t="shared" si="9"/>
        <v>0</v>
      </c>
      <c r="Y38">
        <f t="shared" si="10"/>
        <v>-1.7478803775460845</v>
      </c>
      <c r="Z38">
        <f t="shared" si="11"/>
        <v>0.1741426692445735</v>
      </c>
      <c r="AA38">
        <f t="shared" si="12"/>
        <v>0.14831474386039847</v>
      </c>
      <c r="AB38">
        <f t="shared" si="13"/>
        <v>-0.16053823808086456</v>
      </c>
      <c r="AC38" s="17">
        <f t="shared" si="14"/>
        <v>0</v>
      </c>
      <c r="AD38">
        <f t="shared" si="15"/>
        <v>2</v>
      </c>
    </row>
    <row r="39" spans="1:30">
      <c r="A39" t="s">
        <v>111</v>
      </c>
      <c r="B39" t="s">
        <v>14</v>
      </c>
      <c r="C39" t="s">
        <v>20</v>
      </c>
      <c r="D39">
        <v>1</v>
      </c>
      <c r="E39" t="s">
        <v>16</v>
      </c>
      <c r="F39" t="s">
        <v>15</v>
      </c>
      <c r="G39">
        <v>10750</v>
      </c>
      <c r="H39">
        <v>0</v>
      </c>
      <c r="I39">
        <v>312</v>
      </c>
      <c r="J39">
        <v>360</v>
      </c>
      <c r="K39">
        <v>1</v>
      </c>
      <c r="L39" t="s">
        <v>17</v>
      </c>
      <c r="M39" t="s">
        <v>18</v>
      </c>
      <c r="N39">
        <f t="shared" si="0"/>
        <v>1</v>
      </c>
      <c r="O39">
        <f t="shared" si="1"/>
        <v>1</v>
      </c>
      <c r="P39">
        <f t="shared" si="2"/>
        <v>1</v>
      </c>
      <c r="Q39">
        <f t="shared" si="3"/>
        <v>1</v>
      </c>
      <c r="R39">
        <f t="shared" si="4"/>
        <v>0</v>
      </c>
      <c r="S39" s="9">
        <f t="shared" si="5"/>
        <v>9.2826610335558097</v>
      </c>
      <c r="T39" s="9">
        <f t="shared" si="6"/>
        <v>0</v>
      </c>
      <c r="U39" s="9">
        <f t="shared" si="7"/>
        <v>5.7430031878094825</v>
      </c>
      <c r="V39" s="9">
        <f t="shared" si="7"/>
        <v>5.8861040314501558</v>
      </c>
      <c r="W39">
        <f t="shared" si="8"/>
        <v>2</v>
      </c>
      <c r="X39">
        <f t="shared" si="9"/>
        <v>1</v>
      </c>
      <c r="Y39">
        <f t="shared" si="10"/>
        <v>1.6677661985008432</v>
      </c>
      <c r="Z39">
        <f t="shared" si="11"/>
        <v>5.3003147124400618</v>
      </c>
      <c r="AA39">
        <f t="shared" si="12"/>
        <v>0.84127777013654803</v>
      </c>
      <c r="AB39">
        <f t="shared" si="13"/>
        <v>-1.8405995865053753</v>
      </c>
      <c r="AC39" s="17">
        <f t="shared" si="14"/>
        <v>1</v>
      </c>
      <c r="AD39">
        <f t="shared" si="15"/>
        <v>-1</v>
      </c>
    </row>
    <row r="40" spans="1:30">
      <c r="A40" t="s">
        <v>115</v>
      </c>
      <c r="B40" t="s">
        <v>14</v>
      </c>
      <c r="C40" t="s">
        <v>20</v>
      </c>
      <c r="D40">
        <v>3</v>
      </c>
      <c r="E40" t="s">
        <v>25</v>
      </c>
      <c r="F40" t="s">
        <v>20</v>
      </c>
      <c r="G40">
        <v>7100</v>
      </c>
      <c r="H40">
        <v>0</v>
      </c>
      <c r="I40">
        <v>125</v>
      </c>
      <c r="J40">
        <v>60</v>
      </c>
      <c r="K40">
        <v>1</v>
      </c>
      <c r="L40" t="s">
        <v>17</v>
      </c>
      <c r="M40" t="s">
        <v>18</v>
      </c>
      <c r="N40">
        <f t="shared" si="0"/>
        <v>1</v>
      </c>
      <c r="O40">
        <f t="shared" si="1"/>
        <v>1</v>
      </c>
      <c r="P40">
        <f t="shared" si="2"/>
        <v>3</v>
      </c>
      <c r="Q40">
        <f t="shared" si="3"/>
        <v>0</v>
      </c>
      <c r="R40">
        <f t="shared" si="4"/>
        <v>1</v>
      </c>
      <c r="S40" s="9">
        <f t="shared" si="5"/>
        <v>8.8678500630294064</v>
      </c>
      <c r="T40" s="9">
        <f t="shared" si="6"/>
        <v>0</v>
      </c>
      <c r="U40" s="9">
        <f t="shared" si="7"/>
        <v>4.8283137373023015</v>
      </c>
      <c r="V40" s="9">
        <f t="shared" si="7"/>
        <v>4.0943445622221004</v>
      </c>
      <c r="W40">
        <f t="shared" si="8"/>
        <v>2</v>
      </c>
      <c r="X40">
        <f t="shared" si="9"/>
        <v>1</v>
      </c>
      <c r="Y40">
        <f t="shared" si="10"/>
        <v>1.0626237332353057</v>
      </c>
      <c r="Z40">
        <f t="shared" si="11"/>
        <v>2.8939540003108664</v>
      </c>
      <c r="AA40">
        <f t="shared" si="12"/>
        <v>0.74319162478032175</v>
      </c>
      <c r="AB40">
        <f t="shared" si="13"/>
        <v>-1.3594250939143551</v>
      </c>
      <c r="AC40" s="17">
        <f t="shared" si="14"/>
        <v>1</v>
      </c>
      <c r="AD40">
        <f t="shared" si="15"/>
        <v>-1</v>
      </c>
    </row>
    <row r="41" spans="1:30">
      <c r="A41" t="s">
        <v>119</v>
      </c>
      <c r="B41" t="s">
        <v>42</v>
      </c>
      <c r="C41" t="s">
        <v>15</v>
      </c>
      <c r="D41">
        <v>0</v>
      </c>
      <c r="E41" t="s">
        <v>16</v>
      </c>
      <c r="F41" t="s">
        <v>15</v>
      </c>
      <c r="G41">
        <v>4300</v>
      </c>
      <c r="H41">
        <v>0</v>
      </c>
      <c r="I41">
        <v>136</v>
      </c>
      <c r="J41">
        <v>360</v>
      </c>
      <c r="K41">
        <v>0</v>
      </c>
      <c r="L41" t="s">
        <v>31</v>
      </c>
      <c r="M41" t="s">
        <v>18</v>
      </c>
      <c r="N41">
        <f t="shared" si="0"/>
        <v>0</v>
      </c>
      <c r="O41">
        <f t="shared" si="1"/>
        <v>0</v>
      </c>
      <c r="P41">
        <f t="shared" si="2"/>
        <v>0</v>
      </c>
      <c r="Q41">
        <f t="shared" si="3"/>
        <v>1</v>
      </c>
      <c r="R41">
        <f t="shared" si="4"/>
        <v>0</v>
      </c>
      <c r="S41" s="9">
        <f t="shared" si="5"/>
        <v>8.3663703016816537</v>
      </c>
      <c r="T41" s="9">
        <f t="shared" si="6"/>
        <v>0</v>
      </c>
      <c r="U41" s="9">
        <f t="shared" si="7"/>
        <v>4.9126548857360524</v>
      </c>
      <c r="V41" s="9">
        <f t="shared" si="7"/>
        <v>5.8861040314501558</v>
      </c>
      <c r="W41">
        <f t="shared" si="8"/>
        <v>1</v>
      </c>
      <c r="X41">
        <f t="shared" si="9"/>
        <v>0</v>
      </c>
      <c r="Y41">
        <f t="shared" si="10"/>
        <v>-0.65237938286165231</v>
      </c>
      <c r="Z41">
        <f t="shared" si="11"/>
        <v>0.52080510658680157</v>
      </c>
      <c r="AA41">
        <f t="shared" si="12"/>
        <v>0.34245354932800265</v>
      </c>
      <c r="AB41">
        <f t="shared" si="13"/>
        <v>-0.41923987001574625</v>
      </c>
      <c r="AC41" s="17">
        <f t="shared" si="14"/>
        <v>0</v>
      </c>
      <c r="AD41">
        <f t="shared" si="15"/>
        <v>2</v>
      </c>
    </row>
    <row r="42" spans="1:30">
      <c r="A42" t="s">
        <v>120</v>
      </c>
      <c r="B42" t="s">
        <v>14</v>
      </c>
      <c r="C42" t="s">
        <v>20</v>
      </c>
      <c r="D42">
        <v>3</v>
      </c>
      <c r="E42" t="s">
        <v>25</v>
      </c>
      <c r="F42" t="s">
        <v>15</v>
      </c>
      <c r="G42">
        <v>4755</v>
      </c>
      <c r="H42">
        <v>0</v>
      </c>
      <c r="I42">
        <v>95</v>
      </c>
      <c r="J42">
        <v>342</v>
      </c>
      <c r="K42">
        <v>0</v>
      </c>
      <c r="L42" t="s">
        <v>31</v>
      </c>
      <c r="M42" t="s">
        <v>22</v>
      </c>
      <c r="N42">
        <f t="shared" si="0"/>
        <v>1</v>
      </c>
      <c r="O42">
        <f t="shared" si="1"/>
        <v>1</v>
      </c>
      <c r="P42">
        <f t="shared" si="2"/>
        <v>3</v>
      </c>
      <c r="Q42">
        <f t="shared" si="3"/>
        <v>0</v>
      </c>
      <c r="R42">
        <f t="shared" si="4"/>
        <v>0</v>
      </c>
      <c r="S42" s="9">
        <f t="shared" si="5"/>
        <v>8.4669519749794908</v>
      </c>
      <c r="T42" s="9">
        <f t="shared" si="6"/>
        <v>0</v>
      </c>
      <c r="U42" s="9">
        <f t="shared" si="7"/>
        <v>4.5538768916005408</v>
      </c>
      <c r="V42" s="9">
        <f t="shared" si="7"/>
        <v>5.8348107370626048</v>
      </c>
      <c r="W42">
        <f t="shared" si="8"/>
        <v>1</v>
      </c>
      <c r="X42">
        <f t="shared" si="9"/>
        <v>0</v>
      </c>
      <c r="Y42">
        <f t="shared" si="10"/>
        <v>-1.0198047200036524</v>
      </c>
      <c r="Z42">
        <f t="shared" si="11"/>
        <v>0.36066536402763949</v>
      </c>
      <c r="AA42">
        <f t="shared" si="12"/>
        <v>0.26506544045484587</v>
      </c>
      <c r="AB42">
        <f t="shared" si="13"/>
        <v>-0.30797381836556181</v>
      </c>
      <c r="AC42" s="17">
        <f t="shared" si="14"/>
        <v>0</v>
      </c>
      <c r="AD42">
        <f t="shared" si="15"/>
        <v>2</v>
      </c>
    </row>
    <row r="43" spans="1:30">
      <c r="A43" t="s">
        <v>122</v>
      </c>
      <c r="B43" t="s">
        <v>14</v>
      </c>
      <c r="C43" t="s">
        <v>20</v>
      </c>
      <c r="D43">
        <v>3</v>
      </c>
      <c r="E43" t="s">
        <v>16</v>
      </c>
      <c r="F43" t="s">
        <v>20</v>
      </c>
      <c r="G43">
        <v>5266</v>
      </c>
      <c r="H43">
        <v>1774</v>
      </c>
      <c r="I43">
        <v>187</v>
      </c>
      <c r="J43">
        <v>360</v>
      </c>
      <c r="K43">
        <v>1</v>
      </c>
      <c r="L43" t="s">
        <v>31</v>
      </c>
      <c r="M43" t="s">
        <v>18</v>
      </c>
      <c r="N43">
        <f t="shared" si="0"/>
        <v>1</v>
      </c>
      <c r="O43">
        <f t="shared" si="1"/>
        <v>1</v>
      </c>
      <c r="P43">
        <f t="shared" si="2"/>
        <v>3</v>
      </c>
      <c r="Q43">
        <f t="shared" si="3"/>
        <v>1</v>
      </c>
      <c r="R43">
        <f t="shared" si="4"/>
        <v>1</v>
      </c>
      <c r="S43" s="9">
        <f t="shared" si="5"/>
        <v>8.5690263400562543</v>
      </c>
      <c r="T43" s="9">
        <f t="shared" si="6"/>
        <v>7.4809921628695246</v>
      </c>
      <c r="U43" s="9">
        <f t="shared" si="7"/>
        <v>5.2311086168545868</v>
      </c>
      <c r="V43" s="9">
        <f t="shared" si="7"/>
        <v>5.8861040314501558</v>
      </c>
      <c r="W43">
        <f t="shared" si="8"/>
        <v>1</v>
      </c>
      <c r="X43">
        <f t="shared" si="9"/>
        <v>1</v>
      </c>
      <c r="Y43">
        <f t="shared" si="10"/>
        <v>1.4698513564339657</v>
      </c>
      <c r="Z43">
        <f t="shared" si="11"/>
        <v>4.34858870328745</v>
      </c>
      <c r="AA43">
        <f t="shared" si="12"/>
        <v>0.81303479189092231</v>
      </c>
      <c r="AB43">
        <f t="shared" si="13"/>
        <v>-1.6768327323301697</v>
      </c>
      <c r="AC43" s="17">
        <f t="shared" si="14"/>
        <v>1</v>
      </c>
      <c r="AD43">
        <f t="shared" si="15"/>
        <v>-1</v>
      </c>
    </row>
    <row r="44" spans="1:30">
      <c r="A44" t="s">
        <v>124</v>
      </c>
      <c r="B44" t="s">
        <v>14</v>
      </c>
      <c r="C44" t="s">
        <v>15</v>
      </c>
      <c r="D44">
        <v>0</v>
      </c>
      <c r="E44" t="s">
        <v>16</v>
      </c>
      <c r="F44" t="s">
        <v>15</v>
      </c>
      <c r="G44">
        <v>3750</v>
      </c>
      <c r="H44">
        <v>4750</v>
      </c>
      <c r="I44">
        <v>176</v>
      </c>
      <c r="J44">
        <v>360</v>
      </c>
      <c r="K44">
        <v>1</v>
      </c>
      <c r="L44" t="s">
        <v>17</v>
      </c>
      <c r="M44" t="s">
        <v>18</v>
      </c>
      <c r="N44">
        <f t="shared" si="0"/>
        <v>0</v>
      </c>
      <c r="O44">
        <f t="shared" si="1"/>
        <v>1</v>
      </c>
      <c r="P44">
        <f t="shared" si="2"/>
        <v>0</v>
      </c>
      <c r="Q44">
        <f t="shared" si="3"/>
        <v>1</v>
      </c>
      <c r="R44">
        <f t="shared" si="4"/>
        <v>0</v>
      </c>
      <c r="S44" s="9">
        <f t="shared" si="5"/>
        <v>8.2295111189644565</v>
      </c>
      <c r="T44" s="9">
        <f t="shared" si="6"/>
        <v>8.4658998970286863</v>
      </c>
      <c r="U44" s="9">
        <f t="shared" si="7"/>
        <v>5.1704839950381514</v>
      </c>
      <c r="V44" s="9">
        <f t="shared" si="7"/>
        <v>5.8861040314501558</v>
      </c>
      <c r="W44">
        <f t="shared" si="8"/>
        <v>2</v>
      </c>
      <c r="X44">
        <f t="shared" si="9"/>
        <v>1</v>
      </c>
      <c r="Y44">
        <f t="shared" si="10"/>
        <v>1.0831857805795004</v>
      </c>
      <c r="Z44">
        <f t="shared" si="11"/>
        <v>2.9540756129410108</v>
      </c>
      <c r="AA44">
        <f t="shared" si="12"/>
        <v>0.74709638917192889</v>
      </c>
      <c r="AB44">
        <f t="shared" si="13"/>
        <v>-1.3747468477170748</v>
      </c>
      <c r="AC44" s="17">
        <f t="shared" si="14"/>
        <v>1</v>
      </c>
      <c r="AD44">
        <f t="shared" si="15"/>
        <v>-1</v>
      </c>
    </row>
    <row r="45" spans="1:30">
      <c r="A45" t="s">
        <v>127</v>
      </c>
      <c r="B45" t="s">
        <v>14</v>
      </c>
      <c r="C45" t="s">
        <v>20</v>
      </c>
      <c r="D45">
        <v>1</v>
      </c>
      <c r="E45" t="s">
        <v>16</v>
      </c>
      <c r="F45" t="s">
        <v>20</v>
      </c>
      <c r="G45">
        <v>1000</v>
      </c>
      <c r="H45">
        <v>3022</v>
      </c>
      <c r="I45">
        <v>110</v>
      </c>
      <c r="J45">
        <v>360</v>
      </c>
      <c r="K45">
        <v>1</v>
      </c>
      <c r="L45" t="s">
        <v>17</v>
      </c>
      <c r="M45" t="s">
        <v>18</v>
      </c>
      <c r="N45">
        <f t="shared" si="0"/>
        <v>1</v>
      </c>
      <c r="O45">
        <f t="shared" si="1"/>
        <v>1</v>
      </c>
      <c r="P45">
        <f t="shared" si="2"/>
        <v>1</v>
      </c>
      <c r="Q45">
        <f t="shared" si="3"/>
        <v>1</v>
      </c>
      <c r="R45">
        <f t="shared" si="4"/>
        <v>1</v>
      </c>
      <c r="S45" s="9">
        <f t="shared" si="5"/>
        <v>6.9077552789821368</v>
      </c>
      <c r="T45" s="9">
        <f t="shared" si="6"/>
        <v>8.0136741428326843</v>
      </c>
      <c r="U45" s="9">
        <f t="shared" si="7"/>
        <v>4.7004803657924166</v>
      </c>
      <c r="V45" s="9">
        <f t="shared" si="7"/>
        <v>5.8861040314501558</v>
      </c>
      <c r="W45">
        <f t="shared" si="8"/>
        <v>2</v>
      </c>
      <c r="X45">
        <f t="shared" si="9"/>
        <v>1</v>
      </c>
      <c r="Y45">
        <f t="shared" si="10"/>
        <v>1.8203643858869523</v>
      </c>
      <c r="Z45">
        <f t="shared" si="11"/>
        <v>6.174107797789385</v>
      </c>
      <c r="AA45">
        <f t="shared" si="12"/>
        <v>0.86060984471014812</v>
      </c>
      <c r="AB45">
        <f t="shared" si="13"/>
        <v>-1.9704784051735842</v>
      </c>
      <c r="AC45" s="17">
        <f t="shared" si="14"/>
        <v>1</v>
      </c>
      <c r="AD45">
        <f t="shared" si="15"/>
        <v>-1</v>
      </c>
    </row>
    <row r="46" spans="1:30">
      <c r="A46" t="s">
        <v>129</v>
      </c>
      <c r="B46" t="s">
        <v>14</v>
      </c>
      <c r="C46" t="s">
        <v>20</v>
      </c>
      <c r="D46">
        <v>3</v>
      </c>
      <c r="E46" t="s">
        <v>16</v>
      </c>
      <c r="F46" t="s">
        <v>15</v>
      </c>
      <c r="G46">
        <v>3167</v>
      </c>
      <c r="H46">
        <v>4000</v>
      </c>
      <c r="I46">
        <v>180</v>
      </c>
      <c r="J46">
        <v>300</v>
      </c>
      <c r="K46">
        <v>0</v>
      </c>
      <c r="L46" t="s">
        <v>31</v>
      </c>
      <c r="M46" t="s">
        <v>18</v>
      </c>
      <c r="N46">
        <f t="shared" si="0"/>
        <v>1</v>
      </c>
      <c r="O46">
        <f t="shared" si="1"/>
        <v>1</v>
      </c>
      <c r="P46">
        <f t="shared" si="2"/>
        <v>3</v>
      </c>
      <c r="Q46">
        <f t="shared" si="3"/>
        <v>1</v>
      </c>
      <c r="R46">
        <f t="shared" si="4"/>
        <v>0</v>
      </c>
      <c r="S46" s="9">
        <f t="shared" si="5"/>
        <v>8.0605400465386392</v>
      </c>
      <c r="T46" s="9">
        <f t="shared" si="6"/>
        <v>8.2940496401020276</v>
      </c>
      <c r="U46" s="9">
        <f t="shared" si="7"/>
        <v>5.1929568508902104</v>
      </c>
      <c r="V46" s="9">
        <f t="shared" si="7"/>
        <v>5.7037824746562009</v>
      </c>
      <c r="W46">
        <f t="shared" si="8"/>
        <v>1</v>
      </c>
      <c r="X46">
        <f t="shared" si="9"/>
        <v>0</v>
      </c>
      <c r="Y46">
        <f t="shared" si="10"/>
        <v>-0.48032957894045347</v>
      </c>
      <c r="Z46">
        <f t="shared" si="11"/>
        <v>0.6185794874346382</v>
      </c>
      <c r="AA46">
        <f t="shared" si="12"/>
        <v>0.38217430298406507</v>
      </c>
      <c r="AB46">
        <f t="shared" si="13"/>
        <v>-0.48154890496977637</v>
      </c>
      <c r="AC46" s="17">
        <f t="shared" si="14"/>
        <v>0</v>
      </c>
      <c r="AD46">
        <f t="shared" si="15"/>
        <v>2</v>
      </c>
    </row>
    <row r="47" spans="1:30">
      <c r="A47" t="s">
        <v>131</v>
      </c>
      <c r="B47" t="s">
        <v>14</v>
      </c>
      <c r="C47" t="s">
        <v>20</v>
      </c>
      <c r="D47">
        <v>3</v>
      </c>
      <c r="E47" t="s">
        <v>25</v>
      </c>
      <c r="F47" t="s">
        <v>20</v>
      </c>
      <c r="G47">
        <v>3333</v>
      </c>
      <c r="H47">
        <v>2166</v>
      </c>
      <c r="I47">
        <v>130</v>
      </c>
      <c r="J47">
        <v>360</v>
      </c>
      <c r="L47" t="s">
        <v>31</v>
      </c>
      <c r="M47" t="s">
        <v>18</v>
      </c>
      <c r="N47">
        <f t="shared" si="0"/>
        <v>1</v>
      </c>
      <c r="O47">
        <f t="shared" si="1"/>
        <v>1</v>
      </c>
      <c r="P47">
        <f t="shared" si="2"/>
        <v>3</v>
      </c>
      <c r="Q47">
        <f t="shared" si="3"/>
        <v>0</v>
      </c>
      <c r="R47">
        <f t="shared" si="4"/>
        <v>1</v>
      </c>
      <c r="S47" s="9">
        <f t="shared" si="5"/>
        <v>8.1116280783077404</v>
      </c>
      <c r="T47" s="9">
        <f t="shared" si="6"/>
        <v>7.6806374275609359</v>
      </c>
      <c r="U47" s="9">
        <f t="shared" si="7"/>
        <v>4.8675344504555822</v>
      </c>
      <c r="V47" s="9">
        <f t="shared" si="7"/>
        <v>5.8861040314501558</v>
      </c>
      <c r="W47">
        <f t="shared" si="8"/>
        <v>1</v>
      </c>
      <c r="X47">
        <f t="shared" si="9"/>
        <v>0</v>
      </c>
      <c r="Y47">
        <f t="shared" si="10"/>
        <v>-1.3400786399652502</v>
      </c>
      <c r="Z47">
        <f t="shared" si="11"/>
        <v>0.26182507785568548</v>
      </c>
      <c r="AA47">
        <f t="shared" si="12"/>
        <v>0.2074971265435813</v>
      </c>
      <c r="AB47">
        <f t="shared" si="13"/>
        <v>-0.23255914742475894</v>
      </c>
      <c r="AC47" s="17">
        <f t="shared" si="14"/>
        <v>0</v>
      </c>
      <c r="AD47">
        <f t="shared" si="15"/>
        <v>2</v>
      </c>
    </row>
    <row r="48" spans="1:30">
      <c r="A48" t="s">
        <v>133</v>
      </c>
      <c r="B48" t="s">
        <v>42</v>
      </c>
      <c r="C48" t="s">
        <v>20</v>
      </c>
      <c r="D48">
        <v>2</v>
      </c>
      <c r="E48" t="s">
        <v>16</v>
      </c>
      <c r="F48" t="s">
        <v>15</v>
      </c>
      <c r="G48">
        <v>1378</v>
      </c>
      <c r="H48">
        <v>1881</v>
      </c>
      <c r="I48">
        <v>167</v>
      </c>
      <c r="J48">
        <v>360</v>
      </c>
      <c r="K48">
        <v>1</v>
      </c>
      <c r="L48" t="s">
        <v>17</v>
      </c>
      <c r="M48" t="s">
        <v>22</v>
      </c>
      <c r="N48">
        <f t="shared" si="0"/>
        <v>1</v>
      </c>
      <c r="O48">
        <f t="shared" si="1"/>
        <v>0</v>
      </c>
      <c r="P48">
        <f t="shared" si="2"/>
        <v>2</v>
      </c>
      <c r="Q48">
        <f t="shared" si="3"/>
        <v>1</v>
      </c>
      <c r="R48">
        <f t="shared" si="4"/>
        <v>0</v>
      </c>
      <c r="S48" s="9">
        <f t="shared" si="5"/>
        <v>7.2283884515736041</v>
      </c>
      <c r="T48" s="9">
        <f t="shared" si="6"/>
        <v>7.5395588293010301</v>
      </c>
      <c r="U48" s="9">
        <f t="shared" si="7"/>
        <v>5.1179938124167554</v>
      </c>
      <c r="V48" s="9">
        <f t="shared" si="7"/>
        <v>5.8861040314501558</v>
      </c>
      <c r="W48">
        <f t="shared" si="8"/>
        <v>2</v>
      </c>
      <c r="X48">
        <f t="shared" si="9"/>
        <v>1</v>
      </c>
      <c r="Y48">
        <f t="shared" si="10"/>
        <v>2.4405955423674466</v>
      </c>
      <c r="Z48">
        <f t="shared" si="11"/>
        <v>11.479875459620322</v>
      </c>
      <c r="AA48">
        <f t="shared" si="12"/>
        <v>0.91987099524866389</v>
      </c>
      <c r="AB48">
        <f t="shared" si="13"/>
        <v>-2.5241173836943998</v>
      </c>
      <c r="AC48" s="17">
        <f t="shared" si="14"/>
        <v>1</v>
      </c>
      <c r="AD48">
        <f t="shared" si="15"/>
        <v>-1</v>
      </c>
    </row>
    <row r="49" spans="1:30">
      <c r="A49" t="s">
        <v>134</v>
      </c>
      <c r="B49" t="s">
        <v>14</v>
      </c>
      <c r="C49" t="s">
        <v>20</v>
      </c>
      <c r="D49">
        <v>1</v>
      </c>
      <c r="E49" t="s">
        <v>16</v>
      </c>
      <c r="F49" t="s">
        <v>15</v>
      </c>
      <c r="G49">
        <v>3988</v>
      </c>
      <c r="H49">
        <v>0</v>
      </c>
      <c r="I49">
        <v>50</v>
      </c>
      <c r="J49">
        <v>240</v>
      </c>
      <c r="K49">
        <v>1</v>
      </c>
      <c r="L49" t="s">
        <v>17</v>
      </c>
      <c r="M49" t="s">
        <v>18</v>
      </c>
      <c r="N49">
        <f t="shared" si="0"/>
        <v>1</v>
      </c>
      <c r="O49">
        <f t="shared" si="1"/>
        <v>1</v>
      </c>
      <c r="P49">
        <f t="shared" si="2"/>
        <v>1</v>
      </c>
      <c r="Q49">
        <f t="shared" si="3"/>
        <v>1</v>
      </c>
      <c r="R49">
        <f t="shared" si="4"/>
        <v>0</v>
      </c>
      <c r="S49" s="9">
        <f t="shared" si="5"/>
        <v>8.291045131081729</v>
      </c>
      <c r="T49" s="9">
        <f t="shared" si="6"/>
        <v>0</v>
      </c>
      <c r="U49" s="9">
        <f t="shared" si="7"/>
        <v>3.912023005428146</v>
      </c>
      <c r="V49" s="9">
        <f t="shared" si="7"/>
        <v>5.4806389233419912</v>
      </c>
      <c r="W49">
        <f t="shared" si="8"/>
        <v>2</v>
      </c>
      <c r="X49">
        <f t="shared" si="9"/>
        <v>1</v>
      </c>
      <c r="Y49">
        <f t="shared" si="10"/>
        <v>1.9553142311555258</v>
      </c>
      <c r="Z49">
        <f t="shared" si="11"/>
        <v>7.0661390759250891</v>
      </c>
      <c r="AA49">
        <f t="shared" si="12"/>
        <v>0.8760249494104696</v>
      </c>
      <c r="AB49">
        <f t="shared" si="13"/>
        <v>-2.0876749385446685</v>
      </c>
      <c r="AC49" s="17">
        <f t="shared" si="14"/>
        <v>1</v>
      </c>
      <c r="AD49">
        <f t="shared" si="15"/>
        <v>-1</v>
      </c>
    </row>
    <row r="50" spans="1:30">
      <c r="A50" t="s">
        <v>135</v>
      </c>
      <c r="B50" t="s">
        <v>14</v>
      </c>
      <c r="C50" t="s">
        <v>15</v>
      </c>
      <c r="D50">
        <v>0</v>
      </c>
      <c r="E50" t="s">
        <v>16</v>
      </c>
      <c r="F50" t="s">
        <v>15</v>
      </c>
      <c r="G50">
        <v>2366</v>
      </c>
      <c r="H50">
        <v>2531</v>
      </c>
      <c r="I50">
        <v>136</v>
      </c>
      <c r="J50">
        <v>360</v>
      </c>
      <c r="K50">
        <v>1</v>
      </c>
      <c r="L50" t="s">
        <v>31</v>
      </c>
      <c r="M50" t="s">
        <v>18</v>
      </c>
      <c r="N50">
        <f t="shared" si="0"/>
        <v>0</v>
      </c>
      <c r="O50">
        <f t="shared" si="1"/>
        <v>1</v>
      </c>
      <c r="P50">
        <f t="shared" si="2"/>
        <v>0</v>
      </c>
      <c r="Q50">
        <f t="shared" si="3"/>
        <v>1</v>
      </c>
      <c r="R50">
        <f t="shared" si="4"/>
        <v>0</v>
      </c>
      <c r="S50" s="9">
        <f t="shared" si="5"/>
        <v>7.7689560445383323</v>
      </c>
      <c r="T50" s="9">
        <f t="shared" si="6"/>
        <v>7.8363697605451241</v>
      </c>
      <c r="U50" s="9">
        <f t="shared" si="7"/>
        <v>4.9126548857360524</v>
      </c>
      <c r="V50" s="9">
        <f t="shared" si="7"/>
        <v>5.8861040314501558</v>
      </c>
      <c r="W50">
        <f t="shared" si="8"/>
        <v>1</v>
      </c>
      <c r="X50">
        <f t="shared" si="9"/>
        <v>1</v>
      </c>
      <c r="Y50">
        <f t="shared" si="10"/>
        <v>1.1338898190778681</v>
      </c>
      <c r="Z50">
        <f t="shared" si="11"/>
        <v>3.1077214939463551</v>
      </c>
      <c r="AA50">
        <f t="shared" si="12"/>
        <v>0.75655603685066686</v>
      </c>
      <c r="AB50">
        <f t="shared" si="13"/>
        <v>-1.4128684937472091</v>
      </c>
      <c r="AC50" s="17">
        <f t="shared" si="14"/>
        <v>1</v>
      </c>
      <c r="AD50">
        <f t="shared" si="15"/>
        <v>-1</v>
      </c>
    </row>
    <row r="51" spans="1:30">
      <c r="A51" t="s">
        <v>137</v>
      </c>
      <c r="B51" t="s">
        <v>14</v>
      </c>
      <c r="C51" t="s">
        <v>20</v>
      </c>
      <c r="D51">
        <v>0</v>
      </c>
      <c r="E51" t="s">
        <v>16</v>
      </c>
      <c r="F51" t="s">
        <v>15</v>
      </c>
      <c r="G51">
        <v>2500</v>
      </c>
      <c r="H51">
        <v>2118</v>
      </c>
      <c r="I51">
        <v>104</v>
      </c>
      <c r="J51">
        <v>360</v>
      </c>
      <c r="K51">
        <v>1</v>
      </c>
      <c r="L51" t="s">
        <v>31</v>
      </c>
      <c r="M51" t="s">
        <v>22</v>
      </c>
      <c r="N51">
        <f t="shared" si="0"/>
        <v>1</v>
      </c>
      <c r="O51">
        <f t="shared" si="1"/>
        <v>1</v>
      </c>
      <c r="P51">
        <f t="shared" si="2"/>
        <v>0</v>
      </c>
      <c r="Q51">
        <f t="shared" si="3"/>
        <v>1</v>
      </c>
      <c r="R51">
        <f t="shared" si="4"/>
        <v>0</v>
      </c>
      <c r="S51" s="9">
        <f t="shared" si="5"/>
        <v>7.8240460108562919</v>
      </c>
      <c r="T51" s="9">
        <f t="shared" si="6"/>
        <v>7.6582275261613519</v>
      </c>
      <c r="U51" s="9">
        <f t="shared" si="7"/>
        <v>4.6443908991413725</v>
      </c>
      <c r="V51" s="9">
        <f t="shared" si="7"/>
        <v>5.8861040314501558</v>
      </c>
      <c r="W51">
        <f t="shared" si="8"/>
        <v>1</v>
      </c>
      <c r="X51">
        <f t="shared" si="9"/>
        <v>1</v>
      </c>
      <c r="Y51">
        <f t="shared" si="10"/>
        <v>1.7381654009450935</v>
      </c>
      <c r="Z51">
        <f t="shared" si="11"/>
        <v>5.686900663879964</v>
      </c>
      <c r="AA51">
        <f t="shared" si="12"/>
        <v>0.85045388734401106</v>
      </c>
      <c r="AB51">
        <f t="shared" si="13"/>
        <v>-1.9001504878515827</v>
      </c>
      <c r="AC51" s="17">
        <f t="shared" si="14"/>
        <v>1</v>
      </c>
      <c r="AD51">
        <f t="shared" si="15"/>
        <v>-1</v>
      </c>
    </row>
    <row r="52" spans="1:30">
      <c r="A52" t="s">
        <v>141</v>
      </c>
      <c r="B52" t="s">
        <v>14</v>
      </c>
      <c r="C52" t="s">
        <v>15</v>
      </c>
      <c r="D52">
        <v>0</v>
      </c>
      <c r="E52" t="s">
        <v>16</v>
      </c>
      <c r="F52" t="s">
        <v>15</v>
      </c>
      <c r="G52">
        <v>8566</v>
      </c>
      <c r="H52">
        <v>0</v>
      </c>
      <c r="I52">
        <v>210</v>
      </c>
      <c r="J52">
        <v>360</v>
      </c>
      <c r="K52">
        <v>1</v>
      </c>
      <c r="L52" t="s">
        <v>17</v>
      </c>
      <c r="M52" t="s">
        <v>18</v>
      </c>
      <c r="N52">
        <f t="shared" si="0"/>
        <v>0</v>
      </c>
      <c r="O52">
        <f t="shared" si="1"/>
        <v>1</v>
      </c>
      <c r="P52">
        <f t="shared" si="2"/>
        <v>0</v>
      </c>
      <c r="Q52">
        <f t="shared" si="3"/>
        <v>1</v>
      </c>
      <c r="R52">
        <f t="shared" si="4"/>
        <v>0</v>
      </c>
      <c r="S52" s="9">
        <f t="shared" si="5"/>
        <v>9.0555561581753157</v>
      </c>
      <c r="T52" s="9">
        <f t="shared" si="6"/>
        <v>0</v>
      </c>
      <c r="U52" s="9">
        <f t="shared" si="7"/>
        <v>5.3471075307174685</v>
      </c>
      <c r="V52" s="9">
        <f t="shared" si="7"/>
        <v>5.8861040314501558</v>
      </c>
      <c r="W52">
        <f t="shared" si="8"/>
        <v>2</v>
      </c>
      <c r="X52">
        <f t="shared" si="9"/>
        <v>1</v>
      </c>
      <c r="Y52">
        <f t="shared" si="10"/>
        <v>1.0854070372382405</v>
      </c>
      <c r="Z52">
        <f t="shared" si="11"/>
        <v>2.9606446661422949</v>
      </c>
      <c r="AA52">
        <f t="shared" si="12"/>
        <v>0.74751585050066882</v>
      </c>
      <c r="AB52">
        <f t="shared" si="13"/>
        <v>-1.3764068064971835</v>
      </c>
      <c r="AC52" s="17">
        <f t="shared" si="14"/>
        <v>1</v>
      </c>
      <c r="AD52">
        <f t="shared" si="15"/>
        <v>-1</v>
      </c>
    </row>
    <row r="53" spans="1:30">
      <c r="A53" t="s">
        <v>143</v>
      </c>
      <c r="B53" t="s">
        <v>14</v>
      </c>
      <c r="C53" t="s">
        <v>20</v>
      </c>
      <c r="D53">
        <v>0</v>
      </c>
      <c r="E53" t="s">
        <v>16</v>
      </c>
      <c r="F53" t="s">
        <v>15</v>
      </c>
      <c r="G53">
        <v>5695</v>
      </c>
      <c r="H53">
        <v>4167</v>
      </c>
      <c r="I53">
        <v>175</v>
      </c>
      <c r="J53">
        <v>360</v>
      </c>
      <c r="K53">
        <v>1</v>
      </c>
      <c r="L53" t="s">
        <v>31</v>
      </c>
      <c r="M53" t="s">
        <v>22</v>
      </c>
      <c r="N53">
        <f t="shared" si="0"/>
        <v>1</v>
      </c>
      <c r="O53">
        <f t="shared" si="1"/>
        <v>1</v>
      </c>
      <c r="P53">
        <f t="shared" si="2"/>
        <v>0</v>
      </c>
      <c r="Q53">
        <f t="shared" si="3"/>
        <v>1</v>
      </c>
      <c r="R53">
        <f t="shared" si="4"/>
        <v>0</v>
      </c>
      <c r="S53" s="9">
        <f t="shared" si="5"/>
        <v>8.6473438758812833</v>
      </c>
      <c r="T53" s="9">
        <f t="shared" si="6"/>
        <v>8.3349516314224541</v>
      </c>
      <c r="U53" s="9">
        <f t="shared" si="7"/>
        <v>5.1647859739235145</v>
      </c>
      <c r="V53" s="9">
        <f t="shared" si="7"/>
        <v>5.8861040314501558</v>
      </c>
      <c r="W53">
        <f t="shared" si="8"/>
        <v>1</v>
      </c>
      <c r="X53">
        <f t="shared" si="9"/>
        <v>1</v>
      </c>
      <c r="Y53">
        <f t="shared" si="10"/>
        <v>1.5294061543773347</v>
      </c>
      <c r="Z53">
        <f t="shared" si="11"/>
        <v>4.6154351523540837</v>
      </c>
      <c r="AA53">
        <f t="shared" si="12"/>
        <v>0.82191941089716203</v>
      </c>
      <c r="AB53">
        <f t="shared" si="13"/>
        <v>-1.725519083380646</v>
      </c>
      <c r="AC53" s="17">
        <f t="shared" si="14"/>
        <v>1</v>
      </c>
      <c r="AD53">
        <f t="shared" si="15"/>
        <v>-1</v>
      </c>
    </row>
    <row r="54" spans="1:30">
      <c r="A54" t="s">
        <v>144</v>
      </c>
      <c r="B54" t="s">
        <v>14</v>
      </c>
      <c r="C54" t="s">
        <v>20</v>
      </c>
      <c r="D54">
        <v>2</v>
      </c>
      <c r="E54" t="s">
        <v>16</v>
      </c>
      <c r="F54" t="s">
        <v>15</v>
      </c>
      <c r="G54">
        <v>6250</v>
      </c>
      <c r="H54">
        <v>5654</v>
      </c>
      <c r="I54">
        <v>188</v>
      </c>
      <c r="J54">
        <v>180</v>
      </c>
      <c r="K54">
        <v>1</v>
      </c>
      <c r="L54" t="s">
        <v>31</v>
      </c>
      <c r="M54" t="s">
        <v>18</v>
      </c>
      <c r="N54">
        <f t="shared" si="0"/>
        <v>1</v>
      </c>
      <c r="O54">
        <f t="shared" si="1"/>
        <v>1</v>
      </c>
      <c r="P54">
        <f t="shared" si="2"/>
        <v>2</v>
      </c>
      <c r="Q54">
        <f t="shared" si="3"/>
        <v>1</v>
      </c>
      <c r="R54">
        <f t="shared" si="4"/>
        <v>0</v>
      </c>
      <c r="S54" s="9">
        <f t="shared" si="5"/>
        <v>8.740336742730447</v>
      </c>
      <c r="T54" s="9">
        <f t="shared" si="6"/>
        <v>8.6401185382535353</v>
      </c>
      <c r="U54" s="9">
        <f t="shared" si="7"/>
        <v>5.2364419628299492</v>
      </c>
      <c r="V54" s="9">
        <f t="shared" si="7"/>
        <v>5.1929568508902104</v>
      </c>
      <c r="W54">
        <f t="shared" si="8"/>
        <v>1</v>
      </c>
      <c r="X54">
        <f t="shared" si="9"/>
        <v>1</v>
      </c>
      <c r="Y54">
        <f t="shared" si="10"/>
        <v>1.6058564464376226</v>
      </c>
      <c r="Z54">
        <f t="shared" si="11"/>
        <v>4.9821246990159889</v>
      </c>
      <c r="AA54">
        <f t="shared" si="12"/>
        <v>0.83283531348577677</v>
      </c>
      <c r="AB54">
        <f t="shared" si="13"/>
        <v>-1.7887758056969387</v>
      </c>
      <c r="AC54" s="17">
        <f t="shared" si="14"/>
        <v>1</v>
      </c>
      <c r="AD54">
        <f t="shared" si="15"/>
        <v>-1</v>
      </c>
    </row>
    <row r="55" spans="1:30">
      <c r="A55" t="s">
        <v>147</v>
      </c>
      <c r="B55" t="s">
        <v>14</v>
      </c>
      <c r="C55" t="s">
        <v>20</v>
      </c>
      <c r="D55">
        <v>2</v>
      </c>
      <c r="E55" t="s">
        <v>25</v>
      </c>
      <c r="F55" t="s">
        <v>15</v>
      </c>
      <c r="G55">
        <v>3273</v>
      </c>
      <c r="H55">
        <v>1820</v>
      </c>
      <c r="I55">
        <v>81</v>
      </c>
      <c r="J55">
        <v>360</v>
      </c>
      <c r="K55">
        <v>1</v>
      </c>
      <c r="L55" t="s">
        <v>17</v>
      </c>
      <c r="M55" t="s">
        <v>18</v>
      </c>
      <c r="N55">
        <f t="shared" si="0"/>
        <v>1</v>
      </c>
      <c r="O55">
        <f t="shared" si="1"/>
        <v>1</v>
      </c>
      <c r="P55">
        <f t="shared" si="2"/>
        <v>2</v>
      </c>
      <c r="Q55">
        <f t="shared" si="3"/>
        <v>0</v>
      </c>
      <c r="R55">
        <f t="shared" si="4"/>
        <v>0</v>
      </c>
      <c r="S55" s="9">
        <f t="shared" si="5"/>
        <v>8.0934622745011797</v>
      </c>
      <c r="T55" s="9">
        <f t="shared" si="6"/>
        <v>7.506591780070841</v>
      </c>
      <c r="U55" s="9">
        <f t="shared" si="7"/>
        <v>4.3944491546724391</v>
      </c>
      <c r="V55" s="9">
        <f t="shared" si="7"/>
        <v>5.8861040314501558</v>
      </c>
      <c r="W55">
        <f t="shared" si="8"/>
        <v>2</v>
      </c>
      <c r="X55">
        <f t="shared" si="9"/>
        <v>1</v>
      </c>
      <c r="Y55">
        <f t="shared" si="10"/>
        <v>1.193938139229382</v>
      </c>
      <c r="Z55">
        <f t="shared" si="11"/>
        <v>3.3000517139031236</v>
      </c>
      <c r="AA55">
        <f t="shared" si="12"/>
        <v>0.76744465728941025</v>
      </c>
      <c r="AB55">
        <f t="shared" si="13"/>
        <v>-1.4586270491162978</v>
      </c>
      <c r="AC55" s="17">
        <f t="shared" si="14"/>
        <v>1</v>
      </c>
      <c r="AD55">
        <f t="shared" si="15"/>
        <v>-1</v>
      </c>
    </row>
    <row r="56" spans="1:30">
      <c r="A56" t="s">
        <v>148</v>
      </c>
      <c r="B56" t="s">
        <v>14</v>
      </c>
      <c r="C56" t="s">
        <v>15</v>
      </c>
      <c r="D56">
        <v>0</v>
      </c>
      <c r="E56" t="s">
        <v>16</v>
      </c>
      <c r="F56" t="s">
        <v>15</v>
      </c>
      <c r="G56">
        <v>4133</v>
      </c>
      <c r="H56">
        <v>0</v>
      </c>
      <c r="I56">
        <v>122</v>
      </c>
      <c r="J56">
        <v>360</v>
      </c>
      <c r="K56">
        <v>1</v>
      </c>
      <c r="L56" t="s">
        <v>31</v>
      </c>
      <c r="M56" t="s">
        <v>18</v>
      </c>
      <c r="N56">
        <f t="shared" si="0"/>
        <v>0</v>
      </c>
      <c r="O56">
        <f t="shared" si="1"/>
        <v>1</v>
      </c>
      <c r="P56">
        <f t="shared" si="2"/>
        <v>0</v>
      </c>
      <c r="Q56">
        <f t="shared" si="3"/>
        <v>1</v>
      </c>
      <c r="R56">
        <f t="shared" si="4"/>
        <v>0</v>
      </c>
      <c r="S56" s="9">
        <f t="shared" si="5"/>
        <v>8.3267588145117326</v>
      </c>
      <c r="T56" s="9">
        <f t="shared" si="6"/>
        <v>0</v>
      </c>
      <c r="U56" s="9">
        <f t="shared" si="7"/>
        <v>4.8040210447332568</v>
      </c>
      <c r="V56" s="9">
        <f t="shared" si="7"/>
        <v>5.8861040314501558</v>
      </c>
      <c r="W56">
        <f t="shared" si="8"/>
        <v>1</v>
      </c>
      <c r="X56">
        <f t="shared" si="9"/>
        <v>1</v>
      </c>
      <c r="Y56">
        <f t="shared" si="10"/>
        <v>1.189406301469043</v>
      </c>
      <c r="Z56">
        <f t="shared" si="11"/>
        <v>3.2851302512963456</v>
      </c>
      <c r="AA56">
        <f t="shared" si="12"/>
        <v>0.76663486490346977</v>
      </c>
      <c r="AB56">
        <f t="shared" si="13"/>
        <v>-1.4551509486230823</v>
      </c>
      <c r="AC56" s="17">
        <f t="shared" si="14"/>
        <v>1</v>
      </c>
      <c r="AD56">
        <f t="shared" si="15"/>
        <v>-1</v>
      </c>
    </row>
    <row r="57" spans="1:30">
      <c r="A57" t="s">
        <v>150</v>
      </c>
      <c r="B57" t="s">
        <v>42</v>
      </c>
      <c r="C57" t="s">
        <v>20</v>
      </c>
      <c r="D57">
        <v>0</v>
      </c>
      <c r="E57" t="s">
        <v>16</v>
      </c>
      <c r="F57" t="s">
        <v>15</v>
      </c>
      <c r="G57">
        <v>2484</v>
      </c>
      <c r="H57">
        <v>2302</v>
      </c>
      <c r="I57">
        <v>137</v>
      </c>
      <c r="J57">
        <v>360</v>
      </c>
      <c r="K57">
        <v>1</v>
      </c>
      <c r="L57" t="s">
        <v>31</v>
      </c>
      <c r="M57" t="s">
        <v>18</v>
      </c>
      <c r="N57">
        <f t="shared" si="0"/>
        <v>1</v>
      </c>
      <c r="O57">
        <f t="shared" si="1"/>
        <v>0</v>
      </c>
      <c r="P57">
        <f t="shared" si="2"/>
        <v>0</v>
      </c>
      <c r="Q57">
        <f t="shared" si="3"/>
        <v>1</v>
      </c>
      <c r="R57">
        <f t="shared" si="4"/>
        <v>0</v>
      </c>
      <c r="S57" s="9">
        <f t="shared" si="5"/>
        <v>7.8176254430533696</v>
      </c>
      <c r="T57" s="9">
        <f t="shared" si="6"/>
        <v>7.7415335892818282</v>
      </c>
      <c r="U57" s="9">
        <f t="shared" si="7"/>
        <v>4.9199809258281251</v>
      </c>
      <c r="V57" s="9">
        <f t="shared" si="7"/>
        <v>5.8861040314501558</v>
      </c>
      <c r="W57">
        <f t="shared" si="8"/>
        <v>1</v>
      </c>
      <c r="X57">
        <f t="shared" si="9"/>
        <v>1</v>
      </c>
      <c r="Y57">
        <f t="shared" si="10"/>
        <v>2.1637920308836143</v>
      </c>
      <c r="Z57">
        <f t="shared" si="11"/>
        <v>8.7040813024420327</v>
      </c>
      <c r="AA57">
        <f t="shared" si="12"/>
        <v>0.89695057483201934</v>
      </c>
      <c r="AB57">
        <f t="shared" si="13"/>
        <v>-2.2725465498467616</v>
      </c>
      <c r="AC57" s="17">
        <f t="shared" si="14"/>
        <v>1</v>
      </c>
      <c r="AD57">
        <f t="shared" si="15"/>
        <v>-1</v>
      </c>
    </row>
    <row r="58" spans="1:30">
      <c r="A58" t="s">
        <v>151</v>
      </c>
      <c r="B58" t="s">
        <v>14</v>
      </c>
      <c r="C58" t="s">
        <v>20</v>
      </c>
      <c r="D58">
        <v>0</v>
      </c>
      <c r="E58" t="s">
        <v>25</v>
      </c>
      <c r="F58" t="s">
        <v>15</v>
      </c>
      <c r="G58">
        <v>4188</v>
      </c>
      <c r="H58">
        <v>0</v>
      </c>
      <c r="I58">
        <v>115</v>
      </c>
      <c r="J58">
        <v>180</v>
      </c>
      <c r="K58">
        <v>1</v>
      </c>
      <c r="L58" t="s">
        <v>31</v>
      </c>
      <c r="M58" t="s">
        <v>18</v>
      </c>
      <c r="N58">
        <f t="shared" si="0"/>
        <v>1</v>
      </c>
      <c r="O58">
        <f t="shared" si="1"/>
        <v>1</v>
      </c>
      <c r="P58">
        <f t="shared" si="2"/>
        <v>0</v>
      </c>
      <c r="Q58">
        <f t="shared" si="3"/>
        <v>0</v>
      </c>
      <c r="R58">
        <f t="shared" si="4"/>
        <v>0</v>
      </c>
      <c r="S58" s="9">
        <f t="shared" si="5"/>
        <v>8.3399785719904269</v>
      </c>
      <c r="T58" s="9">
        <f t="shared" si="6"/>
        <v>0</v>
      </c>
      <c r="U58" s="9">
        <f t="shared" si="7"/>
        <v>4.7449321283632502</v>
      </c>
      <c r="V58" s="9">
        <f t="shared" si="7"/>
        <v>5.1929568508902104</v>
      </c>
      <c r="W58">
        <f t="shared" si="8"/>
        <v>1</v>
      </c>
      <c r="X58">
        <f t="shared" si="9"/>
        <v>1</v>
      </c>
      <c r="Y58">
        <f t="shared" si="10"/>
        <v>1.1641305869339686</v>
      </c>
      <c r="Z58">
        <f t="shared" si="11"/>
        <v>3.2031368232534243</v>
      </c>
      <c r="AA58">
        <f t="shared" si="12"/>
        <v>0.76208245364090876</v>
      </c>
      <c r="AB58">
        <f t="shared" si="13"/>
        <v>-1.4358311092055682</v>
      </c>
      <c r="AC58" s="17">
        <f t="shared" si="14"/>
        <v>1</v>
      </c>
      <c r="AD58">
        <f t="shared" si="15"/>
        <v>-1</v>
      </c>
    </row>
    <row r="59" spans="1:30">
      <c r="A59" t="s">
        <v>152</v>
      </c>
      <c r="B59" t="s">
        <v>14</v>
      </c>
      <c r="C59" t="s">
        <v>20</v>
      </c>
      <c r="D59">
        <v>2</v>
      </c>
      <c r="E59" t="s">
        <v>25</v>
      </c>
      <c r="F59" t="s">
        <v>15</v>
      </c>
      <c r="G59">
        <v>4288</v>
      </c>
      <c r="H59">
        <v>3263</v>
      </c>
      <c r="I59">
        <v>133</v>
      </c>
      <c r="J59">
        <v>180</v>
      </c>
      <c r="K59">
        <v>1</v>
      </c>
      <c r="L59" t="s">
        <v>17</v>
      </c>
      <c r="M59" t="s">
        <v>18</v>
      </c>
      <c r="N59">
        <f t="shared" si="0"/>
        <v>1</v>
      </c>
      <c r="O59">
        <f t="shared" si="1"/>
        <v>1</v>
      </c>
      <c r="P59">
        <f t="shared" si="2"/>
        <v>2</v>
      </c>
      <c r="Q59">
        <f t="shared" si="3"/>
        <v>0</v>
      </c>
      <c r="R59">
        <f t="shared" si="4"/>
        <v>0</v>
      </c>
      <c r="S59" s="9">
        <f t="shared" si="5"/>
        <v>8.3635757027506372</v>
      </c>
      <c r="T59" s="9">
        <f t="shared" si="6"/>
        <v>8.0904022965933198</v>
      </c>
      <c r="U59" s="9">
        <f t="shared" si="7"/>
        <v>4.8903491282217537</v>
      </c>
      <c r="V59" s="9">
        <f t="shared" si="7"/>
        <v>5.1929568508902104</v>
      </c>
      <c r="W59">
        <f t="shared" si="8"/>
        <v>2</v>
      </c>
      <c r="X59">
        <f t="shared" si="9"/>
        <v>1</v>
      </c>
      <c r="Y59">
        <f t="shared" si="10"/>
        <v>1.129862668843451</v>
      </c>
      <c r="Z59">
        <f t="shared" si="11"/>
        <v>3.095231399227738</v>
      </c>
      <c r="AA59">
        <f t="shared" si="12"/>
        <v>0.75581355422587937</v>
      </c>
      <c r="AB59">
        <f t="shared" si="13"/>
        <v>-1.4098232234564512</v>
      </c>
      <c r="AC59" s="17">
        <f t="shared" si="14"/>
        <v>1</v>
      </c>
      <c r="AD59">
        <f t="shared" si="15"/>
        <v>-1</v>
      </c>
    </row>
    <row r="60" spans="1:30">
      <c r="A60" t="s">
        <v>153</v>
      </c>
      <c r="B60" t="s">
        <v>14</v>
      </c>
      <c r="C60" t="s">
        <v>15</v>
      </c>
      <c r="D60">
        <v>0</v>
      </c>
      <c r="E60" t="s">
        <v>16</v>
      </c>
      <c r="F60" t="s">
        <v>15</v>
      </c>
      <c r="G60">
        <v>4843</v>
      </c>
      <c r="H60">
        <v>3806</v>
      </c>
      <c r="I60">
        <v>151</v>
      </c>
      <c r="J60">
        <v>360</v>
      </c>
      <c r="K60">
        <v>1</v>
      </c>
      <c r="L60" t="s">
        <v>31</v>
      </c>
      <c r="M60" t="s">
        <v>22</v>
      </c>
      <c r="N60">
        <f t="shared" si="0"/>
        <v>0</v>
      </c>
      <c r="O60">
        <f t="shared" si="1"/>
        <v>1</v>
      </c>
      <c r="P60">
        <f t="shared" si="2"/>
        <v>0</v>
      </c>
      <c r="Q60">
        <f t="shared" si="3"/>
        <v>1</v>
      </c>
      <c r="R60">
        <f t="shared" si="4"/>
        <v>0</v>
      </c>
      <c r="S60" s="9">
        <f t="shared" si="5"/>
        <v>8.4852896424032291</v>
      </c>
      <c r="T60" s="9">
        <f t="shared" si="6"/>
        <v>8.2443340478560945</v>
      </c>
      <c r="U60" s="9">
        <f t="shared" si="7"/>
        <v>5.0172798368149243</v>
      </c>
      <c r="V60" s="9">
        <f t="shared" si="7"/>
        <v>5.8861040314501558</v>
      </c>
      <c r="W60">
        <f t="shared" si="8"/>
        <v>1</v>
      </c>
      <c r="X60">
        <f t="shared" si="9"/>
        <v>1</v>
      </c>
      <c r="Y60">
        <f t="shared" si="10"/>
        <v>0.96787759126458861</v>
      </c>
      <c r="Z60">
        <f t="shared" si="11"/>
        <v>2.632351600256067</v>
      </c>
      <c r="AA60">
        <f t="shared" si="12"/>
        <v>0.72469625464409781</v>
      </c>
      <c r="AB60">
        <f t="shared" si="13"/>
        <v>-1.2898802622915293</v>
      </c>
      <c r="AC60" s="17">
        <f t="shared" si="14"/>
        <v>1</v>
      </c>
      <c r="AD60">
        <f t="shared" si="15"/>
        <v>-1</v>
      </c>
    </row>
    <row r="61" spans="1:30">
      <c r="A61" t="s">
        <v>154</v>
      </c>
      <c r="B61" t="s">
        <v>14</v>
      </c>
      <c r="C61" t="s">
        <v>20</v>
      </c>
      <c r="D61">
        <v>0</v>
      </c>
      <c r="E61" t="s">
        <v>16</v>
      </c>
      <c r="F61" t="s">
        <v>15</v>
      </c>
      <c r="G61">
        <v>4652</v>
      </c>
      <c r="H61">
        <v>3583</v>
      </c>
      <c r="I61">
        <v>141</v>
      </c>
      <c r="J61">
        <v>360</v>
      </c>
      <c r="K61">
        <v>1</v>
      </c>
      <c r="L61" t="s">
        <v>31</v>
      </c>
      <c r="M61" t="s">
        <v>22</v>
      </c>
      <c r="N61">
        <f t="shared" si="0"/>
        <v>1</v>
      </c>
      <c r="O61">
        <f t="shared" si="1"/>
        <v>1</v>
      </c>
      <c r="P61">
        <f t="shared" si="2"/>
        <v>0</v>
      </c>
      <c r="Q61">
        <f t="shared" si="3"/>
        <v>1</v>
      </c>
      <c r="R61">
        <f t="shared" si="4"/>
        <v>0</v>
      </c>
      <c r="S61" s="9">
        <f t="shared" si="5"/>
        <v>8.4450525136385544</v>
      </c>
      <c r="T61" s="9">
        <f t="shared" si="6"/>
        <v>8.1839557173049542</v>
      </c>
      <c r="U61" s="9">
        <f t="shared" si="7"/>
        <v>4.9487598903781684</v>
      </c>
      <c r="V61" s="9">
        <f t="shared" si="7"/>
        <v>5.8861040314501558</v>
      </c>
      <c r="W61">
        <f t="shared" si="8"/>
        <v>1</v>
      </c>
      <c r="X61">
        <f t="shared" si="9"/>
        <v>1</v>
      </c>
      <c r="Y61">
        <f t="shared" si="10"/>
        <v>1.5833202269666105</v>
      </c>
      <c r="Z61">
        <f t="shared" si="11"/>
        <v>4.8711021563758949</v>
      </c>
      <c r="AA61">
        <f t="shared" si="12"/>
        <v>0.8296742292392203</v>
      </c>
      <c r="AB61">
        <f t="shared" si="13"/>
        <v>-1.7700423770968905</v>
      </c>
      <c r="AC61" s="17">
        <f t="shared" si="14"/>
        <v>1</v>
      </c>
      <c r="AD61">
        <f t="shared" si="15"/>
        <v>-1</v>
      </c>
    </row>
    <row r="62" spans="1:30">
      <c r="A62" t="s">
        <v>155</v>
      </c>
      <c r="B62" t="s">
        <v>14</v>
      </c>
      <c r="C62" t="s">
        <v>20</v>
      </c>
      <c r="D62">
        <v>1</v>
      </c>
      <c r="E62" t="s">
        <v>16</v>
      </c>
      <c r="F62" t="s">
        <v>15</v>
      </c>
      <c r="G62">
        <v>3052</v>
      </c>
      <c r="H62">
        <v>1030</v>
      </c>
      <c r="I62">
        <v>100</v>
      </c>
      <c r="J62">
        <v>360</v>
      </c>
      <c r="K62">
        <v>1</v>
      </c>
      <c r="L62" t="s">
        <v>17</v>
      </c>
      <c r="M62" t="s">
        <v>18</v>
      </c>
      <c r="N62">
        <f t="shared" si="0"/>
        <v>1</v>
      </c>
      <c r="O62">
        <f t="shared" si="1"/>
        <v>1</v>
      </c>
      <c r="P62">
        <f t="shared" si="2"/>
        <v>1</v>
      </c>
      <c r="Q62">
        <f t="shared" si="3"/>
        <v>1</v>
      </c>
      <c r="R62">
        <f t="shared" si="4"/>
        <v>0</v>
      </c>
      <c r="S62" s="9">
        <f t="shared" si="5"/>
        <v>8.0235523924043477</v>
      </c>
      <c r="T62" s="9">
        <f t="shared" si="6"/>
        <v>6.9373140812236818</v>
      </c>
      <c r="U62" s="9">
        <f t="shared" si="7"/>
        <v>4.6051701859880918</v>
      </c>
      <c r="V62" s="9">
        <f t="shared" si="7"/>
        <v>5.8861040314501558</v>
      </c>
      <c r="W62">
        <f t="shared" si="8"/>
        <v>2</v>
      </c>
      <c r="X62">
        <f t="shared" si="9"/>
        <v>1</v>
      </c>
      <c r="Y62">
        <f t="shared" si="10"/>
        <v>1.8240517229933793</v>
      </c>
      <c r="Z62">
        <f t="shared" si="11"/>
        <v>6.1969158391975894</v>
      </c>
      <c r="AA62">
        <f t="shared" si="12"/>
        <v>0.86105159177302626</v>
      </c>
      <c r="AB62">
        <f t="shared" si="13"/>
        <v>-1.9736525785845116</v>
      </c>
      <c r="AC62" s="17">
        <f t="shared" si="14"/>
        <v>1</v>
      </c>
      <c r="AD62">
        <f t="shared" si="15"/>
        <v>-1</v>
      </c>
    </row>
    <row r="63" spans="1:30">
      <c r="A63" t="s">
        <v>160</v>
      </c>
      <c r="B63" t="s">
        <v>14</v>
      </c>
      <c r="C63" t="s">
        <v>15</v>
      </c>
      <c r="D63">
        <v>0</v>
      </c>
      <c r="E63" t="s">
        <v>25</v>
      </c>
      <c r="G63">
        <v>7333</v>
      </c>
      <c r="H63">
        <v>0</v>
      </c>
      <c r="I63">
        <v>120</v>
      </c>
      <c r="J63">
        <v>360</v>
      </c>
      <c r="K63">
        <v>1</v>
      </c>
      <c r="L63" t="s">
        <v>21</v>
      </c>
      <c r="M63" t="s">
        <v>22</v>
      </c>
      <c r="N63">
        <f t="shared" si="0"/>
        <v>0</v>
      </c>
      <c r="O63">
        <f t="shared" si="1"/>
        <v>1</v>
      </c>
      <c r="P63">
        <f t="shared" si="2"/>
        <v>0</v>
      </c>
      <c r="Q63">
        <f t="shared" si="3"/>
        <v>0</v>
      </c>
      <c r="R63">
        <f t="shared" si="4"/>
        <v>0</v>
      </c>
      <c r="S63" s="9">
        <f t="shared" si="5"/>
        <v>8.9001399880937999</v>
      </c>
      <c r="T63" s="9">
        <f t="shared" si="6"/>
        <v>0</v>
      </c>
      <c r="U63" s="9">
        <f t="shared" si="7"/>
        <v>4.7874917427820458</v>
      </c>
      <c r="V63" s="9">
        <f t="shared" si="7"/>
        <v>5.8861040314501558</v>
      </c>
      <c r="W63">
        <f t="shared" si="8"/>
        <v>0</v>
      </c>
      <c r="X63">
        <f t="shared" si="9"/>
        <v>1</v>
      </c>
      <c r="Y63">
        <f t="shared" si="10"/>
        <v>0.34572755970339319</v>
      </c>
      <c r="Z63">
        <f t="shared" si="11"/>
        <v>1.4130176004390322</v>
      </c>
      <c r="AA63">
        <f t="shared" si="12"/>
        <v>0.58558114129873862</v>
      </c>
      <c r="AB63">
        <f t="shared" si="13"/>
        <v>-0.88087808062335193</v>
      </c>
      <c r="AC63" s="17">
        <f t="shared" si="14"/>
        <v>1</v>
      </c>
      <c r="AD63">
        <f t="shared" si="15"/>
        <v>-1</v>
      </c>
    </row>
    <row r="64" spans="1:30">
      <c r="A64" t="s">
        <v>161</v>
      </c>
      <c r="B64" t="s">
        <v>42</v>
      </c>
      <c r="C64" t="s">
        <v>20</v>
      </c>
      <c r="D64">
        <v>0</v>
      </c>
      <c r="E64" t="s">
        <v>16</v>
      </c>
      <c r="G64">
        <v>2929</v>
      </c>
      <c r="H64">
        <v>2333</v>
      </c>
      <c r="I64">
        <v>139</v>
      </c>
      <c r="J64">
        <v>360</v>
      </c>
      <c r="K64">
        <v>1</v>
      </c>
      <c r="L64" t="s">
        <v>31</v>
      </c>
      <c r="M64" t="s">
        <v>22</v>
      </c>
      <c r="N64">
        <f t="shared" si="0"/>
        <v>1</v>
      </c>
      <c r="O64">
        <f t="shared" si="1"/>
        <v>0</v>
      </c>
      <c r="P64">
        <f t="shared" si="2"/>
        <v>0</v>
      </c>
      <c r="Q64">
        <f t="shared" si="3"/>
        <v>1</v>
      </c>
      <c r="R64">
        <f t="shared" si="4"/>
        <v>0</v>
      </c>
      <c r="S64" s="9">
        <f t="shared" si="5"/>
        <v>7.9824163468277334</v>
      </c>
      <c r="T64" s="9">
        <f t="shared" si="6"/>
        <v>7.75491027202143</v>
      </c>
      <c r="U64" s="9">
        <f t="shared" si="7"/>
        <v>4.9344739331306915</v>
      </c>
      <c r="V64" s="9">
        <f t="shared" si="7"/>
        <v>5.8861040314501558</v>
      </c>
      <c r="W64">
        <f t="shared" si="8"/>
        <v>1</v>
      </c>
      <c r="X64">
        <f t="shared" si="9"/>
        <v>1</v>
      </c>
      <c r="Y64">
        <f t="shared" si="10"/>
        <v>2.1276830614451208</v>
      </c>
      <c r="Z64">
        <f t="shared" si="11"/>
        <v>8.3953926510188541</v>
      </c>
      <c r="AA64">
        <f t="shared" si="12"/>
        <v>0.89356485278009556</v>
      </c>
      <c r="AB64">
        <f t="shared" si="13"/>
        <v>-2.240219425607731</v>
      </c>
      <c r="AC64" s="17">
        <f t="shared" si="14"/>
        <v>1</v>
      </c>
      <c r="AD64">
        <f t="shared" si="15"/>
        <v>-1</v>
      </c>
    </row>
    <row r="65" spans="1:30">
      <c r="A65" t="s">
        <v>162</v>
      </c>
      <c r="B65" t="s">
        <v>42</v>
      </c>
      <c r="C65" t="s">
        <v>15</v>
      </c>
      <c r="D65">
        <v>1</v>
      </c>
      <c r="E65" t="s">
        <v>16</v>
      </c>
      <c r="F65" t="s">
        <v>20</v>
      </c>
      <c r="G65">
        <v>7451</v>
      </c>
      <c r="H65">
        <v>0</v>
      </c>
      <c r="I65">
        <v>141</v>
      </c>
      <c r="J65">
        <v>360</v>
      </c>
      <c r="K65">
        <v>1</v>
      </c>
      <c r="L65" t="s">
        <v>31</v>
      </c>
      <c r="M65" t="s">
        <v>18</v>
      </c>
      <c r="N65">
        <f t="shared" si="0"/>
        <v>0</v>
      </c>
      <c r="O65">
        <f t="shared" si="1"/>
        <v>0</v>
      </c>
      <c r="P65">
        <f t="shared" si="2"/>
        <v>1</v>
      </c>
      <c r="Q65">
        <f t="shared" si="3"/>
        <v>1</v>
      </c>
      <c r="R65">
        <f t="shared" si="4"/>
        <v>1</v>
      </c>
      <c r="S65" s="9">
        <f t="shared" si="5"/>
        <v>8.9161035305537268</v>
      </c>
      <c r="T65" s="9">
        <f t="shared" si="6"/>
        <v>0</v>
      </c>
      <c r="U65" s="9">
        <f t="shared" si="7"/>
        <v>4.9487598903781684</v>
      </c>
      <c r="V65" s="9">
        <f t="shared" si="7"/>
        <v>5.8861040314501558</v>
      </c>
      <c r="W65">
        <f t="shared" si="8"/>
        <v>1</v>
      </c>
      <c r="X65">
        <f t="shared" si="9"/>
        <v>1</v>
      </c>
      <c r="Y65">
        <f t="shared" si="10"/>
        <v>1.3184651965631029</v>
      </c>
      <c r="Z65">
        <f t="shared" si="11"/>
        <v>3.7376803680525912</v>
      </c>
      <c r="AA65">
        <f t="shared" si="12"/>
        <v>0.78892624189186344</v>
      </c>
      <c r="AB65">
        <f t="shared" si="13"/>
        <v>-1.5555476420959653</v>
      </c>
      <c r="AC65" s="17">
        <f t="shared" si="14"/>
        <v>1</v>
      </c>
      <c r="AD65">
        <f t="shared" si="15"/>
        <v>-1</v>
      </c>
    </row>
    <row r="66" spans="1:30">
      <c r="A66" t="s">
        <v>163</v>
      </c>
      <c r="B66" t="s">
        <v>14</v>
      </c>
      <c r="C66" t="s">
        <v>15</v>
      </c>
      <c r="D66">
        <v>0</v>
      </c>
      <c r="E66" t="s">
        <v>16</v>
      </c>
      <c r="G66">
        <v>5050</v>
      </c>
      <c r="H66">
        <v>0</v>
      </c>
      <c r="I66">
        <v>118</v>
      </c>
      <c r="J66">
        <v>360</v>
      </c>
      <c r="K66">
        <v>1</v>
      </c>
      <c r="L66" t="s">
        <v>31</v>
      </c>
      <c r="M66" t="s">
        <v>22</v>
      </c>
      <c r="N66">
        <f t="shared" si="0"/>
        <v>0</v>
      </c>
      <c r="O66">
        <f t="shared" si="1"/>
        <v>1</v>
      </c>
      <c r="P66">
        <f t="shared" si="2"/>
        <v>0</v>
      </c>
      <c r="Q66">
        <f t="shared" si="3"/>
        <v>1</v>
      </c>
      <c r="R66">
        <f t="shared" si="4"/>
        <v>0</v>
      </c>
      <c r="S66" s="9">
        <f t="shared" si="5"/>
        <v>8.5271435222694052</v>
      </c>
      <c r="T66" s="9">
        <f t="shared" si="6"/>
        <v>0</v>
      </c>
      <c r="U66" s="9">
        <f t="shared" si="7"/>
        <v>4.7706846244656651</v>
      </c>
      <c r="V66" s="9">
        <f t="shared" si="7"/>
        <v>5.8861040314501558</v>
      </c>
      <c r="W66">
        <f t="shared" si="8"/>
        <v>1</v>
      </c>
      <c r="X66">
        <f t="shared" si="9"/>
        <v>1</v>
      </c>
      <c r="Y66">
        <f t="shared" si="10"/>
        <v>1.1475617333648631</v>
      </c>
      <c r="Z66">
        <f t="shared" si="11"/>
        <v>3.1505017736213849</v>
      </c>
      <c r="AA66">
        <f t="shared" si="12"/>
        <v>0.75906527582869032</v>
      </c>
      <c r="AB66">
        <f t="shared" si="13"/>
        <v>-1.4232292362400236</v>
      </c>
      <c r="AC66" s="17">
        <f t="shared" si="14"/>
        <v>1</v>
      </c>
      <c r="AD66">
        <f t="shared" si="15"/>
        <v>-1</v>
      </c>
    </row>
    <row r="67" spans="1:30">
      <c r="A67" t="s">
        <v>164</v>
      </c>
      <c r="B67" t="s">
        <v>14</v>
      </c>
      <c r="C67" t="s">
        <v>20</v>
      </c>
      <c r="D67">
        <v>1</v>
      </c>
      <c r="E67" t="s">
        <v>16</v>
      </c>
      <c r="F67" t="s">
        <v>15</v>
      </c>
      <c r="G67">
        <v>14583</v>
      </c>
      <c r="H67">
        <v>0</v>
      </c>
      <c r="I67">
        <v>185</v>
      </c>
      <c r="J67">
        <v>180</v>
      </c>
      <c r="K67">
        <v>1</v>
      </c>
      <c r="L67" t="s">
        <v>21</v>
      </c>
      <c r="M67" t="s">
        <v>22</v>
      </c>
      <c r="N67">
        <f t="shared" ref="N67:N130" si="19">IF(C67="Yes",1,0)</f>
        <v>1</v>
      </c>
      <c r="O67">
        <f t="shared" ref="O67:O130" si="20">IF(B67="Male",1,0)</f>
        <v>1</v>
      </c>
      <c r="P67">
        <f t="shared" ref="P67:P130" si="21">D67</f>
        <v>1</v>
      </c>
      <c r="Q67">
        <f t="shared" ref="Q67:Q130" si="22">IF(E67="Graduate",1,0)</f>
        <v>1</v>
      </c>
      <c r="R67">
        <f t="shared" ref="R67:R130" si="23">IF(F67="Yes",1,0)</f>
        <v>0</v>
      </c>
      <c r="S67" s="9">
        <f t="shared" ref="S67:S130" si="24">LN(G67)</f>
        <v>9.5876117457135646</v>
      </c>
      <c r="T67" s="9">
        <f t="shared" ref="T67:T130" si="25">IF(H67=0,0,LN(H67))</f>
        <v>0</v>
      </c>
      <c r="U67" s="9">
        <f t="shared" ref="U67:V130" si="26">LN(I67)</f>
        <v>5.2203558250783244</v>
      </c>
      <c r="V67" s="9">
        <f t="shared" si="26"/>
        <v>5.1929568508902104</v>
      </c>
      <c r="W67">
        <f t="shared" ref="W67:W130" si="27">IF(L67="Rural",0,IF(L67="Semiurban",1,IF(L67="Urban",2)))</f>
        <v>0</v>
      </c>
      <c r="X67">
        <f t="shared" ref="X67:X130" si="28">K67</f>
        <v>1</v>
      </c>
      <c r="Y67">
        <f t="shared" ref="Y67:Y130" si="29">SUMPRODUCT($AJ$8:$AT$8,N67:X67)+$AU$8</f>
        <v>1.5022251964625393</v>
      </c>
      <c r="Z67">
        <f t="shared" ref="Z67:Z130" si="30">EXP(Y67)</f>
        <v>4.4916728127782219</v>
      </c>
      <c r="AA67">
        <f t="shared" ref="AA67:AA130" si="31">Z67/(Z67+1)</f>
        <v>0.81790612185176725</v>
      </c>
      <c r="AB67">
        <f t="shared" ref="AB67:AB130" si="32">AE67*LN(AA67)+LN(1-AA67)*(1-AE67)</f>
        <v>-1.7032329108903761</v>
      </c>
      <c r="AC67" s="17">
        <f t="shared" ref="AC67:AC130" si="33">IF(AA67&gt;$AG$7,1,0)</f>
        <v>1</v>
      </c>
      <c r="AD67">
        <f t="shared" ref="AD67:AD130" si="34">IF(AND(AC67=1,AE67=1),1,IF(AND(AC67=1,AE67=0),-1,IF(AND(AC67=0,AE67=0),2,IF(AND(AC67=0,AE67=1),-2,"error"))))</f>
        <v>-1</v>
      </c>
    </row>
    <row r="68" spans="1:30">
      <c r="A68" t="s">
        <v>166</v>
      </c>
      <c r="B68" t="s">
        <v>14</v>
      </c>
      <c r="C68" t="s">
        <v>20</v>
      </c>
      <c r="D68">
        <v>1</v>
      </c>
      <c r="E68" t="s">
        <v>16</v>
      </c>
      <c r="F68" t="s">
        <v>15</v>
      </c>
      <c r="G68">
        <v>2214</v>
      </c>
      <c r="H68">
        <v>1398</v>
      </c>
      <c r="I68">
        <v>85</v>
      </c>
      <c r="J68">
        <v>360</v>
      </c>
      <c r="L68" t="s">
        <v>17</v>
      </c>
      <c r="M68" t="s">
        <v>18</v>
      </c>
      <c r="N68">
        <f t="shared" si="19"/>
        <v>1</v>
      </c>
      <c r="O68">
        <f t="shared" si="20"/>
        <v>1</v>
      </c>
      <c r="P68">
        <f t="shared" si="21"/>
        <v>1</v>
      </c>
      <c r="Q68">
        <f t="shared" si="22"/>
        <v>1</v>
      </c>
      <c r="R68">
        <f t="shared" si="23"/>
        <v>0</v>
      </c>
      <c r="S68" s="9">
        <f t="shared" si="24"/>
        <v>7.7025561132685825</v>
      </c>
      <c r="T68" s="9">
        <f t="shared" si="25"/>
        <v>7.2427979227937556</v>
      </c>
      <c r="U68" s="9">
        <f t="shared" si="26"/>
        <v>4.4426512564903167</v>
      </c>
      <c r="V68" s="9">
        <f t="shared" si="26"/>
        <v>5.8861040314501558</v>
      </c>
      <c r="W68">
        <f t="shared" si="27"/>
        <v>2</v>
      </c>
      <c r="X68">
        <f t="shared" si="28"/>
        <v>0</v>
      </c>
      <c r="Y68">
        <f t="shared" si="29"/>
        <v>-0.37332681282937086</v>
      </c>
      <c r="Z68">
        <f t="shared" si="30"/>
        <v>0.68844020498371949</v>
      </c>
      <c r="AA68">
        <f t="shared" si="31"/>
        <v>0.4077373915591862</v>
      </c>
      <c r="AB68">
        <f t="shared" si="32"/>
        <v>-0.52380514711824466</v>
      </c>
      <c r="AC68" s="17">
        <f t="shared" si="33"/>
        <v>0</v>
      </c>
      <c r="AD68">
        <f t="shared" si="34"/>
        <v>2</v>
      </c>
    </row>
    <row r="69" spans="1:30">
      <c r="A69" t="s">
        <v>167</v>
      </c>
      <c r="B69" t="s">
        <v>14</v>
      </c>
      <c r="C69" t="s">
        <v>20</v>
      </c>
      <c r="D69">
        <v>0</v>
      </c>
      <c r="E69" t="s">
        <v>16</v>
      </c>
      <c r="F69" t="s">
        <v>15</v>
      </c>
      <c r="G69">
        <v>5667</v>
      </c>
      <c r="H69">
        <v>2667</v>
      </c>
      <c r="I69">
        <v>180</v>
      </c>
      <c r="J69">
        <v>360</v>
      </c>
      <c r="K69">
        <v>1</v>
      </c>
      <c r="L69" t="s">
        <v>21</v>
      </c>
      <c r="M69" t="s">
        <v>18</v>
      </c>
      <c r="N69">
        <f t="shared" si="19"/>
        <v>1</v>
      </c>
      <c r="O69">
        <f t="shared" si="20"/>
        <v>1</v>
      </c>
      <c r="P69">
        <f t="shared" si="21"/>
        <v>0</v>
      </c>
      <c r="Q69">
        <f t="shared" si="22"/>
        <v>1</v>
      </c>
      <c r="R69">
        <f t="shared" si="23"/>
        <v>0</v>
      </c>
      <c r="S69" s="9">
        <f t="shared" si="24"/>
        <v>8.6424151561696192</v>
      </c>
      <c r="T69" s="9">
        <f t="shared" si="25"/>
        <v>7.8887095241820147</v>
      </c>
      <c r="U69" s="9">
        <f t="shared" si="26"/>
        <v>5.1929568508902104</v>
      </c>
      <c r="V69" s="9">
        <f t="shared" si="26"/>
        <v>5.8861040314501558</v>
      </c>
      <c r="W69">
        <f t="shared" si="27"/>
        <v>0</v>
      </c>
      <c r="X69">
        <f t="shared" si="28"/>
        <v>1</v>
      </c>
      <c r="Y69">
        <f t="shared" si="29"/>
        <v>1.4688304184282104</v>
      </c>
      <c r="Z69">
        <f t="shared" si="30"/>
        <v>4.3441513293361504</v>
      </c>
      <c r="AA69">
        <f t="shared" si="31"/>
        <v>0.81287955030191483</v>
      </c>
      <c r="AB69">
        <f t="shared" si="32"/>
        <v>-1.6760027534487061</v>
      </c>
      <c r="AC69" s="17">
        <f t="shared" si="33"/>
        <v>1</v>
      </c>
      <c r="AD69">
        <f t="shared" si="34"/>
        <v>-1</v>
      </c>
    </row>
    <row r="70" spans="1:30">
      <c r="A70" t="s">
        <v>169</v>
      </c>
      <c r="B70" t="s">
        <v>42</v>
      </c>
      <c r="C70" t="s">
        <v>15</v>
      </c>
      <c r="D70">
        <v>0</v>
      </c>
      <c r="E70" t="s">
        <v>16</v>
      </c>
      <c r="F70" t="s">
        <v>15</v>
      </c>
      <c r="G70">
        <v>4166</v>
      </c>
      <c r="H70">
        <v>0</v>
      </c>
      <c r="I70">
        <v>44</v>
      </c>
      <c r="J70">
        <v>360</v>
      </c>
      <c r="K70">
        <v>1</v>
      </c>
      <c r="L70" t="s">
        <v>31</v>
      </c>
      <c r="M70" t="s">
        <v>18</v>
      </c>
      <c r="N70">
        <f t="shared" si="19"/>
        <v>0</v>
      </c>
      <c r="O70">
        <f t="shared" si="20"/>
        <v>0</v>
      </c>
      <c r="P70">
        <f t="shared" si="21"/>
        <v>0</v>
      </c>
      <c r="Q70">
        <f t="shared" si="22"/>
        <v>1</v>
      </c>
      <c r="R70">
        <f t="shared" si="23"/>
        <v>0</v>
      </c>
      <c r="S70" s="9">
        <f t="shared" si="24"/>
        <v>8.334711621820917</v>
      </c>
      <c r="T70" s="9">
        <f t="shared" si="25"/>
        <v>0</v>
      </c>
      <c r="U70" s="9">
        <f t="shared" si="26"/>
        <v>3.784189633918261</v>
      </c>
      <c r="V70" s="9">
        <f t="shared" si="26"/>
        <v>5.8861040314501558</v>
      </c>
      <c r="W70">
        <f t="shared" si="27"/>
        <v>1</v>
      </c>
      <c r="X70">
        <f t="shared" si="28"/>
        <v>1</v>
      </c>
      <c r="Y70">
        <f t="shared" si="29"/>
        <v>1.6571871512984933</v>
      </c>
      <c r="Z70">
        <f t="shared" si="30"/>
        <v>5.2445379854163292</v>
      </c>
      <c r="AA70">
        <f t="shared" si="31"/>
        <v>0.83986005012133347</v>
      </c>
      <c r="AB70">
        <f t="shared" si="32"/>
        <v>-1.831707159322171</v>
      </c>
      <c r="AC70" s="17">
        <f t="shared" si="33"/>
        <v>1</v>
      </c>
      <c r="AD70">
        <f t="shared" si="34"/>
        <v>-1</v>
      </c>
    </row>
    <row r="71" spans="1:30">
      <c r="A71" t="s">
        <v>170</v>
      </c>
      <c r="B71" t="s">
        <v>14</v>
      </c>
      <c r="C71" t="s">
        <v>20</v>
      </c>
      <c r="D71">
        <v>0</v>
      </c>
      <c r="E71" t="s">
        <v>25</v>
      </c>
      <c r="F71" t="s">
        <v>15</v>
      </c>
      <c r="G71">
        <v>4300</v>
      </c>
      <c r="H71">
        <v>2014</v>
      </c>
      <c r="I71">
        <v>194</v>
      </c>
      <c r="J71">
        <v>360</v>
      </c>
      <c r="K71">
        <v>1</v>
      </c>
      <c r="L71" t="s">
        <v>21</v>
      </c>
      <c r="M71" t="s">
        <v>18</v>
      </c>
      <c r="N71">
        <f t="shared" si="19"/>
        <v>1</v>
      </c>
      <c r="O71">
        <f t="shared" si="20"/>
        <v>1</v>
      </c>
      <c r="P71">
        <f t="shared" si="21"/>
        <v>0</v>
      </c>
      <c r="Q71">
        <f t="shared" si="22"/>
        <v>0</v>
      </c>
      <c r="R71">
        <f t="shared" si="23"/>
        <v>0</v>
      </c>
      <c r="S71" s="9">
        <f t="shared" si="24"/>
        <v>8.3663703016816537</v>
      </c>
      <c r="T71" s="9">
        <f t="shared" si="25"/>
        <v>7.6078780732785072</v>
      </c>
      <c r="U71" s="9">
        <f t="shared" si="26"/>
        <v>5.2678581590633282</v>
      </c>
      <c r="V71" s="9">
        <f t="shared" si="26"/>
        <v>5.8861040314501558</v>
      </c>
      <c r="W71">
        <f t="shared" si="27"/>
        <v>0</v>
      </c>
      <c r="X71">
        <f t="shared" si="28"/>
        <v>1</v>
      </c>
      <c r="Y71">
        <f t="shared" si="29"/>
        <v>0.88079885167036809</v>
      </c>
      <c r="Z71">
        <f t="shared" si="30"/>
        <v>2.4128264271543469</v>
      </c>
      <c r="AA71">
        <f t="shared" si="31"/>
        <v>0.70698773543141735</v>
      </c>
      <c r="AB71">
        <f t="shared" si="32"/>
        <v>-1.2275408122452711</v>
      </c>
      <c r="AC71" s="17">
        <f t="shared" si="33"/>
        <v>1</v>
      </c>
      <c r="AD71">
        <f t="shared" si="34"/>
        <v>-1</v>
      </c>
    </row>
    <row r="72" spans="1:30">
      <c r="A72" t="s">
        <v>171</v>
      </c>
      <c r="B72" t="s">
        <v>14</v>
      </c>
      <c r="C72" t="s">
        <v>15</v>
      </c>
      <c r="D72">
        <v>0</v>
      </c>
      <c r="E72" t="s">
        <v>16</v>
      </c>
      <c r="F72" t="s">
        <v>15</v>
      </c>
      <c r="G72">
        <v>2014</v>
      </c>
      <c r="H72">
        <v>1929</v>
      </c>
      <c r="I72">
        <v>74</v>
      </c>
      <c r="J72">
        <v>360</v>
      </c>
      <c r="K72">
        <v>1</v>
      </c>
      <c r="L72" t="s">
        <v>17</v>
      </c>
      <c r="M72" t="s">
        <v>18</v>
      </c>
      <c r="N72">
        <f t="shared" si="19"/>
        <v>0</v>
      </c>
      <c r="O72">
        <f t="shared" si="20"/>
        <v>1</v>
      </c>
      <c r="P72">
        <f t="shared" si="21"/>
        <v>0</v>
      </c>
      <c r="Q72">
        <f t="shared" si="22"/>
        <v>1</v>
      </c>
      <c r="R72">
        <f t="shared" si="23"/>
        <v>0</v>
      </c>
      <c r="S72" s="9">
        <f t="shared" si="24"/>
        <v>7.6078780732785072</v>
      </c>
      <c r="T72" s="9">
        <f t="shared" si="25"/>
        <v>7.5647570129057291</v>
      </c>
      <c r="U72" s="9">
        <f t="shared" si="26"/>
        <v>4.3040650932041702</v>
      </c>
      <c r="V72" s="9">
        <f t="shared" si="26"/>
        <v>5.8861040314501558</v>
      </c>
      <c r="W72">
        <f t="shared" si="27"/>
        <v>2</v>
      </c>
      <c r="X72">
        <f t="shared" si="28"/>
        <v>1</v>
      </c>
      <c r="Y72">
        <f t="shared" si="29"/>
        <v>1.2652154757871719</v>
      </c>
      <c r="Z72">
        <f t="shared" si="30"/>
        <v>3.543856269063796</v>
      </c>
      <c r="AA72">
        <f t="shared" si="31"/>
        <v>0.77992261621293812</v>
      </c>
      <c r="AB72">
        <f t="shared" si="32"/>
        <v>-1.51377604999072</v>
      </c>
      <c r="AC72" s="17">
        <f t="shared" si="33"/>
        <v>1</v>
      </c>
      <c r="AD72">
        <f t="shared" si="34"/>
        <v>-1</v>
      </c>
    </row>
    <row r="73" spans="1:30">
      <c r="A73" t="s">
        <v>177</v>
      </c>
      <c r="B73" t="s">
        <v>14</v>
      </c>
      <c r="C73" t="s">
        <v>15</v>
      </c>
      <c r="D73">
        <v>0</v>
      </c>
      <c r="E73" t="s">
        <v>16</v>
      </c>
      <c r="F73" t="s">
        <v>15</v>
      </c>
      <c r="G73">
        <v>2718</v>
      </c>
      <c r="H73">
        <v>0</v>
      </c>
      <c r="I73">
        <v>70</v>
      </c>
      <c r="J73">
        <v>360</v>
      </c>
      <c r="K73">
        <v>1</v>
      </c>
      <c r="L73" t="s">
        <v>31</v>
      </c>
      <c r="M73" t="s">
        <v>22</v>
      </c>
      <c r="N73">
        <f t="shared" si="19"/>
        <v>0</v>
      </c>
      <c r="O73">
        <f t="shared" si="20"/>
        <v>1</v>
      </c>
      <c r="P73">
        <f t="shared" si="21"/>
        <v>0</v>
      </c>
      <c r="Q73">
        <f t="shared" si="22"/>
        <v>1</v>
      </c>
      <c r="R73">
        <f t="shared" si="23"/>
        <v>0</v>
      </c>
      <c r="S73" s="9">
        <f t="shared" si="24"/>
        <v>7.9076515947110888</v>
      </c>
      <c r="T73" s="9">
        <f t="shared" si="25"/>
        <v>0</v>
      </c>
      <c r="U73" s="9">
        <f t="shared" si="26"/>
        <v>4.2484952420493594</v>
      </c>
      <c r="V73" s="9">
        <f t="shared" si="26"/>
        <v>5.8861040314501558</v>
      </c>
      <c r="W73">
        <f t="shared" si="27"/>
        <v>1</v>
      </c>
      <c r="X73">
        <f t="shared" si="28"/>
        <v>1</v>
      </c>
      <c r="Y73">
        <f t="shared" si="29"/>
        <v>1.2978785238739681</v>
      </c>
      <c r="Z73">
        <f t="shared" si="30"/>
        <v>3.6615205936336745</v>
      </c>
      <c r="AA73">
        <f t="shared" si="31"/>
        <v>0.78547772558042139</v>
      </c>
      <c r="AB73">
        <f t="shared" si="32"/>
        <v>-1.539341702557504</v>
      </c>
      <c r="AC73" s="17">
        <f t="shared" si="33"/>
        <v>1</v>
      </c>
      <c r="AD73">
        <f t="shared" si="34"/>
        <v>-1</v>
      </c>
    </row>
    <row r="74" spans="1:30">
      <c r="A74" t="s">
        <v>179</v>
      </c>
      <c r="B74" t="s">
        <v>14</v>
      </c>
      <c r="C74" t="s">
        <v>20</v>
      </c>
      <c r="D74">
        <v>0</v>
      </c>
      <c r="E74" t="s">
        <v>16</v>
      </c>
      <c r="F74" t="s">
        <v>20</v>
      </c>
      <c r="G74">
        <v>3459</v>
      </c>
      <c r="H74">
        <v>0</v>
      </c>
      <c r="I74">
        <v>25</v>
      </c>
      <c r="J74">
        <v>120</v>
      </c>
      <c r="K74">
        <v>1</v>
      </c>
      <c r="L74" t="s">
        <v>31</v>
      </c>
      <c r="M74" t="s">
        <v>18</v>
      </c>
      <c r="N74">
        <f t="shared" si="19"/>
        <v>1</v>
      </c>
      <c r="O74">
        <f t="shared" si="20"/>
        <v>1</v>
      </c>
      <c r="P74">
        <f t="shared" si="21"/>
        <v>0</v>
      </c>
      <c r="Q74">
        <f t="shared" si="22"/>
        <v>1</v>
      </c>
      <c r="R74">
        <f t="shared" si="23"/>
        <v>1</v>
      </c>
      <c r="S74" s="9">
        <f t="shared" si="24"/>
        <v>8.1487348089371689</v>
      </c>
      <c r="T74" s="9">
        <f t="shared" si="25"/>
        <v>0</v>
      </c>
      <c r="U74" s="9">
        <f t="shared" si="26"/>
        <v>3.2188758248682006</v>
      </c>
      <c r="V74" s="9">
        <f t="shared" si="26"/>
        <v>4.7874917427820458</v>
      </c>
      <c r="W74">
        <f t="shared" si="27"/>
        <v>1</v>
      </c>
      <c r="X74">
        <f t="shared" si="28"/>
        <v>1</v>
      </c>
      <c r="Y74">
        <f t="shared" si="29"/>
        <v>1.7045477942599443</v>
      </c>
      <c r="Z74">
        <f t="shared" si="30"/>
        <v>5.4988984714390092</v>
      </c>
      <c r="AA74">
        <f t="shared" si="31"/>
        <v>0.8461277700529185</v>
      </c>
      <c r="AB74">
        <f t="shared" si="32"/>
        <v>-1.871632696608158</v>
      </c>
      <c r="AC74" s="17">
        <f t="shared" si="33"/>
        <v>1</v>
      </c>
      <c r="AD74">
        <f t="shared" si="34"/>
        <v>-1</v>
      </c>
    </row>
    <row r="75" spans="1:30">
      <c r="A75" t="s">
        <v>180</v>
      </c>
      <c r="B75" t="s">
        <v>14</v>
      </c>
      <c r="C75" t="s">
        <v>15</v>
      </c>
      <c r="D75">
        <v>0</v>
      </c>
      <c r="E75" t="s">
        <v>16</v>
      </c>
      <c r="F75" t="s">
        <v>15</v>
      </c>
      <c r="G75">
        <v>4895</v>
      </c>
      <c r="H75">
        <v>0</v>
      </c>
      <c r="I75">
        <v>102</v>
      </c>
      <c r="J75">
        <v>360</v>
      </c>
      <c r="K75">
        <v>1</v>
      </c>
      <c r="L75" t="s">
        <v>31</v>
      </c>
      <c r="M75" t="s">
        <v>18</v>
      </c>
      <c r="N75">
        <f t="shared" si="19"/>
        <v>0</v>
      </c>
      <c r="O75">
        <f t="shared" si="20"/>
        <v>1</v>
      </c>
      <c r="P75">
        <f t="shared" si="21"/>
        <v>0</v>
      </c>
      <c r="Q75">
        <f t="shared" si="22"/>
        <v>1</v>
      </c>
      <c r="R75">
        <f t="shared" si="23"/>
        <v>0</v>
      </c>
      <c r="S75" s="9">
        <f t="shared" si="24"/>
        <v>8.4959695549646099</v>
      </c>
      <c r="T75" s="9">
        <f t="shared" si="25"/>
        <v>0</v>
      </c>
      <c r="U75" s="9">
        <f t="shared" si="26"/>
        <v>4.6249728132842707</v>
      </c>
      <c r="V75" s="9">
        <f t="shared" si="26"/>
        <v>5.8861040314501558</v>
      </c>
      <c r="W75">
        <f t="shared" si="27"/>
        <v>1</v>
      </c>
      <c r="X75">
        <f t="shared" si="28"/>
        <v>1</v>
      </c>
      <c r="Y75">
        <f t="shared" si="29"/>
        <v>1.159128509037783</v>
      </c>
      <c r="Z75">
        <f t="shared" si="30"/>
        <v>3.1871544891157257</v>
      </c>
      <c r="AA75">
        <f t="shared" si="31"/>
        <v>0.76117432432945964</v>
      </c>
      <c r="AB75">
        <f t="shared" si="32"/>
        <v>-1.4320213836851268</v>
      </c>
      <c r="AC75" s="17">
        <f t="shared" si="33"/>
        <v>1</v>
      </c>
      <c r="AD75">
        <f t="shared" si="34"/>
        <v>-1</v>
      </c>
    </row>
    <row r="76" spans="1:30">
      <c r="A76" t="s">
        <v>181</v>
      </c>
      <c r="B76" t="s">
        <v>14</v>
      </c>
      <c r="C76" t="s">
        <v>20</v>
      </c>
      <c r="D76">
        <v>2</v>
      </c>
      <c r="E76" t="s">
        <v>16</v>
      </c>
      <c r="F76" t="s">
        <v>15</v>
      </c>
      <c r="G76">
        <v>5042</v>
      </c>
      <c r="H76">
        <v>2083</v>
      </c>
      <c r="I76">
        <v>185</v>
      </c>
      <c r="J76">
        <v>360</v>
      </c>
      <c r="K76">
        <v>1</v>
      </c>
      <c r="L76" t="s">
        <v>21</v>
      </c>
      <c r="M76" t="s">
        <v>18</v>
      </c>
      <c r="N76">
        <f t="shared" si="19"/>
        <v>1</v>
      </c>
      <c r="O76">
        <f t="shared" si="20"/>
        <v>1</v>
      </c>
      <c r="P76">
        <f t="shared" si="21"/>
        <v>2</v>
      </c>
      <c r="Q76">
        <f t="shared" si="22"/>
        <v>1</v>
      </c>
      <c r="R76">
        <f t="shared" si="23"/>
        <v>0</v>
      </c>
      <c r="S76" s="9">
        <f t="shared" si="24"/>
        <v>8.5255581077478659</v>
      </c>
      <c r="T76" s="9">
        <f t="shared" si="25"/>
        <v>7.6415644412609716</v>
      </c>
      <c r="U76" s="9">
        <f t="shared" si="26"/>
        <v>5.2203558250783244</v>
      </c>
      <c r="V76" s="9">
        <f t="shared" si="26"/>
        <v>5.8861040314501558</v>
      </c>
      <c r="W76">
        <f t="shared" si="27"/>
        <v>0</v>
      </c>
      <c r="X76">
        <f t="shared" si="28"/>
        <v>1</v>
      </c>
      <c r="Y76">
        <f t="shared" si="29"/>
        <v>1.580610931119816</v>
      </c>
      <c r="Z76">
        <f t="shared" si="30"/>
        <v>4.8579227610365505</v>
      </c>
      <c r="AA76">
        <f t="shared" si="31"/>
        <v>0.82929102332120008</v>
      </c>
      <c r="AB76">
        <f t="shared" si="32"/>
        <v>-1.7677950631080583</v>
      </c>
      <c r="AC76" s="17">
        <f t="shared" si="33"/>
        <v>1</v>
      </c>
      <c r="AD76">
        <f t="shared" si="34"/>
        <v>-1</v>
      </c>
    </row>
    <row r="77" spans="1:30">
      <c r="A77" t="s">
        <v>182</v>
      </c>
      <c r="B77" t="s">
        <v>14</v>
      </c>
      <c r="C77" t="s">
        <v>20</v>
      </c>
      <c r="D77">
        <v>0</v>
      </c>
      <c r="E77" t="s">
        <v>16</v>
      </c>
      <c r="F77" t="s">
        <v>15</v>
      </c>
      <c r="G77">
        <v>2698</v>
      </c>
      <c r="H77">
        <v>2034</v>
      </c>
      <c r="I77">
        <v>122</v>
      </c>
      <c r="J77">
        <v>360</v>
      </c>
      <c r="K77">
        <v>1</v>
      </c>
      <c r="L77" t="s">
        <v>31</v>
      </c>
      <c r="M77" t="s">
        <v>18</v>
      </c>
      <c r="N77">
        <f t="shared" si="19"/>
        <v>1</v>
      </c>
      <c r="O77">
        <f t="shared" si="20"/>
        <v>1</v>
      </c>
      <c r="P77">
        <f t="shared" si="21"/>
        <v>0</v>
      </c>
      <c r="Q77">
        <f t="shared" si="22"/>
        <v>1</v>
      </c>
      <c r="R77">
        <f t="shared" si="23"/>
        <v>0</v>
      </c>
      <c r="S77" s="9">
        <f t="shared" si="24"/>
        <v>7.9002660367677011</v>
      </c>
      <c r="T77" s="9">
        <f t="shared" si="25"/>
        <v>7.6177595766085053</v>
      </c>
      <c r="U77" s="9">
        <f t="shared" si="26"/>
        <v>4.8040210447332568</v>
      </c>
      <c r="V77" s="9">
        <f t="shared" si="26"/>
        <v>5.8861040314501558</v>
      </c>
      <c r="W77">
        <f t="shared" si="27"/>
        <v>1</v>
      </c>
      <c r="X77">
        <f t="shared" si="28"/>
        <v>1</v>
      </c>
      <c r="Y77">
        <f t="shared" si="29"/>
        <v>1.7173599470983176</v>
      </c>
      <c r="Z77">
        <f t="shared" si="30"/>
        <v>5.5698044583287718</v>
      </c>
      <c r="AA77">
        <f t="shared" si="31"/>
        <v>0.84778846823480947</v>
      </c>
      <c r="AB77">
        <f t="shared" si="32"/>
        <v>-1.8824840692421474</v>
      </c>
      <c r="AC77" s="17">
        <f t="shared" si="33"/>
        <v>1</v>
      </c>
      <c r="AD77">
        <f t="shared" si="34"/>
        <v>-1</v>
      </c>
    </row>
    <row r="78" spans="1:30">
      <c r="A78" t="s">
        <v>185</v>
      </c>
      <c r="B78" t="s">
        <v>14</v>
      </c>
      <c r="C78" t="s">
        <v>20</v>
      </c>
      <c r="D78">
        <v>1</v>
      </c>
      <c r="E78" t="s">
        <v>16</v>
      </c>
      <c r="F78" t="s">
        <v>15</v>
      </c>
      <c r="G78">
        <v>1538</v>
      </c>
      <c r="H78">
        <v>1425</v>
      </c>
      <c r="I78">
        <v>30</v>
      </c>
      <c r="J78">
        <v>360</v>
      </c>
      <c r="K78">
        <v>1</v>
      </c>
      <c r="L78" t="s">
        <v>17</v>
      </c>
      <c r="M78" t="s">
        <v>18</v>
      </c>
      <c r="N78">
        <f t="shared" si="19"/>
        <v>1</v>
      </c>
      <c r="O78">
        <f t="shared" si="20"/>
        <v>1</v>
      </c>
      <c r="P78">
        <f t="shared" si="21"/>
        <v>1</v>
      </c>
      <c r="Q78">
        <f t="shared" si="22"/>
        <v>1</v>
      </c>
      <c r="R78">
        <f t="shared" si="23"/>
        <v>0</v>
      </c>
      <c r="S78" s="9">
        <f t="shared" si="24"/>
        <v>7.3382381500655889</v>
      </c>
      <c r="T78" s="9">
        <f t="shared" si="25"/>
        <v>7.2619270927027513</v>
      </c>
      <c r="U78" s="9">
        <f t="shared" si="26"/>
        <v>3.4011973816621555</v>
      </c>
      <c r="V78" s="9">
        <f t="shared" si="26"/>
        <v>5.8861040314501558</v>
      </c>
      <c r="W78">
        <f t="shared" si="27"/>
        <v>2</v>
      </c>
      <c r="X78">
        <f t="shared" si="28"/>
        <v>1</v>
      </c>
      <c r="Y78">
        <f t="shared" si="29"/>
        <v>2.0042261287367507</v>
      </c>
      <c r="Z78">
        <f t="shared" si="30"/>
        <v>7.4203492791768575</v>
      </c>
      <c r="AA78">
        <f t="shared" si="31"/>
        <v>0.88124008080366045</v>
      </c>
      <c r="AB78">
        <f t="shared" si="32"/>
        <v>-2.1306513094813906</v>
      </c>
      <c r="AC78" s="17">
        <f t="shared" si="33"/>
        <v>1</v>
      </c>
      <c r="AD78">
        <f t="shared" si="34"/>
        <v>-1</v>
      </c>
    </row>
    <row r="79" spans="1:30">
      <c r="A79" t="s">
        <v>187</v>
      </c>
      <c r="B79" t="s">
        <v>42</v>
      </c>
      <c r="C79" t="s">
        <v>15</v>
      </c>
      <c r="D79">
        <v>0</v>
      </c>
      <c r="E79" t="s">
        <v>16</v>
      </c>
      <c r="F79" t="s">
        <v>15</v>
      </c>
      <c r="G79">
        <v>10000</v>
      </c>
      <c r="H79">
        <v>1666</v>
      </c>
      <c r="I79">
        <v>225</v>
      </c>
      <c r="J79">
        <v>360</v>
      </c>
      <c r="K79">
        <v>1</v>
      </c>
      <c r="L79" t="s">
        <v>21</v>
      </c>
      <c r="M79" t="s">
        <v>22</v>
      </c>
      <c r="N79">
        <f t="shared" si="19"/>
        <v>0</v>
      </c>
      <c r="O79">
        <f t="shared" si="20"/>
        <v>0</v>
      </c>
      <c r="P79">
        <f t="shared" si="21"/>
        <v>0</v>
      </c>
      <c r="Q79">
        <f t="shared" si="22"/>
        <v>1</v>
      </c>
      <c r="R79">
        <f t="shared" si="23"/>
        <v>0</v>
      </c>
      <c r="S79" s="9">
        <f t="shared" si="24"/>
        <v>9.2103403719761836</v>
      </c>
      <c r="T79" s="9">
        <f t="shared" si="25"/>
        <v>7.4181808227267876</v>
      </c>
      <c r="U79" s="9">
        <f t="shared" si="26"/>
        <v>5.4161004022044201</v>
      </c>
      <c r="V79" s="9">
        <f t="shared" si="26"/>
        <v>5.8861040314501558</v>
      </c>
      <c r="W79">
        <f t="shared" si="27"/>
        <v>0</v>
      </c>
      <c r="X79">
        <f t="shared" si="28"/>
        <v>1</v>
      </c>
      <c r="Y79">
        <f t="shared" si="29"/>
        <v>1.1819968774212484</v>
      </c>
      <c r="Z79">
        <f t="shared" si="30"/>
        <v>3.2608792820169366</v>
      </c>
      <c r="AA79">
        <f t="shared" si="31"/>
        <v>0.76530665766089512</v>
      </c>
      <c r="AB79">
        <f t="shared" si="32"/>
        <v>-1.4494755432121844</v>
      </c>
      <c r="AC79" s="17">
        <f t="shared" si="33"/>
        <v>1</v>
      </c>
      <c r="AD79">
        <f t="shared" si="34"/>
        <v>-1</v>
      </c>
    </row>
    <row r="80" spans="1:30">
      <c r="A80" t="s">
        <v>190</v>
      </c>
      <c r="B80" t="s">
        <v>14</v>
      </c>
      <c r="C80" t="s">
        <v>20</v>
      </c>
      <c r="D80">
        <v>0</v>
      </c>
      <c r="E80" t="s">
        <v>16</v>
      </c>
      <c r="F80" t="s">
        <v>15</v>
      </c>
      <c r="G80">
        <v>4860</v>
      </c>
      <c r="H80">
        <v>830</v>
      </c>
      <c r="I80">
        <v>125</v>
      </c>
      <c r="J80">
        <v>360</v>
      </c>
      <c r="K80">
        <v>1</v>
      </c>
      <c r="L80" t="s">
        <v>31</v>
      </c>
      <c r="M80" t="s">
        <v>18</v>
      </c>
      <c r="N80">
        <f t="shared" si="19"/>
        <v>1</v>
      </c>
      <c r="O80">
        <f t="shared" si="20"/>
        <v>1</v>
      </c>
      <c r="P80">
        <f t="shared" si="21"/>
        <v>0</v>
      </c>
      <c r="Q80">
        <f t="shared" si="22"/>
        <v>1</v>
      </c>
      <c r="R80">
        <f t="shared" si="23"/>
        <v>0</v>
      </c>
      <c r="S80" s="9">
        <f t="shared" si="24"/>
        <v>8.4887937168945395</v>
      </c>
      <c r="T80" s="9">
        <f t="shared" si="25"/>
        <v>6.7214257007906433</v>
      </c>
      <c r="U80" s="9">
        <f t="shared" si="26"/>
        <v>4.8283137373023015</v>
      </c>
      <c r="V80" s="9">
        <f t="shared" si="26"/>
        <v>5.8861040314501558</v>
      </c>
      <c r="W80">
        <f t="shared" si="27"/>
        <v>1</v>
      </c>
      <c r="X80">
        <f t="shared" si="28"/>
        <v>1</v>
      </c>
      <c r="Y80">
        <f t="shared" si="29"/>
        <v>1.6099802055434176</v>
      </c>
      <c r="Z80">
        <f t="shared" si="30"/>
        <v>5.0027122008840443</v>
      </c>
      <c r="AA80">
        <f t="shared" si="31"/>
        <v>0.83340863820645505</v>
      </c>
      <c r="AB80">
        <f t="shared" si="32"/>
        <v>-1.7922114005723733</v>
      </c>
      <c r="AC80" s="17">
        <f t="shared" si="33"/>
        <v>1</v>
      </c>
      <c r="AD80">
        <f t="shared" si="34"/>
        <v>-1</v>
      </c>
    </row>
    <row r="81" spans="1:30">
      <c r="A81" t="s">
        <v>191</v>
      </c>
      <c r="B81" t="s">
        <v>14</v>
      </c>
      <c r="C81" t="s">
        <v>15</v>
      </c>
      <c r="D81">
        <v>0</v>
      </c>
      <c r="E81" t="s">
        <v>16</v>
      </c>
      <c r="F81" t="s">
        <v>15</v>
      </c>
      <c r="G81">
        <v>6277</v>
      </c>
      <c r="H81">
        <v>0</v>
      </c>
      <c r="I81">
        <v>118</v>
      </c>
      <c r="J81">
        <v>360</v>
      </c>
      <c r="K81">
        <v>0</v>
      </c>
      <c r="L81" t="s">
        <v>21</v>
      </c>
      <c r="M81" t="s">
        <v>22</v>
      </c>
      <c r="N81">
        <f t="shared" si="19"/>
        <v>0</v>
      </c>
      <c r="O81">
        <f t="shared" si="20"/>
        <v>1</v>
      </c>
      <c r="P81">
        <f t="shared" si="21"/>
        <v>0</v>
      </c>
      <c r="Q81">
        <f t="shared" si="22"/>
        <v>1</v>
      </c>
      <c r="R81">
        <f t="shared" si="23"/>
        <v>0</v>
      </c>
      <c r="S81" s="9">
        <f t="shared" si="24"/>
        <v>8.7446474383175321</v>
      </c>
      <c r="T81" s="9">
        <f t="shared" si="25"/>
        <v>0</v>
      </c>
      <c r="U81" s="9">
        <f t="shared" si="26"/>
        <v>4.7706846244656651</v>
      </c>
      <c r="V81" s="9">
        <f t="shared" si="26"/>
        <v>5.8861040314501558</v>
      </c>
      <c r="W81">
        <f t="shared" si="27"/>
        <v>0</v>
      </c>
      <c r="X81">
        <f t="shared" si="28"/>
        <v>0</v>
      </c>
      <c r="Y81">
        <f t="shared" si="29"/>
        <v>-1.234484017835336</v>
      </c>
      <c r="Z81">
        <f t="shared" si="30"/>
        <v>0.29098486664033113</v>
      </c>
      <c r="AA81">
        <f t="shared" si="31"/>
        <v>0.22539758145855912</v>
      </c>
      <c r="AB81">
        <f t="shared" si="32"/>
        <v>-0.25540538959621134</v>
      </c>
      <c r="AC81" s="17">
        <f t="shared" si="33"/>
        <v>0</v>
      </c>
      <c r="AD81">
        <f t="shared" si="34"/>
        <v>2</v>
      </c>
    </row>
    <row r="82" spans="1:30">
      <c r="A82" t="s">
        <v>195</v>
      </c>
      <c r="B82" t="s">
        <v>14</v>
      </c>
      <c r="C82" t="s">
        <v>20</v>
      </c>
      <c r="D82">
        <v>0</v>
      </c>
      <c r="E82" t="s">
        <v>16</v>
      </c>
      <c r="F82" t="s">
        <v>20</v>
      </c>
      <c r="G82">
        <v>2577</v>
      </c>
      <c r="H82">
        <v>3750</v>
      </c>
      <c r="I82">
        <v>152</v>
      </c>
      <c r="J82">
        <v>360</v>
      </c>
      <c r="K82">
        <v>1</v>
      </c>
      <c r="L82" t="s">
        <v>21</v>
      </c>
      <c r="M82" t="s">
        <v>18</v>
      </c>
      <c r="N82">
        <f t="shared" si="19"/>
        <v>1</v>
      </c>
      <c r="O82">
        <f t="shared" si="20"/>
        <v>1</v>
      </c>
      <c r="P82">
        <f t="shared" si="21"/>
        <v>0</v>
      </c>
      <c r="Q82">
        <f t="shared" si="22"/>
        <v>1</v>
      </c>
      <c r="R82">
        <f t="shared" si="23"/>
        <v>1</v>
      </c>
      <c r="S82" s="9">
        <f t="shared" si="24"/>
        <v>7.8543812106523649</v>
      </c>
      <c r="T82" s="9">
        <f t="shared" si="25"/>
        <v>8.2295111189644565</v>
      </c>
      <c r="U82" s="9">
        <f t="shared" si="26"/>
        <v>5.0238805208462765</v>
      </c>
      <c r="V82" s="9">
        <f t="shared" si="26"/>
        <v>5.8861040314501558</v>
      </c>
      <c r="W82">
        <f t="shared" si="27"/>
        <v>0</v>
      </c>
      <c r="X82">
        <f t="shared" si="28"/>
        <v>1</v>
      </c>
      <c r="Y82">
        <f t="shared" si="29"/>
        <v>1.4198268085140242</v>
      </c>
      <c r="Z82">
        <f t="shared" si="30"/>
        <v>4.1364039882581682</v>
      </c>
      <c r="AA82">
        <f t="shared" si="31"/>
        <v>0.80531126401155317</v>
      </c>
      <c r="AB82">
        <f t="shared" si="32"/>
        <v>-1.6363532214442249</v>
      </c>
      <c r="AC82" s="17">
        <f t="shared" si="33"/>
        <v>1</v>
      </c>
      <c r="AD82">
        <f t="shared" si="34"/>
        <v>-1</v>
      </c>
    </row>
    <row r="83" spans="1:30">
      <c r="A83" t="s">
        <v>197</v>
      </c>
      <c r="B83" t="s">
        <v>14</v>
      </c>
      <c r="C83" t="s">
        <v>20</v>
      </c>
      <c r="D83">
        <v>2</v>
      </c>
      <c r="E83" t="s">
        <v>25</v>
      </c>
      <c r="F83" t="s">
        <v>15</v>
      </c>
      <c r="G83">
        <v>2281</v>
      </c>
      <c r="H83">
        <v>0</v>
      </c>
      <c r="I83">
        <v>113</v>
      </c>
      <c r="J83">
        <v>360</v>
      </c>
      <c r="K83">
        <v>1</v>
      </c>
      <c r="L83" t="s">
        <v>21</v>
      </c>
      <c r="M83" t="s">
        <v>22</v>
      </c>
      <c r="N83">
        <f t="shared" si="19"/>
        <v>1</v>
      </c>
      <c r="O83">
        <f t="shared" si="20"/>
        <v>1</v>
      </c>
      <c r="P83">
        <f t="shared" si="21"/>
        <v>2</v>
      </c>
      <c r="Q83">
        <f t="shared" si="22"/>
        <v>0</v>
      </c>
      <c r="R83">
        <f t="shared" si="23"/>
        <v>0</v>
      </c>
      <c r="S83" s="9">
        <f t="shared" si="24"/>
        <v>7.7323692222843876</v>
      </c>
      <c r="T83" s="9">
        <f t="shared" si="25"/>
        <v>0</v>
      </c>
      <c r="U83" s="9">
        <f t="shared" si="26"/>
        <v>4.7273878187123408</v>
      </c>
      <c r="V83" s="9">
        <f t="shared" si="26"/>
        <v>5.8861040314501558</v>
      </c>
      <c r="W83">
        <f t="shared" si="27"/>
        <v>0</v>
      </c>
      <c r="X83">
        <f t="shared" si="28"/>
        <v>1</v>
      </c>
      <c r="Y83">
        <f t="shared" si="29"/>
        <v>1.2835434120479183</v>
      </c>
      <c r="Z83">
        <f t="shared" si="30"/>
        <v>3.609406708086448</v>
      </c>
      <c r="AA83">
        <f t="shared" si="31"/>
        <v>0.78305233984979805</v>
      </c>
      <c r="AB83">
        <f t="shared" si="32"/>
        <v>-1.5280991519989713</v>
      </c>
      <c r="AC83" s="17">
        <f t="shared" si="33"/>
        <v>1</v>
      </c>
      <c r="AD83">
        <f t="shared" si="34"/>
        <v>-1</v>
      </c>
    </row>
    <row r="84" spans="1:30">
      <c r="A84" t="s">
        <v>199</v>
      </c>
      <c r="B84" t="s">
        <v>14</v>
      </c>
      <c r="C84" t="s">
        <v>15</v>
      </c>
      <c r="D84">
        <v>0</v>
      </c>
      <c r="E84" t="s">
        <v>16</v>
      </c>
      <c r="G84">
        <v>2980</v>
      </c>
      <c r="H84">
        <v>2083</v>
      </c>
      <c r="I84">
        <v>120</v>
      </c>
      <c r="J84">
        <v>360</v>
      </c>
      <c r="K84">
        <v>1</v>
      </c>
      <c r="L84" t="s">
        <v>21</v>
      </c>
      <c r="M84" t="s">
        <v>22</v>
      </c>
      <c r="N84">
        <f t="shared" si="19"/>
        <v>0</v>
      </c>
      <c r="O84">
        <f t="shared" si="20"/>
        <v>1</v>
      </c>
      <c r="P84">
        <f t="shared" si="21"/>
        <v>0</v>
      </c>
      <c r="Q84">
        <f t="shared" si="22"/>
        <v>1</v>
      </c>
      <c r="R84">
        <f t="shared" si="23"/>
        <v>0</v>
      </c>
      <c r="S84" s="9">
        <f t="shared" si="24"/>
        <v>7.9996785794994505</v>
      </c>
      <c r="T84" s="9">
        <f t="shared" si="25"/>
        <v>7.6415644412609716</v>
      </c>
      <c r="U84" s="9">
        <f t="shared" si="26"/>
        <v>4.7874917427820458</v>
      </c>
      <c r="V84" s="9">
        <f t="shared" si="26"/>
        <v>5.8861040314501558</v>
      </c>
      <c r="W84">
        <f t="shared" si="27"/>
        <v>0</v>
      </c>
      <c r="X84">
        <f t="shared" si="28"/>
        <v>1</v>
      </c>
      <c r="Y84">
        <f t="shared" si="29"/>
        <v>1.0224282703586542</v>
      </c>
      <c r="Z84">
        <f t="shared" si="30"/>
        <v>2.7799370132975403</v>
      </c>
      <c r="AA84">
        <f t="shared" si="31"/>
        <v>0.73544532713585609</v>
      </c>
      <c r="AB84">
        <f t="shared" si="32"/>
        <v>-1.3297073463438658</v>
      </c>
      <c r="AC84" s="17">
        <f t="shared" si="33"/>
        <v>1</v>
      </c>
      <c r="AD84">
        <f t="shared" si="34"/>
        <v>-1</v>
      </c>
    </row>
    <row r="85" spans="1:30">
      <c r="A85" t="s">
        <v>200</v>
      </c>
      <c r="B85" t="s">
        <v>14</v>
      </c>
      <c r="C85" t="s">
        <v>20</v>
      </c>
      <c r="D85">
        <v>0</v>
      </c>
      <c r="E85" t="s">
        <v>16</v>
      </c>
      <c r="F85" t="s">
        <v>15</v>
      </c>
      <c r="G85">
        <v>4583</v>
      </c>
      <c r="H85">
        <v>5625</v>
      </c>
      <c r="I85">
        <v>255</v>
      </c>
      <c r="J85">
        <v>360</v>
      </c>
      <c r="K85">
        <v>1</v>
      </c>
      <c r="L85" t="s">
        <v>31</v>
      </c>
      <c r="M85" t="s">
        <v>18</v>
      </c>
      <c r="N85">
        <f t="shared" si="19"/>
        <v>1</v>
      </c>
      <c r="O85">
        <f t="shared" si="20"/>
        <v>1</v>
      </c>
      <c r="P85">
        <f t="shared" si="21"/>
        <v>0</v>
      </c>
      <c r="Q85">
        <f t="shared" si="22"/>
        <v>1</v>
      </c>
      <c r="R85">
        <f t="shared" si="23"/>
        <v>0</v>
      </c>
      <c r="S85" s="9">
        <f t="shared" si="24"/>
        <v>8.4301090845091249</v>
      </c>
      <c r="T85" s="9">
        <f t="shared" si="25"/>
        <v>8.6349762270726202</v>
      </c>
      <c r="U85" s="9">
        <f t="shared" si="26"/>
        <v>5.5412635451584258</v>
      </c>
      <c r="V85" s="9">
        <f t="shared" si="26"/>
        <v>5.8861040314501558</v>
      </c>
      <c r="W85">
        <f t="shared" si="27"/>
        <v>1</v>
      </c>
      <c r="X85">
        <f t="shared" si="28"/>
        <v>1</v>
      </c>
      <c r="Y85">
        <f t="shared" si="29"/>
        <v>1.5567989430405067</v>
      </c>
      <c r="Z85">
        <f t="shared" si="30"/>
        <v>4.7436123425407093</v>
      </c>
      <c r="AA85">
        <f t="shared" si="31"/>
        <v>0.82589354218887867</v>
      </c>
      <c r="AB85">
        <f t="shared" si="32"/>
        <v>-1.7480883403564371</v>
      </c>
      <c r="AC85" s="17">
        <f t="shared" si="33"/>
        <v>1</v>
      </c>
      <c r="AD85">
        <f t="shared" si="34"/>
        <v>-1</v>
      </c>
    </row>
    <row r="86" spans="1:30">
      <c r="A86" t="s">
        <v>201</v>
      </c>
      <c r="B86" t="s">
        <v>14</v>
      </c>
      <c r="C86" t="s">
        <v>20</v>
      </c>
      <c r="D86">
        <v>0</v>
      </c>
      <c r="E86" t="s">
        <v>16</v>
      </c>
      <c r="F86" t="s">
        <v>15</v>
      </c>
      <c r="G86">
        <v>7933</v>
      </c>
      <c r="H86">
        <v>0</v>
      </c>
      <c r="I86">
        <v>275</v>
      </c>
      <c r="J86">
        <v>360</v>
      </c>
      <c r="K86">
        <v>1</v>
      </c>
      <c r="L86" t="s">
        <v>17</v>
      </c>
      <c r="M86" t="s">
        <v>18</v>
      </c>
      <c r="N86">
        <f t="shared" si="19"/>
        <v>1</v>
      </c>
      <c r="O86">
        <f t="shared" si="20"/>
        <v>1</v>
      </c>
      <c r="P86">
        <f t="shared" si="21"/>
        <v>0</v>
      </c>
      <c r="Q86">
        <f t="shared" si="22"/>
        <v>1</v>
      </c>
      <c r="R86">
        <f t="shared" si="23"/>
        <v>0</v>
      </c>
      <c r="S86" s="9">
        <f t="shared" si="24"/>
        <v>8.9787865533020028</v>
      </c>
      <c r="T86" s="9">
        <f t="shared" si="25"/>
        <v>0</v>
      </c>
      <c r="U86" s="9">
        <f t="shared" si="26"/>
        <v>5.6167710976665717</v>
      </c>
      <c r="V86" s="9">
        <f t="shared" si="26"/>
        <v>5.8861040314501558</v>
      </c>
      <c r="W86">
        <f t="shared" si="27"/>
        <v>2</v>
      </c>
      <c r="X86">
        <f t="shared" si="28"/>
        <v>1</v>
      </c>
      <c r="Y86">
        <f t="shared" si="29"/>
        <v>1.6960275458268943</v>
      </c>
      <c r="Z86">
        <f t="shared" si="30"/>
        <v>5.4522455199517843</v>
      </c>
      <c r="AA86">
        <f t="shared" si="31"/>
        <v>0.84501519712667839</v>
      </c>
      <c r="AB86">
        <f t="shared" si="32"/>
        <v>-1.8644282128482819</v>
      </c>
      <c r="AC86" s="17">
        <f t="shared" si="33"/>
        <v>1</v>
      </c>
      <c r="AD86">
        <f t="shared" si="34"/>
        <v>-1</v>
      </c>
    </row>
    <row r="87" spans="1:30">
      <c r="A87" t="s">
        <v>202</v>
      </c>
      <c r="B87" t="s">
        <v>14</v>
      </c>
      <c r="C87" t="s">
        <v>20</v>
      </c>
      <c r="D87">
        <v>2</v>
      </c>
      <c r="E87" t="s">
        <v>16</v>
      </c>
      <c r="F87" t="s">
        <v>15</v>
      </c>
      <c r="G87">
        <v>4167</v>
      </c>
      <c r="H87">
        <v>1447</v>
      </c>
      <c r="I87">
        <v>158</v>
      </c>
      <c r="J87">
        <v>360</v>
      </c>
      <c r="K87">
        <v>1</v>
      </c>
      <c r="L87" t="s">
        <v>21</v>
      </c>
      <c r="M87" t="s">
        <v>22</v>
      </c>
      <c r="N87">
        <f t="shared" si="19"/>
        <v>1</v>
      </c>
      <c r="O87">
        <f t="shared" si="20"/>
        <v>1</v>
      </c>
      <c r="P87">
        <f t="shared" si="21"/>
        <v>2</v>
      </c>
      <c r="Q87">
        <f t="shared" si="22"/>
        <v>1</v>
      </c>
      <c r="R87">
        <f t="shared" si="23"/>
        <v>0</v>
      </c>
      <c r="S87" s="9">
        <f t="shared" si="24"/>
        <v>8.3349516314224541</v>
      </c>
      <c r="T87" s="9">
        <f t="shared" si="25"/>
        <v>7.2772477266314839</v>
      </c>
      <c r="U87" s="9">
        <f t="shared" si="26"/>
        <v>5.0625950330269669</v>
      </c>
      <c r="V87" s="9">
        <f t="shared" si="26"/>
        <v>5.8861040314501558</v>
      </c>
      <c r="W87">
        <f t="shared" si="27"/>
        <v>0</v>
      </c>
      <c r="X87">
        <f t="shared" si="28"/>
        <v>1</v>
      </c>
      <c r="Y87">
        <f t="shared" si="29"/>
        <v>1.634734831693514</v>
      </c>
      <c r="Z87">
        <f t="shared" si="30"/>
        <v>5.1280980076579059</v>
      </c>
      <c r="AA87">
        <f t="shared" si="31"/>
        <v>0.83681723125995022</v>
      </c>
      <c r="AB87">
        <f t="shared" si="32"/>
        <v>-1.812884425727157</v>
      </c>
      <c r="AC87" s="17">
        <f t="shared" si="33"/>
        <v>1</v>
      </c>
      <c r="AD87">
        <f t="shared" si="34"/>
        <v>-1</v>
      </c>
    </row>
    <row r="88" spans="1:30">
      <c r="A88" t="s">
        <v>206</v>
      </c>
      <c r="B88" t="s">
        <v>14</v>
      </c>
      <c r="C88" t="s">
        <v>20</v>
      </c>
      <c r="D88">
        <v>0</v>
      </c>
      <c r="E88" t="s">
        <v>16</v>
      </c>
      <c r="F88" t="s">
        <v>15</v>
      </c>
      <c r="G88">
        <v>9323</v>
      </c>
      <c r="H88">
        <v>0</v>
      </c>
      <c r="I88">
        <v>75</v>
      </c>
      <c r="J88">
        <v>180</v>
      </c>
      <c r="K88">
        <v>1</v>
      </c>
      <c r="L88" t="s">
        <v>17</v>
      </c>
      <c r="M88" t="s">
        <v>22</v>
      </c>
      <c r="N88">
        <f t="shared" si="19"/>
        <v>1</v>
      </c>
      <c r="O88">
        <f t="shared" si="20"/>
        <v>1</v>
      </c>
      <c r="P88">
        <f t="shared" si="21"/>
        <v>0</v>
      </c>
      <c r="Q88">
        <f t="shared" si="22"/>
        <v>1</v>
      </c>
      <c r="R88">
        <f t="shared" si="23"/>
        <v>0</v>
      </c>
      <c r="S88" s="9">
        <f t="shared" si="24"/>
        <v>9.1402397442966929</v>
      </c>
      <c r="T88" s="9">
        <f t="shared" si="25"/>
        <v>0</v>
      </c>
      <c r="U88" s="9">
        <f t="shared" si="26"/>
        <v>4.3174881135363101</v>
      </c>
      <c r="V88" s="9">
        <f t="shared" si="26"/>
        <v>5.1929568508902104</v>
      </c>
      <c r="W88">
        <f t="shared" si="27"/>
        <v>2</v>
      </c>
      <c r="X88">
        <f t="shared" si="28"/>
        <v>1</v>
      </c>
      <c r="Y88">
        <f t="shared" si="29"/>
        <v>1.7281840782622</v>
      </c>
      <c r="Z88">
        <f t="shared" si="30"/>
        <v>5.6304202169841693</v>
      </c>
      <c r="AA88">
        <f t="shared" si="31"/>
        <v>0.8491799965500757</v>
      </c>
      <c r="AB88">
        <f t="shared" si="32"/>
        <v>-1.8916681833331881</v>
      </c>
      <c r="AC88" s="17">
        <f t="shared" si="33"/>
        <v>1</v>
      </c>
      <c r="AD88">
        <f t="shared" si="34"/>
        <v>-1</v>
      </c>
    </row>
    <row r="89" spans="1:30">
      <c r="A89" t="s">
        <v>207</v>
      </c>
      <c r="B89" t="s">
        <v>14</v>
      </c>
      <c r="C89" t="s">
        <v>20</v>
      </c>
      <c r="D89">
        <v>0</v>
      </c>
      <c r="E89" t="s">
        <v>16</v>
      </c>
      <c r="F89" t="s">
        <v>15</v>
      </c>
      <c r="G89">
        <v>2439</v>
      </c>
      <c r="H89">
        <v>3333</v>
      </c>
      <c r="I89">
        <v>129</v>
      </c>
      <c r="J89">
        <v>360</v>
      </c>
      <c r="K89">
        <v>1</v>
      </c>
      <c r="L89" t="s">
        <v>21</v>
      </c>
      <c r="M89" t="s">
        <v>18</v>
      </c>
      <c r="N89">
        <f t="shared" si="19"/>
        <v>1</v>
      </c>
      <c r="O89">
        <f t="shared" si="20"/>
        <v>1</v>
      </c>
      <c r="P89">
        <f t="shared" si="21"/>
        <v>0</v>
      </c>
      <c r="Q89">
        <f t="shared" si="22"/>
        <v>1</v>
      </c>
      <c r="R89">
        <f t="shared" si="23"/>
        <v>0</v>
      </c>
      <c r="S89" s="9">
        <f t="shared" si="24"/>
        <v>7.7993433982159202</v>
      </c>
      <c r="T89" s="9">
        <f t="shared" si="25"/>
        <v>8.1116280783077404</v>
      </c>
      <c r="U89" s="9">
        <f t="shared" si="26"/>
        <v>4.8598124043616719</v>
      </c>
      <c r="V89" s="9">
        <f t="shared" si="26"/>
        <v>5.8861040314501558</v>
      </c>
      <c r="W89">
        <f t="shared" si="27"/>
        <v>0</v>
      </c>
      <c r="X89">
        <f t="shared" si="28"/>
        <v>1</v>
      </c>
      <c r="Y89">
        <f t="shared" si="29"/>
        <v>1.6558688650784701</v>
      </c>
      <c r="Z89">
        <f t="shared" si="30"/>
        <v>5.2376287384429236</v>
      </c>
      <c r="AA89">
        <f t="shared" si="31"/>
        <v>0.8396826675757515</v>
      </c>
      <c r="AB89">
        <f t="shared" si="32"/>
        <v>-1.8306001002943741</v>
      </c>
      <c r="AC89" s="17">
        <f t="shared" si="33"/>
        <v>1</v>
      </c>
      <c r="AD89">
        <f t="shared" si="34"/>
        <v>-1</v>
      </c>
    </row>
    <row r="90" spans="1:30">
      <c r="A90" t="s">
        <v>209</v>
      </c>
      <c r="B90" t="s">
        <v>14</v>
      </c>
      <c r="C90" t="s">
        <v>15</v>
      </c>
      <c r="D90">
        <v>0</v>
      </c>
      <c r="E90" t="s">
        <v>16</v>
      </c>
      <c r="F90" t="s">
        <v>15</v>
      </c>
      <c r="G90">
        <v>2237</v>
      </c>
      <c r="H90">
        <v>0</v>
      </c>
      <c r="I90">
        <v>63</v>
      </c>
      <c r="J90">
        <v>480</v>
      </c>
      <c r="K90">
        <v>0</v>
      </c>
      <c r="L90" t="s">
        <v>31</v>
      </c>
      <c r="M90" t="s">
        <v>18</v>
      </c>
      <c r="N90">
        <f t="shared" si="19"/>
        <v>0</v>
      </c>
      <c r="O90">
        <f t="shared" si="20"/>
        <v>1</v>
      </c>
      <c r="P90">
        <f t="shared" si="21"/>
        <v>0</v>
      </c>
      <c r="Q90">
        <f t="shared" si="22"/>
        <v>1</v>
      </c>
      <c r="R90">
        <f t="shared" si="23"/>
        <v>0</v>
      </c>
      <c r="S90" s="9">
        <f t="shared" si="24"/>
        <v>7.71289096149013</v>
      </c>
      <c r="T90" s="9">
        <f t="shared" si="25"/>
        <v>0</v>
      </c>
      <c r="U90" s="9">
        <f t="shared" si="26"/>
        <v>4.1431347263915326</v>
      </c>
      <c r="V90" s="9">
        <f t="shared" si="26"/>
        <v>6.1737861039019366</v>
      </c>
      <c r="W90">
        <f t="shared" si="27"/>
        <v>1</v>
      </c>
      <c r="X90">
        <f t="shared" si="28"/>
        <v>0</v>
      </c>
      <c r="Y90">
        <f t="shared" si="29"/>
        <v>-0.93143669630666437</v>
      </c>
      <c r="Z90">
        <f t="shared" si="30"/>
        <v>0.39398726351661517</v>
      </c>
      <c r="AA90">
        <f t="shared" si="31"/>
        <v>0.28263333089766007</v>
      </c>
      <c r="AB90">
        <f t="shared" si="32"/>
        <v>-0.33216817565140994</v>
      </c>
      <c r="AC90" s="17">
        <f t="shared" si="33"/>
        <v>0</v>
      </c>
      <c r="AD90">
        <f t="shared" si="34"/>
        <v>2</v>
      </c>
    </row>
    <row r="91" spans="1:30">
      <c r="A91" t="s">
        <v>210</v>
      </c>
      <c r="B91" t="s">
        <v>14</v>
      </c>
      <c r="C91" t="s">
        <v>20</v>
      </c>
      <c r="D91">
        <v>2</v>
      </c>
      <c r="E91" t="s">
        <v>16</v>
      </c>
      <c r="F91" t="s">
        <v>15</v>
      </c>
      <c r="G91">
        <v>8000</v>
      </c>
      <c r="H91">
        <v>0</v>
      </c>
      <c r="I91">
        <v>200</v>
      </c>
      <c r="J91">
        <v>360</v>
      </c>
      <c r="K91">
        <v>1</v>
      </c>
      <c r="L91" t="s">
        <v>31</v>
      </c>
      <c r="M91" t="s">
        <v>18</v>
      </c>
      <c r="N91">
        <f t="shared" si="19"/>
        <v>1</v>
      </c>
      <c r="O91">
        <f t="shared" si="20"/>
        <v>1</v>
      </c>
      <c r="P91">
        <f t="shared" si="21"/>
        <v>2</v>
      </c>
      <c r="Q91">
        <f t="shared" si="22"/>
        <v>1</v>
      </c>
      <c r="R91">
        <f t="shared" si="23"/>
        <v>0</v>
      </c>
      <c r="S91" s="9">
        <f t="shared" si="24"/>
        <v>8.987196820661973</v>
      </c>
      <c r="T91" s="9">
        <f t="shared" si="25"/>
        <v>0</v>
      </c>
      <c r="U91" s="9">
        <f t="shared" si="26"/>
        <v>5.2983173665480363</v>
      </c>
      <c r="V91" s="9">
        <f t="shared" si="26"/>
        <v>5.8861040314501558</v>
      </c>
      <c r="W91">
        <f t="shared" si="27"/>
        <v>1</v>
      </c>
      <c r="X91">
        <f t="shared" si="28"/>
        <v>1</v>
      </c>
      <c r="Y91">
        <f t="shared" si="29"/>
        <v>1.7166813516663897</v>
      </c>
      <c r="Z91">
        <f t="shared" si="30"/>
        <v>5.5660260966011137</v>
      </c>
      <c r="AA91">
        <f t="shared" si="31"/>
        <v>0.84770087945315242</v>
      </c>
      <c r="AB91">
        <f t="shared" si="32"/>
        <v>-1.881908793576698</v>
      </c>
      <c r="AC91" s="17">
        <f t="shared" si="33"/>
        <v>1</v>
      </c>
      <c r="AD91">
        <f t="shared" si="34"/>
        <v>-1</v>
      </c>
    </row>
    <row r="92" spans="1:30">
      <c r="A92" t="s">
        <v>211</v>
      </c>
      <c r="C92" t="s">
        <v>20</v>
      </c>
      <c r="D92">
        <v>3</v>
      </c>
      <c r="E92" t="s">
        <v>16</v>
      </c>
      <c r="F92" t="s">
        <v>15</v>
      </c>
      <c r="G92">
        <v>51763</v>
      </c>
      <c r="H92">
        <v>0</v>
      </c>
      <c r="I92">
        <v>700</v>
      </c>
      <c r="J92">
        <v>300</v>
      </c>
      <c r="K92">
        <v>1</v>
      </c>
      <c r="L92" t="s">
        <v>17</v>
      </c>
      <c r="M92" t="s">
        <v>22</v>
      </c>
      <c r="N92">
        <f t="shared" si="19"/>
        <v>1</v>
      </c>
      <c r="O92">
        <f t="shared" si="20"/>
        <v>0</v>
      </c>
      <c r="P92">
        <f t="shared" si="21"/>
        <v>3</v>
      </c>
      <c r="Q92">
        <f t="shared" si="22"/>
        <v>1</v>
      </c>
      <c r="R92">
        <f t="shared" si="23"/>
        <v>0</v>
      </c>
      <c r="S92" s="9">
        <f t="shared" si="24"/>
        <v>10.854430887309706</v>
      </c>
      <c r="T92" s="9">
        <f t="shared" si="25"/>
        <v>0</v>
      </c>
      <c r="U92" s="9">
        <f t="shared" si="26"/>
        <v>6.5510803350434044</v>
      </c>
      <c r="V92" s="9">
        <f t="shared" si="26"/>
        <v>5.7037824746562009</v>
      </c>
      <c r="W92">
        <f t="shared" si="27"/>
        <v>2</v>
      </c>
      <c r="X92">
        <f t="shared" si="28"/>
        <v>1</v>
      </c>
      <c r="Y92">
        <f t="shared" si="29"/>
        <v>1.8273595292019342</v>
      </c>
      <c r="Z92">
        <f t="shared" si="30"/>
        <v>6.2174479753268939</v>
      </c>
      <c r="AA92">
        <f t="shared" si="31"/>
        <v>0.86144687105213147</v>
      </c>
      <c r="AB92">
        <f t="shared" si="32"/>
        <v>-1.9765014243996908</v>
      </c>
      <c r="AC92" s="17">
        <f t="shared" si="33"/>
        <v>1</v>
      </c>
      <c r="AD92">
        <f t="shared" si="34"/>
        <v>-1</v>
      </c>
    </row>
    <row r="93" spans="1:30">
      <c r="A93" t="s">
        <v>212</v>
      </c>
      <c r="B93" t="s">
        <v>14</v>
      </c>
      <c r="C93" t="s">
        <v>20</v>
      </c>
      <c r="D93">
        <v>0</v>
      </c>
      <c r="E93" t="s">
        <v>16</v>
      </c>
      <c r="F93" t="s">
        <v>15</v>
      </c>
      <c r="G93">
        <v>5708</v>
      </c>
      <c r="H93">
        <v>5625</v>
      </c>
      <c r="I93">
        <v>187</v>
      </c>
      <c r="J93">
        <v>360</v>
      </c>
      <c r="K93">
        <v>1</v>
      </c>
      <c r="L93" t="s">
        <v>31</v>
      </c>
      <c r="M93" t="s">
        <v>18</v>
      </c>
      <c r="N93">
        <f t="shared" si="19"/>
        <v>1</v>
      </c>
      <c r="O93">
        <f t="shared" si="20"/>
        <v>1</v>
      </c>
      <c r="P93">
        <f t="shared" si="21"/>
        <v>0</v>
      </c>
      <c r="Q93">
        <f t="shared" si="22"/>
        <v>1</v>
      </c>
      <c r="R93">
        <f t="shared" si="23"/>
        <v>0</v>
      </c>
      <c r="S93" s="9">
        <f t="shared" si="24"/>
        <v>8.6496239785967273</v>
      </c>
      <c r="T93" s="9">
        <f t="shared" si="25"/>
        <v>8.6349762270726202</v>
      </c>
      <c r="U93" s="9">
        <f t="shared" si="26"/>
        <v>5.2311086168545868</v>
      </c>
      <c r="V93" s="9">
        <f t="shared" si="26"/>
        <v>5.8861040314501558</v>
      </c>
      <c r="W93">
        <f t="shared" si="27"/>
        <v>1</v>
      </c>
      <c r="X93">
        <f t="shared" si="28"/>
        <v>1</v>
      </c>
      <c r="Y93">
        <f t="shared" si="29"/>
        <v>1.5201298543446247</v>
      </c>
      <c r="Z93">
        <f t="shared" si="30"/>
        <v>4.5728189569987947</v>
      </c>
      <c r="AA93">
        <f t="shared" si="31"/>
        <v>0.82055760150899582</v>
      </c>
      <c r="AB93">
        <f t="shared" si="32"/>
        <v>-1.7179010223247173</v>
      </c>
      <c r="AC93" s="17">
        <f t="shared" si="33"/>
        <v>1</v>
      </c>
      <c r="AD93">
        <f t="shared" si="34"/>
        <v>-1</v>
      </c>
    </row>
    <row r="94" spans="1:30">
      <c r="A94" t="s">
        <v>214</v>
      </c>
      <c r="B94" t="s">
        <v>14</v>
      </c>
      <c r="C94" t="s">
        <v>20</v>
      </c>
      <c r="D94">
        <v>1</v>
      </c>
      <c r="E94" t="s">
        <v>16</v>
      </c>
      <c r="F94" t="s">
        <v>15</v>
      </c>
      <c r="G94">
        <v>3750</v>
      </c>
      <c r="H94">
        <v>0</v>
      </c>
      <c r="I94">
        <v>116</v>
      </c>
      <c r="J94">
        <v>360</v>
      </c>
      <c r="K94">
        <v>1</v>
      </c>
      <c r="L94" t="s">
        <v>31</v>
      </c>
      <c r="M94" t="s">
        <v>18</v>
      </c>
      <c r="N94">
        <f t="shared" si="19"/>
        <v>1</v>
      </c>
      <c r="O94">
        <f t="shared" si="20"/>
        <v>1</v>
      </c>
      <c r="P94">
        <f t="shared" si="21"/>
        <v>1</v>
      </c>
      <c r="Q94">
        <f t="shared" si="22"/>
        <v>1</v>
      </c>
      <c r="R94">
        <f t="shared" si="23"/>
        <v>0</v>
      </c>
      <c r="S94" s="9">
        <f t="shared" si="24"/>
        <v>8.2295111189644565</v>
      </c>
      <c r="T94" s="9">
        <f t="shared" si="25"/>
        <v>0</v>
      </c>
      <c r="U94" s="9">
        <f t="shared" si="26"/>
        <v>4.7535901911063645</v>
      </c>
      <c r="V94" s="9">
        <f t="shared" si="26"/>
        <v>5.8861040314501558</v>
      </c>
      <c r="W94">
        <f t="shared" si="27"/>
        <v>1</v>
      </c>
      <c r="X94">
        <f t="shared" si="28"/>
        <v>1</v>
      </c>
      <c r="Y94">
        <f t="shared" si="29"/>
        <v>1.8562630715922372</v>
      </c>
      <c r="Z94">
        <f t="shared" si="30"/>
        <v>6.3997765237520916</v>
      </c>
      <c r="AA94">
        <f t="shared" si="31"/>
        <v>0.86486078372905439</v>
      </c>
      <c r="AB94">
        <f t="shared" si="32"/>
        <v>-2.0014498002611498</v>
      </c>
      <c r="AC94" s="17">
        <f t="shared" si="33"/>
        <v>1</v>
      </c>
      <c r="AD94">
        <f t="shared" si="34"/>
        <v>-1</v>
      </c>
    </row>
    <row r="95" spans="1:30">
      <c r="A95" t="s">
        <v>215</v>
      </c>
      <c r="B95" t="s">
        <v>14</v>
      </c>
      <c r="C95" t="s">
        <v>15</v>
      </c>
      <c r="D95">
        <v>0</v>
      </c>
      <c r="E95" t="s">
        <v>25</v>
      </c>
      <c r="F95" t="s">
        <v>15</v>
      </c>
      <c r="G95">
        <v>2333</v>
      </c>
      <c r="H95">
        <v>1451</v>
      </c>
      <c r="I95">
        <v>102</v>
      </c>
      <c r="J95">
        <v>480</v>
      </c>
      <c r="K95">
        <v>0</v>
      </c>
      <c r="L95" t="s">
        <v>17</v>
      </c>
      <c r="M95" t="s">
        <v>18</v>
      </c>
      <c r="N95">
        <f t="shared" si="19"/>
        <v>0</v>
      </c>
      <c r="O95">
        <f t="shared" si="20"/>
        <v>1</v>
      </c>
      <c r="P95">
        <f t="shared" si="21"/>
        <v>0</v>
      </c>
      <c r="Q95">
        <f t="shared" si="22"/>
        <v>0</v>
      </c>
      <c r="R95">
        <f t="shared" si="23"/>
        <v>0</v>
      </c>
      <c r="S95" s="9">
        <f t="shared" si="24"/>
        <v>7.75491027202143</v>
      </c>
      <c r="T95" s="9">
        <f t="shared" si="25"/>
        <v>7.2800082528841878</v>
      </c>
      <c r="U95" s="9">
        <f t="shared" si="26"/>
        <v>4.6249728132842707</v>
      </c>
      <c r="V95" s="9">
        <f t="shared" si="26"/>
        <v>6.1737861039019366</v>
      </c>
      <c r="W95">
        <f t="shared" si="27"/>
        <v>2</v>
      </c>
      <c r="X95">
        <f t="shared" si="28"/>
        <v>0</v>
      </c>
      <c r="Y95">
        <f t="shared" si="29"/>
        <v>-1.6962830105106845</v>
      </c>
      <c r="Z95">
        <f t="shared" si="30"/>
        <v>0.18336382033532755</v>
      </c>
      <c r="AA95">
        <f t="shared" si="31"/>
        <v>0.15495134901400662</v>
      </c>
      <c r="AB95">
        <f t="shared" si="32"/>
        <v>-0.16836107815099438</v>
      </c>
      <c r="AC95" s="17">
        <f t="shared" si="33"/>
        <v>0</v>
      </c>
      <c r="AD95">
        <f t="shared" si="34"/>
        <v>2</v>
      </c>
    </row>
    <row r="96" spans="1:30">
      <c r="A96" t="s">
        <v>216</v>
      </c>
      <c r="B96" t="s">
        <v>14</v>
      </c>
      <c r="C96" t="s">
        <v>20</v>
      </c>
      <c r="D96">
        <v>1</v>
      </c>
      <c r="E96" t="s">
        <v>16</v>
      </c>
      <c r="F96" t="s">
        <v>15</v>
      </c>
      <c r="G96">
        <v>6400</v>
      </c>
      <c r="H96">
        <v>7250</v>
      </c>
      <c r="I96">
        <v>180</v>
      </c>
      <c r="J96">
        <v>360</v>
      </c>
      <c r="K96">
        <v>0</v>
      </c>
      <c r="L96" t="s">
        <v>17</v>
      </c>
      <c r="M96" t="s">
        <v>22</v>
      </c>
      <c r="N96">
        <f t="shared" si="19"/>
        <v>1</v>
      </c>
      <c r="O96">
        <f t="shared" si="20"/>
        <v>1</v>
      </c>
      <c r="P96">
        <f t="shared" si="21"/>
        <v>1</v>
      </c>
      <c r="Q96">
        <f t="shared" si="22"/>
        <v>1</v>
      </c>
      <c r="R96">
        <f t="shared" si="23"/>
        <v>0</v>
      </c>
      <c r="S96" s="9">
        <f t="shared" si="24"/>
        <v>8.7640532693477624</v>
      </c>
      <c r="T96" s="9">
        <f t="shared" si="25"/>
        <v>8.8887567478487206</v>
      </c>
      <c r="U96" s="9">
        <f t="shared" si="26"/>
        <v>5.1929568508902104</v>
      </c>
      <c r="V96" s="9">
        <f t="shared" si="26"/>
        <v>5.8861040314501558</v>
      </c>
      <c r="W96">
        <f t="shared" si="27"/>
        <v>2</v>
      </c>
      <c r="X96">
        <f t="shared" si="28"/>
        <v>0</v>
      </c>
      <c r="Y96">
        <f t="shared" si="29"/>
        <v>-0.66206776393007238</v>
      </c>
      <c r="Z96">
        <f t="shared" si="30"/>
        <v>0.51578371212094021</v>
      </c>
      <c r="AA96">
        <f t="shared" si="31"/>
        <v>0.34027527014341424</v>
      </c>
      <c r="AB96">
        <f t="shared" si="32"/>
        <v>-0.41593260693691159</v>
      </c>
      <c r="AC96" s="17">
        <f t="shared" si="33"/>
        <v>0</v>
      </c>
      <c r="AD96">
        <f t="shared" si="34"/>
        <v>2</v>
      </c>
    </row>
    <row r="97" spans="1:30">
      <c r="A97" t="s">
        <v>217</v>
      </c>
      <c r="B97" t="s">
        <v>14</v>
      </c>
      <c r="C97" t="s">
        <v>20</v>
      </c>
      <c r="D97">
        <v>1</v>
      </c>
      <c r="E97" t="s">
        <v>16</v>
      </c>
      <c r="F97" t="s">
        <v>15</v>
      </c>
      <c r="G97">
        <v>33846</v>
      </c>
      <c r="H97">
        <v>0</v>
      </c>
      <c r="I97">
        <v>260</v>
      </c>
      <c r="J97">
        <v>360</v>
      </c>
      <c r="K97">
        <v>1</v>
      </c>
      <c r="L97" t="s">
        <v>31</v>
      </c>
      <c r="M97" t="s">
        <v>22</v>
      </c>
      <c r="N97">
        <f t="shared" si="19"/>
        <v>1</v>
      </c>
      <c r="O97">
        <f t="shared" si="20"/>
        <v>1</v>
      </c>
      <c r="P97">
        <f t="shared" si="21"/>
        <v>1</v>
      </c>
      <c r="Q97">
        <f t="shared" si="22"/>
        <v>1</v>
      </c>
      <c r="R97">
        <f t="shared" si="23"/>
        <v>0</v>
      </c>
      <c r="S97" s="9">
        <f t="shared" si="24"/>
        <v>10.429576102968031</v>
      </c>
      <c r="T97" s="9">
        <f t="shared" si="25"/>
        <v>0</v>
      </c>
      <c r="U97" s="9">
        <f t="shared" si="26"/>
        <v>5.5606816310155276</v>
      </c>
      <c r="V97" s="9">
        <f t="shared" si="26"/>
        <v>5.8861040314501558</v>
      </c>
      <c r="W97">
        <f t="shared" si="27"/>
        <v>1</v>
      </c>
      <c r="X97">
        <f t="shared" si="28"/>
        <v>1</v>
      </c>
      <c r="Y97">
        <f t="shared" si="29"/>
        <v>1.3575292840358451</v>
      </c>
      <c r="Z97">
        <f t="shared" si="30"/>
        <v>3.886578797051143</v>
      </c>
      <c r="AA97">
        <f t="shared" si="31"/>
        <v>0.79535784819361532</v>
      </c>
      <c r="AB97">
        <f t="shared" si="32"/>
        <v>-1.5864924261248672</v>
      </c>
      <c r="AC97" s="17">
        <f t="shared" si="33"/>
        <v>1</v>
      </c>
      <c r="AD97">
        <f t="shared" si="34"/>
        <v>-1</v>
      </c>
    </row>
    <row r="98" spans="1:30">
      <c r="A98" t="s">
        <v>218</v>
      </c>
      <c r="C98" t="s">
        <v>20</v>
      </c>
      <c r="D98">
        <v>0</v>
      </c>
      <c r="E98" t="s">
        <v>16</v>
      </c>
      <c r="F98" t="s">
        <v>20</v>
      </c>
      <c r="G98">
        <v>674</v>
      </c>
      <c r="H98">
        <v>5296</v>
      </c>
      <c r="I98">
        <v>168</v>
      </c>
      <c r="J98">
        <v>360</v>
      </c>
      <c r="K98">
        <v>1</v>
      </c>
      <c r="L98" t="s">
        <v>21</v>
      </c>
      <c r="M98" t="s">
        <v>18</v>
      </c>
      <c r="N98">
        <f t="shared" si="19"/>
        <v>1</v>
      </c>
      <c r="O98">
        <f t="shared" si="20"/>
        <v>0</v>
      </c>
      <c r="P98">
        <f t="shared" si="21"/>
        <v>0</v>
      </c>
      <c r="Q98">
        <f t="shared" si="22"/>
        <v>1</v>
      </c>
      <c r="R98">
        <f t="shared" si="23"/>
        <v>1</v>
      </c>
      <c r="S98" s="9">
        <f t="shared" si="24"/>
        <v>6.513230110912307</v>
      </c>
      <c r="T98" s="9">
        <f t="shared" si="25"/>
        <v>8.5747070976168445</v>
      </c>
      <c r="U98" s="9">
        <f t="shared" si="26"/>
        <v>5.1239639794032588</v>
      </c>
      <c r="V98" s="9">
        <f t="shared" si="26"/>
        <v>5.8861040314501558</v>
      </c>
      <c r="W98">
        <f t="shared" si="27"/>
        <v>0</v>
      </c>
      <c r="X98">
        <f t="shared" si="28"/>
        <v>1</v>
      </c>
      <c r="Y98">
        <f t="shared" si="29"/>
        <v>2.1317661646131523</v>
      </c>
      <c r="Z98">
        <f t="shared" si="30"/>
        <v>8.4297419835614686</v>
      </c>
      <c r="AA98">
        <f t="shared" si="31"/>
        <v>0.89395255970489285</v>
      </c>
      <c r="AB98">
        <f t="shared" si="32"/>
        <v>-2.243868735036838</v>
      </c>
      <c r="AC98" s="17">
        <f t="shared" si="33"/>
        <v>1</v>
      </c>
      <c r="AD98">
        <f t="shared" si="34"/>
        <v>-1</v>
      </c>
    </row>
    <row r="99" spans="1:30">
      <c r="A99" t="s">
        <v>219</v>
      </c>
      <c r="B99" t="s">
        <v>14</v>
      </c>
      <c r="C99" t="s">
        <v>20</v>
      </c>
      <c r="D99">
        <v>1</v>
      </c>
      <c r="E99" t="s">
        <v>16</v>
      </c>
      <c r="F99" t="s">
        <v>15</v>
      </c>
      <c r="G99">
        <v>3125</v>
      </c>
      <c r="H99">
        <v>2583</v>
      </c>
      <c r="I99">
        <v>170</v>
      </c>
      <c r="J99">
        <v>360</v>
      </c>
      <c r="K99">
        <v>1</v>
      </c>
      <c r="L99" t="s">
        <v>31</v>
      </c>
      <c r="M99" t="s">
        <v>18</v>
      </c>
      <c r="N99">
        <f t="shared" si="19"/>
        <v>1</v>
      </c>
      <c r="O99">
        <f t="shared" si="20"/>
        <v>1</v>
      </c>
      <c r="P99">
        <f t="shared" si="21"/>
        <v>1</v>
      </c>
      <c r="Q99">
        <f t="shared" si="22"/>
        <v>1</v>
      </c>
      <c r="R99">
        <f t="shared" si="23"/>
        <v>0</v>
      </c>
      <c r="S99" s="9">
        <f t="shared" si="24"/>
        <v>8.0471895621705016</v>
      </c>
      <c r="T99" s="9">
        <f t="shared" si="25"/>
        <v>7.8567067930958405</v>
      </c>
      <c r="U99" s="9">
        <f t="shared" si="26"/>
        <v>5.1357984370502621</v>
      </c>
      <c r="V99" s="9">
        <f t="shared" si="26"/>
        <v>5.8861040314501558</v>
      </c>
      <c r="W99">
        <f t="shared" si="27"/>
        <v>1</v>
      </c>
      <c r="X99">
        <f t="shared" si="28"/>
        <v>1</v>
      </c>
      <c r="Y99">
        <f t="shared" si="29"/>
        <v>1.7106315723418279</v>
      </c>
      <c r="Z99">
        <f t="shared" si="30"/>
        <v>5.532454519710579</v>
      </c>
      <c r="AA99">
        <f t="shared" si="31"/>
        <v>0.8469181841247162</v>
      </c>
      <c r="AB99">
        <f t="shared" si="32"/>
        <v>-1.8767827562315751</v>
      </c>
      <c r="AC99" s="17">
        <f t="shared" si="33"/>
        <v>1</v>
      </c>
      <c r="AD99">
        <f t="shared" si="34"/>
        <v>-1</v>
      </c>
    </row>
    <row r="100" spans="1:30">
      <c r="A100" t="s">
        <v>222</v>
      </c>
      <c r="B100" t="s">
        <v>14</v>
      </c>
      <c r="C100" t="s">
        <v>15</v>
      </c>
      <c r="D100">
        <v>0</v>
      </c>
      <c r="E100" t="s">
        <v>16</v>
      </c>
      <c r="F100" t="s">
        <v>15</v>
      </c>
      <c r="G100">
        <v>8333</v>
      </c>
      <c r="H100">
        <v>3750</v>
      </c>
      <c r="I100">
        <v>187</v>
      </c>
      <c r="J100">
        <v>360</v>
      </c>
      <c r="K100">
        <v>1</v>
      </c>
      <c r="L100" t="s">
        <v>21</v>
      </c>
      <c r="M100" t="s">
        <v>18</v>
      </c>
      <c r="N100">
        <f t="shared" si="19"/>
        <v>0</v>
      </c>
      <c r="O100">
        <f t="shared" si="20"/>
        <v>1</v>
      </c>
      <c r="P100">
        <f t="shared" si="21"/>
        <v>0</v>
      </c>
      <c r="Q100">
        <f t="shared" si="22"/>
        <v>1</v>
      </c>
      <c r="R100">
        <f t="shared" si="23"/>
        <v>0</v>
      </c>
      <c r="S100" s="9">
        <f t="shared" si="24"/>
        <v>9.0279788143822071</v>
      </c>
      <c r="T100" s="9">
        <f t="shared" si="25"/>
        <v>8.2295111189644565</v>
      </c>
      <c r="U100" s="9">
        <f t="shared" si="26"/>
        <v>5.2311086168545868</v>
      </c>
      <c r="V100" s="9">
        <f t="shared" si="26"/>
        <v>5.8861040314501558</v>
      </c>
      <c r="W100">
        <f t="shared" si="27"/>
        <v>0</v>
      </c>
      <c r="X100">
        <f t="shared" si="28"/>
        <v>1</v>
      </c>
      <c r="Y100">
        <f t="shared" si="29"/>
        <v>0.77423282437860153</v>
      </c>
      <c r="Z100">
        <f t="shared" si="30"/>
        <v>2.1689275404163038</v>
      </c>
      <c r="AA100">
        <f t="shared" si="31"/>
        <v>0.68443582655454804</v>
      </c>
      <c r="AB100">
        <f t="shared" si="32"/>
        <v>-1.1533932153215614</v>
      </c>
      <c r="AC100" s="17">
        <f t="shared" si="33"/>
        <v>1</v>
      </c>
      <c r="AD100">
        <f t="shared" si="34"/>
        <v>-1</v>
      </c>
    </row>
    <row r="101" spans="1:30">
      <c r="A101" t="s">
        <v>224</v>
      </c>
      <c r="B101" t="s">
        <v>42</v>
      </c>
      <c r="C101" t="s">
        <v>20</v>
      </c>
      <c r="D101">
        <v>0</v>
      </c>
      <c r="E101" t="s">
        <v>16</v>
      </c>
      <c r="F101" t="s">
        <v>15</v>
      </c>
      <c r="G101">
        <v>3416</v>
      </c>
      <c r="H101">
        <v>2816</v>
      </c>
      <c r="I101">
        <v>113</v>
      </c>
      <c r="J101">
        <v>360</v>
      </c>
      <c r="L101" t="s">
        <v>31</v>
      </c>
      <c r="M101" t="s">
        <v>22</v>
      </c>
      <c r="N101">
        <f t="shared" si="19"/>
        <v>1</v>
      </c>
      <c r="O101">
        <f t="shared" si="20"/>
        <v>0</v>
      </c>
      <c r="P101">
        <f t="shared" si="21"/>
        <v>0</v>
      </c>
      <c r="Q101">
        <f t="shared" si="22"/>
        <v>1</v>
      </c>
      <c r="R101">
        <f t="shared" si="23"/>
        <v>0</v>
      </c>
      <c r="S101" s="9">
        <f t="shared" si="24"/>
        <v>8.1362255549084601</v>
      </c>
      <c r="T101" s="9">
        <f t="shared" si="25"/>
        <v>7.943072717277933</v>
      </c>
      <c r="U101" s="9">
        <f t="shared" si="26"/>
        <v>4.7273878187123408</v>
      </c>
      <c r="V101" s="9">
        <f t="shared" si="26"/>
        <v>5.8861040314501558</v>
      </c>
      <c r="W101">
        <f t="shared" si="27"/>
        <v>1</v>
      </c>
      <c r="X101">
        <f t="shared" si="28"/>
        <v>0</v>
      </c>
      <c r="Y101">
        <f t="shared" si="29"/>
        <v>-0.16743139989571043</v>
      </c>
      <c r="Z101">
        <f t="shared" si="30"/>
        <v>0.84583463964314287</v>
      </c>
      <c r="AA101">
        <f t="shared" si="31"/>
        <v>0.45823966106014186</v>
      </c>
      <c r="AB101">
        <f t="shared" si="32"/>
        <v>-0.61293155441023983</v>
      </c>
      <c r="AC101" s="17">
        <f t="shared" si="33"/>
        <v>0</v>
      </c>
      <c r="AD101">
        <f t="shared" si="34"/>
        <v>2</v>
      </c>
    </row>
    <row r="102" spans="1:30">
      <c r="A102" t="s">
        <v>229</v>
      </c>
      <c r="B102" t="s">
        <v>14</v>
      </c>
      <c r="C102" t="s">
        <v>20</v>
      </c>
      <c r="D102">
        <v>1</v>
      </c>
      <c r="E102" t="s">
        <v>25</v>
      </c>
      <c r="F102" t="s">
        <v>15</v>
      </c>
      <c r="G102">
        <v>2600</v>
      </c>
      <c r="H102">
        <v>2500</v>
      </c>
      <c r="I102">
        <v>90</v>
      </c>
      <c r="J102">
        <v>360</v>
      </c>
      <c r="K102">
        <v>1</v>
      </c>
      <c r="L102" t="s">
        <v>31</v>
      </c>
      <c r="M102" t="s">
        <v>18</v>
      </c>
      <c r="N102">
        <f t="shared" si="19"/>
        <v>1</v>
      </c>
      <c r="O102">
        <f t="shared" si="20"/>
        <v>1</v>
      </c>
      <c r="P102">
        <f t="shared" si="21"/>
        <v>1</v>
      </c>
      <c r="Q102">
        <f t="shared" si="22"/>
        <v>0</v>
      </c>
      <c r="R102">
        <f t="shared" si="23"/>
        <v>0</v>
      </c>
      <c r="S102" s="9">
        <f t="shared" si="24"/>
        <v>7.8632667240095735</v>
      </c>
      <c r="T102" s="9">
        <f t="shared" si="25"/>
        <v>7.8240460108562919</v>
      </c>
      <c r="U102" s="9">
        <f t="shared" si="26"/>
        <v>4.499809670330265</v>
      </c>
      <c r="V102" s="9">
        <f t="shared" si="26"/>
        <v>5.8861040314501558</v>
      </c>
      <c r="W102">
        <f t="shared" si="27"/>
        <v>1</v>
      </c>
      <c r="X102">
        <f t="shared" si="28"/>
        <v>1</v>
      </c>
      <c r="Y102">
        <f t="shared" si="29"/>
        <v>1.1212429928036651</v>
      </c>
      <c r="Z102">
        <f t="shared" si="30"/>
        <v>3.0686661636408186</v>
      </c>
      <c r="AA102">
        <f t="shared" si="31"/>
        <v>0.75421920605421289</v>
      </c>
      <c r="AB102">
        <f t="shared" si="32"/>
        <v>-1.4033152218201086</v>
      </c>
      <c r="AC102" s="17">
        <f t="shared" si="33"/>
        <v>1</v>
      </c>
      <c r="AD102">
        <f t="shared" si="34"/>
        <v>-1</v>
      </c>
    </row>
    <row r="103" spans="1:30">
      <c r="A103" t="s">
        <v>236</v>
      </c>
      <c r="B103" t="s">
        <v>14</v>
      </c>
      <c r="C103" t="s">
        <v>15</v>
      </c>
      <c r="D103">
        <v>2</v>
      </c>
      <c r="E103" t="s">
        <v>16</v>
      </c>
      <c r="F103" t="s">
        <v>15</v>
      </c>
      <c r="G103">
        <v>4923</v>
      </c>
      <c r="H103">
        <v>0</v>
      </c>
      <c r="I103">
        <v>166</v>
      </c>
      <c r="J103">
        <v>360</v>
      </c>
      <c r="K103">
        <v>0</v>
      </c>
      <c r="L103" t="s">
        <v>31</v>
      </c>
      <c r="M103" t="s">
        <v>22</v>
      </c>
      <c r="N103">
        <f t="shared" si="19"/>
        <v>0</v>
      </c>
      <c r="O103">
        <f t="shared" si="20"/>
        <v>1</v>
      </c>
      <c r="P103">
        <f t="shared" si="21"/>
        <v>2</v>
      </c>
      <c r="Q103">
        <f t="shared" si="22"/>
        <v>1</v>
      </c>
      <c r="R103">
        <f t="shared" si="23"/>
        <v>0</v>
      </c>
      <c r="S103" s="9">
        <f t="shared" si="24"/>
        <v>8.5016733797582003</v>
      </c>
      <c r="T103" s="9">
        <f t="shared" si="25"/>
        <v>0</v>
      </c>
      <c r="U103" s="9">
        <f t="shared" si="26"/>
        <v>5.1119877883565437</v>
      </c>
      <c r="V103" s="9">
        <f t="shared" si="26"/>
        <v>5.8861040314501558</v>
      </c>
      <c r="W103">
        <f t="shared" si="27"/>
        <v>1</v>
      </c>
      <c r="X103">
        <f t="shared" si="28"/>
        <v>0</v>
      </c>
      <c r="Y103">
        <f t="shared" si="29"/>
        <v>-1.0411394583515623</v>
      </c>
      <c r="Z103">
        <f t="shared" si="30"/>
        <v>0.35305216443904941</v>
      </c>
      <c r="AA103">
        <f t="shared" si="31"/>
        <v>0.26093019450245536</v>
      </c>
      <c r="AB103">
        <f t="shared" si="32"/>
        <v>-0.30236290309366531</v>
      </c>
      <c r="AC103" s="17">
        <f t="shared" si="33"/>
        <v>0</v>
      </c>
      <c r="AD103">
        <f t="shared" si="34"/>
        <v>2</v>
      </c>
    </row>
    <row r="104" spans="1:30">
      <c r="A104" t="s">
        <v>237</v>
      </c>
      <c r="B104" t="s">
        <v>14</v>
      </c>
      <c r="C104" t="s">
        <v>20</v>
      </c>
      <c r="D104">
        <v>3</v>
      </c>
      <c r="E104" t="s">
        <v>25</v>
      </c>
      <c r="F104" t="s">
        <v>15</v>
      </c>
      <c r="G104">
        <v>3992</v>
      </c>
      <c r="H104">
        <v>0</v>
      </c>
      <c r="I104">
        <v>141</v>
      </c>
      <c r="J104">
        <v>180</v>
      </c>
      <c r="K104">
        <v>1</v>
      </c>
      <c r="L104" t="s">
        <v>17</v>
      </c>
      <c r="M104" t="s">
        <v>18</v>
      </c>
      <c r="N104">
        <f t="shared" si="19"/>
        <v>1</v>
      </c>
      <c r="O104">
        <f t="shared" si="20"/>
        <v>1</v>
      </c>
      <c r="P104">
        <f t="shared" si="21"/>
        <v>3</v>
      </c>
      <c r="Q104">
        <f t="shared" si="22"/>
        <v>0</v>
      </c>
      <c r="R104">
        <f t="shared" si="23"/>
        <v>0</v>
      </c>
      <c r="S104" s="9">
        <f t="shared" si="24"/>
        <v>8.2920476374313541</v>
      </c>
      <c r="T104" s="9">
        <f t="shared" si="25"/>
        <v>0</v>
      </c>
      <c r="U104" s="9">
        <f t="shared" si="26"/>
        <v>4.9487598903781684</v>
      </c>
      <c r="V104" s="9">
        <f t="shared" si="26"/>
        <v>5.1929568508902104</v>
      </c>
      <c r="W104">
        <f t="shared" si="27"/>
        <v>2</v>
      </c>
      <c r="X104">
        <f t="shared" si="28"/>
        <v>1</v>
      </c>
      <c r="Y104">
        <f t="shared" si="29"/>
        <v>1.3613843876542386</v>
      </c>
      <c r="Z104">
        <f t="shared" si="30"/>
        <v>3.9015908790083245</v>
      </c>
      <c r="AA104">
        <f t="shared" si="31"/>
        <v>0.79598460485908262</v>
      </c>
      <c r="AB104">
        <f t="shared" si="32"/>
        <v>-1.5895598216083184</v>
      </c>
      <c r="AC104" s="17">
        <f t="shared" si="33"/>
        <v>1</v>
      </c>
      <c r="AD104">
        <f t="shared" si="34"/>
        <v>-1</v>
      </c>
    </row>
    <row r="105" spans="1:30">
      <c r="A105" t="s">
        <v>242</v>
      </c>
      <c r="B105" t="s">
        <v>14</v>
      </c>
      <c r="C105" t="s">
        <v>20</v>
      </c>
      <c r="D105">
        <v>1</v>
      </c>
      <c r="E105" t="s">
        <v>25</v>
      </c>
      <c r="F105" t="s">
        <v>15</v>
      </c>
      <c r="G105">
        <v>3500</v>
      </c>
      <c r="H105">
        <v>1083</v>
      </c>
      <c r="I105">
        <v>135</v>
      </c>
      <c r="J105">
        <v>360</v>
      </c>
      <c r="K105">
        <v>1</v>
      </c>
      <c r="L105" t="s">
        <v>17</v>
      </c>
      <c r="M105" t="s">
        <v>18</v>
      </c>
      <c r="N105">
        <f t="shared" si="19"/>
        <v>1</v>
      </c>
      <c r="O105">
        <f t="shared" si="20"/>
        <v>1</v>
      </c>
      <c r="P105">
        <f t="shared" si="21"/>
        <v>1</v>
      </c>
      <c r="Q105">
        <f t="shared" si="22"/>
        <v>0</v>
      </c>
      <c r="R105">
        <f t="shared" si="23"/>
        <v>0</v>
      </c>
      <c r="S105" s="9">
        <f t="shared" si="24"/>
        <v>8.1605182474775049</v>
      </c>
      <c r="T105" s="9">
        <f t="shared" si="25"/>
        <v>6.9874902470009905</v>
      </c>
      <c r="U105" s="9">
        <f t="shared" si="26"/>
        <v>4.9052747784384296</v>
      </c>
      <c r="V105" s="9">
        <f t="shared" si="26"/>
        <v>5.8861040314501558</v>
      </c>
      <c r="W105">
        <f t="shared" si="27"/>
        <v>2</v>
      </c>
      <c r="X105">
        <f t="shared" si="28"/>
        <v>1</v>
      </c>
      <c r="Y105">
        <f t="shared" si="29"/>
        <v>1.1326822447391591</v>
      </c>
      <c r="Z105">
        <f t="shared" si="30"/>
        <v>3.1039709542019511</v>
      </c>
      <c r="AA105">
        <f t="shared" si="31"/>
        <v>0.75633355811738245</v>
      </c>
      <c r="AB105">
        <f t="shared" si="32"/>
        <v>-1.4119550304072512</v>
      </c>
      <c r="AC105" s="17">
        <f t="shared" si="33"/>
        <v>1</v>
      </c>
      <c r="AD105">
        <f t="shared" si="34"/>
        <v>-1</v>
      </c>
    </row>
    <row r="106" spans="1:30">
      <c r="A106" t="s">
        <v>243</v>
      </c>
      <c r="B106" t="s">
        <v>42</v>
      </c>
      <c r="C106" t="s">
        <v>15</v>
      </c>
      <c r="D106">
        <v>0</v>
      </c>
      <c r="E106" t="s">
        <v>25</v>
      </c>
      <c r="F106" t="s">
        <v>15</v>
      </c>
      <c r="G106">
        <v>4408</v>
      </c>
      <c r="H106">
        <v>0</v>
      </c>
      <c r="I106">
        <v>120</v>
      </c>
      <c r="J106">
        <v>360</v>
      </c>
      <c r="K106">
        <v>1</v>
      </c>
      <c r="L106" t="s">
        <v>31</v>
      </c>
      <c r="M106" t="s">
        <v>22</v>
      </c>
      <c r="N106">
        <f t="shared" si="19"/>
        <v>0</v>
      </c>
      <c r="O106">
        <f t="shared" si="20"/>
        <v>0</v>
      </c>
      <c r="P106">
        <f t="shared" si="21"/>
        <v>0</v>
      </c>
      <c r="Q106">
        <f t="shared" si="22"/>
        <v>0</v>
      </c>
      <c r="R106">
        <f t="shared" si="23"/>
        <v>0</v>
      </c>
      <c r="S106" s="9">
        <f t="shared" si="24"/>
        <v>8.391176350832751</v>
      </c>
      <c r="T106" s="9">
        <f t="shared" si="25"/>
        <v>0</v>
      </c>
      <c r="U106" s="9">
        <f t="shared" si="26"/>
        <v>4.7874917427820458</v>
      </c>
      <c r="V106" s="9">
        <f t="shared" si="26"/>
        <v>5.8861040314501558</v>
      </c>
      <c r="W106">
        <f t="shared" si="27"/>
        <v>1</v>
      </c>
      <c r="X106">
        <f t="shared" si="28"/>
        <v>1</v>
      </c>
      <c r="Y106">
        <f t="shared" si="29"/>
        <v>0.96060870999484804</v>
      </c>
      <c r="Z106">
        <f t="shared" si="30"/>
        <v>2.6132867231213397</v>
      </c>
      <c r="AA106">
        <f t="shared" si="31"/>
        <v>0.72324366245251925</v>
      </c>
      <c r="AB106">
        <f t="shared" si="32"/>
        <v>-1.2846178077550268</v>
      </c>
      <c r="AC106" s="17">
        <f t="shared" si="33"/>
        <v>1</v>
      </c>
      <c r="AD106">
        <f t="shared" si="34"/>
        <v>-1</v>
      </c>
    </row>
    <row r="107" spans="1:30">
      <c r="A107" t="s">
        <v>244</v>
      </c>
      <c r="B107" t="s">
        <v>42</v>
      </c>
      <c r="C107" t="s">
        <v>15</v>
      </c>
      <c r="D107">
        <v>0</v>
      </c>
      <c r="E107" t="s">
        <v>16</v>
      </c>
      <c r="F107" t="s">
        <v>15</v>
      </c>
      <c r="G107">
        <v>3244</v>
      </c>
      <c r="H107">
        <v>0</v>
      </c>
      <c r="I107">
        <v>80</v>
      </c>
      <c r="J107">
        <v>360</v>
      </c>
      <c r="K107">
        <v>1</v>
      </c>
      <c r="L107" t="s">
        <v>17</v>
      </c>
      <c r="M107" t="s">
        <v>18</v>
      </c>
      <c r="N107">
        <f t="shared" si="19"/>
        <v>0</v>
      </c>
      <c r="O107">
        <f t="shared" si="20"/>
        <v>0</v>
      </c>
      <c r="P107">
        <f t="shared" si="21"/>
        <v>0</v>
      </c>
      <c r="Q107">
        <f t="shared" si="22"/>
        <v>1</v>
      </c>
      <c r="R107">
        <f t="shared" si="23"/>
        <v>0</v>
      </c>
      <c r="S107" s="9">
        <f t="shared" si="24"/>
        <v>8.0845624152353039</v>
      </c>
      <c r="T107" s="9">
        <f t="shared" si="25"/>
        <v>0</v>
      </c>
      <c r="U107" s="9">
        <f t="shared" si="26"/>
        <v>4.3820266346738812</v>
      </c>
      <c r="V107" s="9">
        <f t="shared" si="26"/>
        <v>5.8861040314501558</v>
      </c>
      <c r="W107">
        <f t="shared" si="27"/>
        <v>2</v>
      </c>
      <c r="X107">
        <f t="shared" si="28"/>
        <v>1</v>
      </c>
      <c r="Y107">
        <f t="shared" si="29"/>
        <v>1.7612356683354955</v>
      </c>
      <c r="Z107">
        <f t="shared" si="30"/>
        <v>5.8196240785074629</v>
      </c>
      <c r="AA107">
        <f t="shared" si="31"/>
        <v>0.85336435139415201</v>
      </c>
      <c r="AB107">
        <f t="shared" si="32"/>
        <v>-1.9198043498827313</v>
      </c>
      <c r="AC107" s="17">
        <f t="shared" si="33"/>
        <v>1</v>
      </c>
      <c r="AD107">
        <f t="shared" si="34"/>
        <v>-1</v>
      </c>
    </row>
    <row r="108" spans="1:30">
      <c r="A108" t="s">
        <v>245</v>
      </c>
      <c r="B108" t="s">
        <v>14</v>
      </c>
      <c r="C108" t="s">
        <v>15</v>
      </c>
      <c r="D108">
        <v>0</v>
      </c>
      <c r="E108" t="s">
        <v>25</v>
      </c>
      <c r="F108" t="s">
        <v>15</v>
      </c>
      <c r="G108">
        <v>3975</v>
      </c>
      <c r="H108">
        <v>2531</v>
      </c>
      <c r="I108">
        <v>55</v>
      </c>
      <c r="J108">
        <v>360</v>
      </c>
      <c r="K108">
        <v>1</v>
      </c>
      <c r="L108" t="s">
        <v>21</v>
      </c>
      <c r="M108" t="s">
        <v>22</v>
      </c>
      <c r="N108">
        <f t="shared" si="19"/>
        <v>0</v>
      </c>
      <c r="O108">
        <f t="shared" si="20"/>
        <v>1</v>
      </c>
      <c r="P108">
        <f t="shared" si="21"/>
        <v>0</v>
      </c>
      <c r="Q108">
        <f t="shared" si="22"/>
        <v>0</v>
      </c>
      <c r="R108">
        <f t="shared" si="23"/>
        <v>0</v>
      </c>
      <c r="S108" s="9">
        <f t="shared" si="24"/>
        <v>8.2877800270884325</v>
      </c>
      <c r="T108" s="9">
        <f t="shared" si="25"/>
        <v>7.8363697605451241</v>
      </c>
      <c r="U108" s="9">
        <f t="shared" si="26"/>
        <v>4.0073331852324712</v>
      </c>
      <c r="V108" s="9">
        <f t="shared" si="26"/>
        <v>5.8861040314501558</v>
      </c>
      <c r="W108">
        <f t="shared" si="27"/>
        <v>0</v>
      </c>
      <c r="X108">
        <f t="shared" si="28"/>
        <v>1</v>
      </c>
      <c r="Y108">
        <f t="shared" si="29"/>
        <v>0.33169373354575671</v>
      </c>
      <c r="Z108">
        <f t="shared" si="30"/>
        <v>1.3933260541292485</v>
      </c>
      <c r="AA108">
        <f t="shared" si="31"/>
        <v>0.58217143114508696</v>
      </c>
      <c r="AB108">
        <f t="shared" si="32"/>
        <v>-0.87268405293722318</v>
      </c>
      <c r="AC108" s="17">
        <f t="shared" si="33"/>
        <v>1</v>
      </c>
      <c r="AD108">
        <f t="shared" si="34"/>
        <v>-1</v>
      </c>
    </row>
    <row r="109" spans="1:30">
      <c r="A109" t="s">
        <v>246</v>
      </c>
      <c r="B109" t="s">
        <v>14</v>
      </c>
      <c r="C109" t="s">
        <v>15</v>
      </c>
      <c r="D109">
        <v>0</v>
      </c>
      <c r="E109" t="s">
        <v>16</v>
      </c>
      <c r="F109" t="s">
        <v>15</v>
      </c>
      <c r="G109">
        <v>2479</v>
      </c>
      <c r="H109">
        <v>0</v>
      </c>
      <c r="I109">
        <v>59</v>
      </c>
      <c r="J109">
        <v>360</v>
      </c>
      <c r="K109">
        <v>1</v>
      </c>
      <c r="L109" t="s">
        <v>17</v>
      </c>
      <c r="M109" t="s">
        <v>18</v>
      </c>
      <c r="N109">
        <f t="shared" si="19"/>
        <v>0</v>
      </c>
      <c r="O109">
        <f t="shared" si="20"/>
        <v>1</v>
      </c>
      <c r="P109">
        <f t="shared" si="21"/>
        <v>0</v>
      </c>
      <c r="Q109">
        <f t="shared" si="22"/>
        <v>1</v>
      </c>
      <c r="R109">
        <f t="shared" si="23"/>
        <v>0</v>
      </c>
      <c r="S109" s="9">
        <f t="shared" si="24"/>
        <v>7.8156105320351905</v>
      </c>
      <c r="T109" s="9">
        <f t="shared" si="25"/>
        <v>0</v>
      </c>
      <c r="U109" s="9">
        <f t="shared" si="26"/>
        <v>4.0775374439057197</v>
      </c>
      <c r="V109" s="9">
        <f t="shared" si="26"/>
        <v>5.8861040314501558</v>
      </c>
      <c r="W109">
        <f t="shared" si="27"/>
        <v>2</v>
      </c>
      <c r="X109">
        <f t="shared" si="28"/>
        <v>1</v>
      </c>
      <c r="Y109">
        <f t="shared" si="29"/>
        <v>1.3937935770414249</v>
      </c>
      <c r="Z109">
        <f t="shared" si="30"/>
        <v>4.0301096218547281</v>
      </c>
      <c r="AA109">
        <f t="shared" si="31"/>
        <v>0.80119717557342718</v>
      </c>
      <c r="AB109">
        <f t="shared" si="32"/>
        <v>-1.6154417774834604</v>
      </c>
      <c r="AC109" s="17">
        <f t="shared" si="33"/>
        <v>1</v>
      </c>
      <c r="AD109">
        <f t="shared" si="34"/>
        <v>-1</v>
      </c>
    </row>
    <row r="110" spans="1:30">
      <c r="A110" t="s">
        <v>247</v>
      </c>
      <c r="B110" t="s">
        <v>14</v>
      </c>
      <c r="C110" t="s">
        <v>15</v>
      </c>
      <c r="D110">
        <v>0</v>
      </c>
      <c r="E110" t="s">
        <v>16</v>
      </c>
      <c r="F110" t="s">
        <v>15</v>
      </c>
      <c r="G110">
        <v>3418</v>
      </c>
      <c r="H110">
        <v>0</v>
      </c>
      <c r="I110">
        <v>127</v>
      </c>
      <c r="J110">
        <v>360</v>
      </c>
      <c r="K110">
        <v>1</v>
      </c>
      <c r="L110" t="s">
        <v>31</v>
      </c>
      <c r="M110" t="s">
        <v>18</v>
      </c>
      <c r="N110">
        <f t="shared" si="19"/>
        <v>0</v>
      </c>
      <c r="O110">
        <f t="shared" si="20"/>
        <v>1</v>
      </c>
      <c r="P110">
        <f t="shared" si="21"/>
        <v>0</v>
      </c>
      <c r="Q110">
        <f t="shared" si="22"/>
        <v>1</v>
      </c>
      <c r="R110">
        <f t="shared" si="23"/>
        <v>0</v>
      </c>
      <c r="S110" s="9">
        <f t="shared" si="24"/>
        <v>8.136810863675537</v>
      </c>
      <c r="T110" s="9">
        <f t="shared" si="25"/>
        <v>0</v>
      </c>
      <c r="U110" s="9">
        <f t="shared" si="26"/>
        <v>4.8441870864585912</v>
      </c>
      <c r="V110" s="9">
        <f t="shared" si="26"/>
        <v>5.8861040314501558</v>
      </c>
      <c r="W110">
        <f t="shared" si="27"/>
        <v>1</v>
      </c>
      <c r="X110">
        <f t="shared" si="28"/>
        <v>1</v>
      </c>
      <c r="Y110">
        <f t="shared" si="29"/>
        <v>1.228784387729466</v>
      </c>
      <c r="Z110">
        <f t="shared" si="30"/>
        <v>3.4170731744590932</v>
      </c>
      <c r="AA110">
        <f t="shared" si="31"/>
        <v>0.77360574287464512</v>
      </c>
      <c r="AB110">
        <f t="shared" si="32"/>
        <v>-1.4854772990289191</v>
      </c>
      <c r="AC110" s="17">
        <f t="shared" si="33"/>
        <v>1</v>
      </c>
      <c r="AD110">
        <f t="shared" si="34"/>
        <v>-1</v>
      </c>
    </row>
    <row r="111" spans="1:30">
      <c r="A111" t="s">
        <v>248</v>
      </c>
      <c r="B111" t="s">
        <v>42</v>
      </c>
      <c r="C111" t="s">
        <v>15</v>
      </c>
      <c r="D111">
        <v>0</v>
      </c>
      <c r="E111" t="s">
        <v>16</v>
      </c>
      <c r="F111" t="s">
        <v>15</v>
      </c>
      <c r="G111">
        <v>10000</v>
      </c>
      <c r="H111">
        <v>0</v>
      </c>
      <c r="I111">
        <v>214</v>
      </c>
      <c r="J111">
        <v>360</v>
      </c>
      <c r="K111">
        <v>1</v>
      </c>
      <c r="L111" t="s">
        <v>31</v>
      </c>
      <c r="M111" t="s">
        <v>18</v>
      </c>
      <c r="N111">
        <f t="shared" si="19"/>
        <v>0</v>
      </c>
      <c r="O111">
        <f t="shared" si="20"/>
        <v>0</v>
      </c>
      <c r="P111">
        <f t="shared" si="21"/>
        <v>0</v>
      </c>
      <c r="Q111">
        <f t="shared" si="22"/>
        <v>1</v>
      </c>
      <c r="R111">
        <f t="shared" si="23"/>
        <v>0</v>
      </c>
      <c r="S111" s="9">
        <f t="shared" si="24"/>
        <v>9.2103403719761836</v>
      </c>
      <c r="T111" s="9">
        <f t="shared" si="25"/>
        <v>0</v>
      </c>
      <c r="U111" s="9">
        <f t="shared" si="26"/>
        <v>5.3659760150218512</v>
      </c>
      <c r="V111" s="9">
        <f t="shared" si="26"/>
        <v>5.8861040314501558</v>
      </c>
      <c r="W111">
        <f t="shared" si="27"/>
        <v>1</v>
      </c>
      <c r="X111">
        <f t="shared" si="28"/>
        <v>1</v>
      </c>
      <c r="Y111">
        <f t="shared" si="29"/>
        <v>1.4164456419928335</v>
      </c>
      <c r="Z111">
        <f t="shared" si="30"/>
        <v>4.1224417352279081</v>
      </c>
      <c r="AA111">
        <f t="shared" si="31"/>
        <v>0.80478060040725719</v>
      </c>
      <c r="AB111">
        <f t="shared" si="32"/>
        <v>-1.6336312267817807</v>
      </c>
      <c r="AC111" s="17">
        <f t="shared" si="33"/>
        <v>1</v>
      </c>
      <c r="AD111">
        <f t="shared" si="34"/>
        <v>-1</v>
      </c>
    </row>
    <row r="112" spans="1:30">
      <c r="A112" t="s">
        <v>249</v>
      </c>
      <c r="B112" t="s">
        <v>14</v>
      </c>
      <c r="C112" t="s">
        <v>20</v>
      </c>
      <c r="D112">
        <v>3</v>
      </c>
      <c r="E112" t="s">
        <v>25</v>
      </c>
      <c r="F112" t="s">
        <v>20</v>
      </c>
      <c r="G112">
        <v>5703</v>
      </c>
      <c r="H112">
        <v>0</v>
      </c>
      <c r="I112">
        <v>130</v>
      </c>
      <c r="J112">
        <v>360</v>
      </c>
      <c r="K112">
        <v>1</v>
      </c>
      <c r="L112" t="s">
        <v>21</v>
      </c>
      <c r="M112" t="s">
        <v>18</v>
      </c>
      <c r="N112">
        <f t="shared" si="19"/>
        <v>1</v>
      </c>
      <c r="O112">
        <f t="shared" si="20"/>
        <v>1</v>
      </c>
      <c r="P112">
        <f t="shared" si="21"/>
        <v>3</v>
      </c>
      <c r="Q112">
        <f t="shared" si="22"/>
        <v>0</v>
      </c>
      <c r="R112">
        <f t="shared" si="23"/>
        <v>1</v>
      </c>
      <c r="S112" s="9">
        <f t="shared" si="24"/>
        <v>8.6487476311565388</v>
      </c>
      <c r="T112" s="9">
        <f t="shared" si="25"/>
        <v>0</v>
      </c>
      <c r="U112" s="9">
        <f t="shared" si="26"/>
        <v>4.8675344504555822</v>
      </c>
      <c r="V112" s="9">
        <f t="shared" si="26"/>
        <v>5.8861040314501558</v>
      </c>
      <c r="W112">
        <f t="shared" si="27"/>
        <v>0</v>
      </c>
      <c r="X112">
        <f t="shared" si="28"/>
        <v>1</v>
      </c>
      <c r="Y112">
        <f t="shared" si="29"/>
        <v>0.90733271064618315</v>
      </c>
      <c r="Z112">
        <f t="shared" si="30"/>
        <v>2.4777049557606032</v>
      </c>
      <c r="AA112">
        <f t="shared" si="31"/>
        <v>0.71245404290448455</v>
      </c>
      <c r="AB112">
        <f t="shared" si="32"/>
        <v>-1.2463725807524941</v>
      </c>
      <c r="AC112" s="17">
        <f t="shared" si="33"/>
        <v>1</v>
      </c>
      <c r="AD112">
        <f t="shared" si="34"/>
        <v>-1</v>
      </c>
    </row>
    <row r="113" spans="1:30">
      <c r="A113" t="s">
        <v>250</v>
      </c>
      <c r="B113" t="s">
        <v>14</v>
      </c>
      <c r="C113" t="s">
        <v>20</v>
      </c>
      <c r="D113">
        <v>0</v>
      </c>
      <c r="E113" t="s">
        <v>16</v>
      </c>
      <c r="F113" t="s">
        <v>15</v>
      </c>
      <c r="G113">
        <v>3173</v>
      </c>
      <c r="H113">
        <v>3021</v>
      </c>
      <c r="I113">
        <v>137</v>
      </c>
      <c r="J113">
        <v>360</v>
      </c>
      <c r="K113">
        <v>1</v>
      </c>
      <c r="L113" t="s">
        <v>17</v>
      </c>
      <c r="M113" t="s">
        <v>22</v>
      </c>
      <c r="N113">
        <f t="shared" si="19"/>
        <v>1</v>
      </c>
      <c r="O113">
        <f t="shared" si="20"/>
        <v>1</v>
      </c>
      <c r="P113">
        <f t="shared" si="21"/>
        <v>0</v>
      </c>
      <c r="Q113">
        <f t="shared" si="22"/>
        <v>1</v>
      </c>
      <c r="R113">
        <f t="shared" si="23"/>
        <v>0</v>
      </c>
      <c r="S113" s="9">
        <f t="shared" si="24"/>
        <v>8.0624327915831948</v>
      </c>
      <c r="T113" s="9">
        <f t="shared" si="25"/>
        <v>8.0133431813866718</v>
      </c>
      <c r="U113" s="9">
        <f t="shared" si="26"/>
        <v>4.9199809258281251</v>
      </c>
      <c r="V113" s="9">
        <f t="shared" si="26"/>
        <v>5.8861040314501558</v>
      </c>
      <c r="W113">
        <f t="shared" si="27"/>
        <v>2</v>
      </c>
      <c r="X113">
        <f t="shared" si="28"/>
        <v>1</v>
      </c>
      <c r="Y113">
        <f t="shared" si="29"/>
        <v>1.7405026636906635</v>
      </c>
      <c r="Z113">
        <f t="shared" si="30"/>
        <v>5.7002079902405463</v>
      </c>
      <c r="AA113">
        <f t="shared" si="31"/>
        <v>0.85075090184415325</v>
      </c>
      <c r="AB113">
        <f t="shared" si="32"/>
        <v>-1.9021385692345711</v>
      </c>
      <c r="AC113" s="17">
        <f t="shared" si="33"/>
        <v>1</v>
      </c>
      <c r="AD113">
        <f t="shared" si="34"/>
        <v>-1</v>
      </c>
    </row>
    <row r="114" spans="1:30">
      <c r="A114" t="s">
        <v>251</v>
      </c>
      <c r="B114" t="s">
        <v>14</v>
      </c>
      <c r="C114" t="s">
        <v>20</v>
      </c>
      <c r="D114">
        <v>3</v>
      </c>
      <c r="E114" t="s">
        <v>25</v>
      </c>
      <c r="F114" t="s">
        <v>15</v>
      </c>
      <c r="G114">
        <v>3850</v>
      </c>
      <c r="H114">
        <v>983</v>
      </c>
      <c r="I114">
        <v>100</v>
      </c>
      <c r="J114">
        <v>360</v>
      </c>
      <c r="K114">
        <v>1</v>
      </c>
      <c r="L114" t="s">
        <v>31</v>
      </c>
      <c r="M114" t="s">
        <v>22</v>
      </c>
      <c r="N114">
        <f t="shared" si="19"/>
        <v>1</v>
      </c>
      <c r="O114">
        <f t="shared" si="20"/>
        <v>1</v>
      </c>
      <c r="P114">
        <f t="shared" si="21"/>
        <v>3</v>
      </c>
      <c r="Q114">
        <f t="shared" si="22"/>
        <v>0</v>
      </c>
      <c r="R114">
        <f t="shared" si="23"/>
        <v>0</v>
      </c>
      <c r="S114" s="9">
        <f t="shared" si="24"/>
        <v>8.2558284272818305</v>
      </c>
      <c r="T114" s="9">
        <f t="shared" si="25"/>
        <v>6.8906091201471664</v>
      </c>
      <c r="U114" s="9">
        <f t="shared" si="26"/>
        <v>4.6051701859880918</v>
      </c>
      <c r="V114" s="9">
        <f t="shared" si="26"/>
        <v>5.8861040314501558</v>
      </c>
      <c r="W114">
        <f t="shared" si="27"/>
        <v>1</v>
      </c>
      <c r="X114">
        <f t="shared" si="28"/>
        <v>1</v>
      </c>
      <c r="Y114">
        <f t="shared" si="29"/>
        <v>1.136209939589937</v>
      </c>
      <c r="Z114">
        <f t="shared" si="30"/>
        <v>3.1149401531717813</v>
      </c>
      <c r="AA114">
        <f t="shared" si="31"/>
        <v>0.75698309992936252</v>
      </c>
      <c r="AB114">
        <f t="shared" si="32"/>
        <v>-1.4146242904441197</v>
      </c>
      <c r="AC114" s="17">
        <f t="shared" si="33"/>
        <v>1</v>
      </c>
      <c r="AD114">
        <f t="shared" si="34"/>
        <v>-1</v>
      </c>
    </row>
    <row r="115" spans="1:30">
      <c r="A115" t="s">
        <v>252</v>
      </c>
      <c r="B115" t="s">
        <v>14</v>
      </c>
      <c r="C115" t="s">
        <v>20</v>
      </c>
      <c r="D115">
        <v>0</v>
      </c>
      <c r="E115" t="s">
        <v>16</v>
      </c>
      <c r="F115" t="s">
        <v>15</v>
      </c>
      <c r="G115">
        <v>150</v>
      </c>
      <c r="H115">
        <v>1800</v>
      </c>
      <c r="I115">
        <v>135</v>
      </c>
      <c r="J115">
        <v>360</v>
      </c>
      <c r="K115">
        <v>1</v>
      </c>
      <c r="L115" t="s">
        <v>21</v>
      </c>
      <c r="M115" t="s">
        <v>18</v>
      </c>
      <c r="N115">
        <f t="shared" si="19"/>
        <v>1</v>
      </c>
      <c r="O115">
        <f t="shared" si="20"/>
        <v>1</v>
      </c>
      <c r="P115">
        <f t="shared" si="21"/>
        <v>0</v>
      </c>
      <c r="Q115">
        <f t="shared" si="22"/>
        <v>1</v>
      </c>
      <c r="R115">
        <f t="shared" si="23"/>
        <v>0</v>
      </c>
      <c r="S115" s="9">
        <f t="shared" si="24"/>
        <v>5.0106352940962555</v>
      </c>
      <c r="T115" s="9">
        <f t="shared" si="25"/>
        <v>7.4955419438842563</v>
      </c>
      <c r="U115" s="9">
        <f t="shared" si="26"/>
        <v>4.9052747784384296</v>
      </c>
      <c r="V115" s="9">
        <f t="shared" si="26"/>
        <v>5.8861040314501558</v>
      </c>
      <c r="W115">
        <f t="shared" si="27"/>
        <v>0</v>
      </c>
      <c r="X115">
        <f t="shared" si="28"/>
        <v>1</v>
      </c>
      <c r="Y115">
        <f t="shared" si="29"/>
        <v>2.2657147944548441</v>
      </c>
      <c r="Z115">
        <f t="shared" si="30"/>
        <v>9.6380113365760121</v>
      </c>
      <c r="AA115">
        <f t="shared" si="31"/>
        <v>0.9059974681017906</v>
      </c>
      <c r="AB115">
        <f t="shared" si="32"/>
        <v>-2.3644335619875423</v>
      </c>
      <c r="AC115" s="17">
        <f t="shared" si="33"/>
        <v>1</v>
      </c>
      <c r="AD115">
        <f t="shared" si="34"/>
        <v>-1</v>
      </c>
    </row>
    <row r="116" spans="1:30">
      <c r="A116" t="s">
        <v>254</v>
      </c>
      <c r="B116" t="s">
        <v>14</v>
      </c>
      <c r="D116">
        <v>0</v>
      </c>
      <c r="E116" t="s">
        <v>16</v>
      </c>
      <c r="F116" t="s">
        <v>15</v>
      </c>
      <c r="G116">
        <v>4758</v>
      </c>
      <c r="H116">
        <v>0</v>
      </c>
      <c r="I116">
        <v>158</v>
      </c>
      <c r="J116">
        <v>480</v>
      </c>
      <c r="K116">
        <v>1</v>
      </c>
      <c r="L116" t="s">
        <v>31</v>
      </c>
      <c r="M116" t="s">
        <v>18</v>
      </c>
      <c r="N116">
        <f t="shared" si="19"/>
        <v>0</v>
      </c>
      <c r="O116">
        <f t="shared" si="20"/>
        <v>1</v>
      </c>
      <c r="P116">
        <f t="shared" si="21"/>
        <v>0</v>
      </c>
      <c r="Q116">
        <f t="shared" si="22"/>
        <v>1</v>
      </c>
      <c r="R116">
        <f t="shared" si="23"/>
        <v>0</v>
      </c>
      <c r="S116" s="9">
        <f t="shared" si="24"/>
        <v>8.467582690862903</v>
      </c>
      <c r="T116" s="9">
        <f t="shared" si="25"/>
        <v>0</v>
      </c>
      <c r="U116" s="9">
        <f t="shared" si="26"/>
        <v>5.0625950330269669</v>
      </c>
      <c r="V116" s="9">
        <f t="shared" si="26"/>
        <v>6.1737861039019366</v>
      </c>
      <c r="W116">
        <f t="shared" si="27"/>
        <v>1</v>
      </c>
      <c r="X116">
        <f t="shared" si="28"/>
        <v>1</v>
      </c>
      <c r="Y116">
        <f t="shared" si="29"/>
        <v>1.1409077231377167</v>
      </c>
      <c r="Z116">
        <f t="shared" si="30"/>
        <v>3.1296078937354261</v>
      </c>
      <c r="AA116">
        <f t="shared" si="31"/>
        <v>0.75784625908019254</v>
      </c>
      <c r="AB116">
        <f t="shared" si="32"/>
        <v>-1.4181824614816023</v>
      </c>
      <c r="AC116" s="17">
        <f t="shared" si="33"/>
        <v>1</v>
      </c>
      <c r="AD116">
        <f t="shared" si="34"/>
        <v>-1</v>
      </c>
    </row>
    <row r="117" spans="1:30">
      <c r="A117" t="s">
        <v>255</v>
      </c>
      <c r="B117" t="s">
        <v>14</v>
      </c>
      <c r="C117" t="s">
        <v>20</v>
      </c>
      <c r="D117">
        <v>0</v>
      </c>
      <c r="E117" t="s">
        <v>16</v>
      </c>
      <c r="G117">
        <v>3716</v>
      </c>
      <c r="H117">
        <v>0</v>
      </c>
      <c r="I117">
        <v>42</v>
      </c>
      <c r="J117">
        <v>180</v>
      </c>
      <c r="K117">
        <v>1</v>
      </c>
      <c r="L117" t="s">
        <v>21</v>
      </c>
      <c r="M117" t="s">
        <v>18</v>
      </c>
      <c r="N117">
        <f t="shared" si="19"/>
        <v>1</v>
      </c>
      <c r="O117">
        <f t="shared" si="20"/>
        <v>1</v>
      </c>
      <c r="P117">
        <f t="shared" si="21"/>
        <v>0</v>
      </c>
      <c r="Q117">
        <f t="shared" si="22"/>
        <v>1</v>
      </c>
      <c r="R117">
        <f t="shared" si="23"/>
        <v>0</v>
      </c>
      <c r="S117" s="9">
        <f t="shared" si="24"/>
        <v>8.2204030999337299</v>
      </c>
      <c r="T117" s="9">
        <f t="shared" si="25"/>
        <v>0</v>
      </c>
      <c r="U117" s="9">
        <f t="shared" si="26"/>
        <v>3.7376696182833684</v>
      </c>
      <c r="V117" s="9">
        <f t="shared" si="26"/>
        <v>5.1929568508902104</v>
      </c>
      <c r="W117">
        <f t="shared" si="27"/>
        <v>0</v>
      </c>
      <c r="X117">
        <f t="shared" si="28"/>
        <v>1</v>
      </c>
      <c r="Y117">
        <f t="shared" si="29"/>
        <v>1.803919936530145</v>
      </c>
      <c r="Z117">
        <f t="shared" si="30"/>
        <v>6.0734082384407762</v>
      </c>
      <c r="AA117">
        <f t="shared" si="31"/>
        <v>0.85862543680634007</v>
      </c>
      <c r="AB117">
        <f t="shared" si="32"/>
        <v>-1.9563424342506439</v>
      </c>
      <c r="AC117" s="17">
        <f t="shared" si="33"/>
        <v>1</v>
      </c>
      <c r="AD117">
        <f t="shared" si="34"/>
        <v>-1</v>
      </c>
    </row>
    <row r="118" spans="1:30">
      <c r="A118" t="s">
        <v>258</v>
      </c>
      <c r="B118" t="s">
        <v>14</v>
      </c>
      <c r="C118" t="s">
        <v>15</v>
      </c>
      <c r="D118">
        <v>0</v>
      </c>
      <c r="E118" t="s">
        <v>25</v>
      </c>
      <c r="F118" t="s">
        <v>15</v>
      </c>
      <c r="G118">
        <v>3189</v>
      </c>
      <c r="H118">
        <v>2598</v>
      </c>
      <c r="I118">
        <v>120</v>
      </c>
      <c r="J118">
        <v>342</v>
      </c>
      <c r="K118">
        <v>1</v>
      </c>
      <c r="L118" t="s">
        <v>21</v>
      </c>
      <c r="M118" t="s">
        <v>18</v>
      </c>
      <c r="N118">
        <f t="shared" si="19"/>
        <v>0</v>
      </c>
      <c r="O118">
        <f t="shared" si="20"/>
        <v>1</v>
      </c>
      <c r="P118">
        <f t="shared" si="21"/>
        <v>0</v>
      </c>
      <c r="Q118">
        <f t="shared" si="22"/>
        <v>0</v>
      </c>
      <c r="R118">
        <f t="shared" si="23"/>
        <v>0</v>
      </c>
      <c r="S118" s="9">
        <f t="shared" si="24"/>
        <v>8.0674626670100569</v>
      </c>
      <c r="T118" s="9">
        <f t="shared" si="25"/>
        <v>7.8624971972305451</v>
      </c>
      <c r="U118" s="9">
        <f t="shared" si="26"/>
        <v>4.7874917427820458</v>
      </c>
      <c r="V118" s="9">
        <f t="shared" si="26"/>
        <v>5.8348107370626048</v>
      </c>
      <c r="W118">
        <f t="shared" si="27"/>
        <v>0</v>
      </c>
      <c r="X118">
        <f t="shared" si="28"/>
        <v>1</v>
      </c>
      <c r="Y118">
        <f t="shared" si="29"/>
        <v>0.35393107465032669</v>
      </c>
      <c r="Z118">
        <f t="shared" si="30"/>
        <v>1.4246569881146787</v>
      </c>
      <c r="AA118">
        <f t="shared" si="31"/>
        <v>0.58757052857296643</v>
      </c>
      <c r="AB118">
        <f t="shared" si="32"/>
        <v>-0.8856900661845738</v>
      </c>
      <c r="AC118" s="17">
        <f t="shared" si="33"/>
        <v>1</v>
      </c>
      <c r="AD118">
        <f t="shared" si="34"/>
        <v>-1</v>
      </c>
    </row>
    <row r="119" spans="1:30">
      <c r="A119" t="s">
        <v>260</v>
      </c>
      <c r="B119" t="s">
        <v>14</v>
      </c>
      <c r="C119" t="s">
        <v>20</v>
      </c>
      <c r="D119">
        <v>1</v>
      </c>
      <c r="E119" t="s">
        <v>16</v>
      </c>
      <c r="F119" t="s">
        <v>15</v>
      </c>
      <c r="G119">
        <v>3155</v>
      </c>
      <c r="H119">
        <v>1779</v>
      </c>
      <c r="I119">
        <v>140</v>
      </c>
      <c r="J119">
        <v>360</v>
      </c>
      <c r="K119">
        <v>1</v>
      </c>
      <c r="L119" t="s">
        <v>31</v>
      </c>
      <c r="M119" t="s">
        <v>18</v>
      </c>
      <c r="N119">
        <f t="shared" si="19"/>
        <v>1</v>
      </c>
      <c r="O119">
        <f t="shared" si="20"/>
        <v>1</v>
      </c>
      <c r="P119">
        <f t="shared" si="21"/>
        <v>1</v>
      </c>
      <c r="Q119">
        <f t="shared" si="22"/>
        <v>1</v>
      </c>
      <c r="R119">
        <f t="shared" si="23"/>
        <v>0</v>
      </c>
      <c r="S119" s="9">
        <f t="shared" si="24"/>
        <v>8.0567437749753132</v>
      </c>
      <c r="T119" s="9">
        <f t="shared" si="25"/>
        <v>7.4838066876658349</v>
      </c>
      <c r="U119" s="9">
        <f t="shared" si="26"/>
        <v>4.9416424226093039</v>
      </c>
      <c r="V119" s="9">
        <f t="shared" si="26"/>
        <v>5.8861040314501558</v>
      </c>
      <c r="W119">
        <f t="shared" si="27"/>
        <v>1</v>
      </c>
      <c r="X119">
        <f t="shared" si="28"/>
        <v>1</v>
      </c>
      <c r="Y119">
        <f t="shared" si="29"/>
        <v>1.723249254440109</v>
      </c>
      <c r="Z119">
        <f t="shared" si="30"/>
        <v>5.6027035299003556</v>
      </c>
      <c r="AA119">
        <f t="shared" si="31"/>
        <v>0.84854688757847474</v>
      </c>
      <c r="AB119">
        <f t="shared" si="32"/>
        <v>-1.887479190901137</v>
      </c>
      <c r="AC119" s="17">
        <f t="shared" si="33"/>
        <v>1</v>
      </c>
      <c r="AD119">
        <f t="shared" si="34"/>
        <v>-1</v>
      </c>
    </row>
    <row r="120" spans="1:30">
      <c r="A120" t="s">
        <v>261</v>
      </c>
      <c r="B120" t="s">
        <v>42</v>
      </c>
      <c r="C120" t="s">
        <v>15</v>
      </c>
      <c r="D120">
        <v>0</v>
      </c>
      <c r="E120" t="s">
        <v>16</v>
      </c>
      <c r="F120" t="s">
        <v>20</v>
      </c>
      <c r="G120">
        <v>3463</v>
      </c>
      <c r="H120">
        <v>0</v>
      </c>
      <c r="I120">
        <v>122</v>
      </c>
      <c r="J120">
        <v>360</v>
      </c>
      <c r="L120" t="s">
        <v>17</v>
      </c>
      <c r="M120" t="s">
        <v>22</v>
      </c>
      <c r="N120">
        <f t="shared" si="19"/>
        <v>0</v>
      </c>
      <c r="O120">
        <f t="shared" si="20"/>
        <v>0</v>
      </c>
      <c r="P120">
        <f t="shared" si="21"/>
        <v>0</v>
      </c>
      <c r="Q120">
        <f t="shared" si="22"/>
        <v>1</v>
      </c>
      <c r="R120">
        <f t="shared" si="23"/>
        <v>1</v>
      </c>
      <c r="S120" s="9">
        <f t="shared" si="24"/>
        <v>8.1498905444024228</v>
      </c>
      <c r="T120" s="9">
        <f t="shared" si="25"/>
        <v>0</v>
      </c>
      <c r="U120" s="9">
        <f t="shared" si="26"/>
        <v>4.8040210447332568</v>
      </c>
      <c r="V120" s="9">
        <f t="shared" si="26"/>
        <v>5.8861040314501558</v>
      </c>
      <c r="W120">
        <f t="shared" si="27"/>
        <v>2</v>
      </c>
      <c r="X120">
        <f t="shared" si="28"/>
        <v>0</v>
      </c>
      <c r="Y120">
        <f t="shared" si="29"/>
        <v>-0.74803816620749919</v>
      </c>
      <c r="Z120">
        <f t="shared" si="30"/>
        <v>0.47329416702163402</v>
      </c>
      <c r="AA120">
        <f t="shared" si="31"/>
        <v>0.32124892476729944</v>
      </c>
      <c r="AB120">
        <f t="shared" si="32"/>
        <v>-0.38750082359867111</v>
      </c>
      <c r="AC120" s="17">
        <f t="shared" si="33"/>
        <v>0</v>
      </c>
      <c r="AD120">
        <f t="shared" si="34"/>
        <v>2</v>
      </c>
    </row>
    <row r="121" spans="1:30">
      <c r="A121" t="s">
        <v>263</v>
      </c>
      <c r="B121" t="s">
        <v>14</v>
      </c>
      <c r="C121" t="s">
        <v>15</v>
      </c>
      <c r="D121">
        <v>0</v>
      </c>
      <c r="E121" t="s">
        <v>16</v>
      </c>
      <c r="F121" t="s">
        <v>15</v>
      </c>
      <c r="G121">
        <v>2965</v>
      </c>
      <c r="H121">
        <v>5701</v>
      </c>
      <c r="I121">
        <v>155</v>
      </c>
      <c r="J121">
        <v>60</v>
      </c>
      <c r="K121">
        <v>1</v>
      </c>
      <c r="L121" t="s">
        <v>17</v>
      </c>
      <c r="M121" t="s">
        <v>18</v>
      </c>
      <c r="N121">
        <f t="shared" si="19"/>
        <v>0</v>
      </c>
      <c r="O121">
        <f t="shared" si="20"/>
        <v>1</v>
      </c>
      <c r="P121">
        <f t="shared" si="21"/>
        <v>0</v>
      </c>
      <c r="Q121">
        <f t="shared" si="22"/>
        <v>1</v>
      </c>
      <c r="R121">
        <f t="shared" si="23"/>
        <v>0</v>
      </c>
      <c r="S121" s="9">
        <f t="shared" si="24"/>
        <v>7.9946323114318254</v>
      </c>
      <c r="T121" s="9">
        <f t="shared" si="25"/>
        <v>8.6483968770315816</v>
      </c>
      <c r="U121" s="9">
        <f t="shared" si="26"/>
        <v>5.0434251169192468</v>
      </c>
      <c r="V121" s="9">
        <f t="shared" si="26"/>
        <v>4.0943445622221004</v>
      </c>
      <c r="W121">
        <f t="shared" si="27"/>
        <v>2</v>
      </c>
      <c r="X121">
        <f t="shared" si="28"/>
        <v>1</v>
      </c>
      <c r="Y121">
        <f t="shared" si="29"/>
        <v>1.1938541765961501</v>
      </c>
      <c r="Z121">
        <f t="shared" si="30"/>
        <v>3.2997746445033238</v>
      </c>
      <c r="AA121">
        <f t="shared" si="31"/>
        <v>0.76742967186004418</v>
      </c>
      <c r="AB121">
        <f t="shared" si="32"/>
        <v>-1.4585626130711153</v>
      </c>
      <c r="AC121" s="17">
        <f t="shared" si="33"/>
        <v>1</v>
      </c>
      <c r="AD121">
        <f t="shared" si="34"/>
        <v>-1</v>
      </c>
    </row>
    <row r="122" spans="1:30">
      <c r="A122" t="s">
        <v>264</v>
      </c>
      <c r="B122" t="s">
        <v>14</v>
      </c>
      <c r="C122" t="s">
        <v>20</v>
      </c>
      <c r="D122">
        <v>2</v>
      </c>
      <c r="E122" t="s">
        <v>16</v>
      </c>
      <c r="F122" t="s">
        <v>15</v>
      </c>
      <c r="G122">
        <v>9703</v>
      </c>
      <c r="H122">
        <v>0</v>
      </c>
      <c r="I122">
        <v>112</v>
      </c>
      <c r="J122">
        <v>360</v>
      </c>
      <c r="K122">
        <v>1</v>
      </c>
      <c r="L122" t="s">
        <v>17</v>
      </c>
      <c r="M122" t="s">
        <v>18</v>
      </c>
      <c r="N122">
        <f t="shared" si="19"/>
        <v>1</v>
      </c>
      <c r="O122">
        <f t="shared" si="20"/>
        <v>1</v>
      </c>
      <c r="P122">
        <f t="shared" si="21"/>
        <v>2</v>
      </c>
      <c r="Q122">
        <f t="shared" si="22"/>
        <v>1</v>
      </c>
      <c r="R122">
        <f t="shared" si="23"/>
        <v>0</v>
      </c>
      <c r="S122" s="9">
        <f t="shared" si="24"/>
        <v>9.1801903950252992</v>
      </c>
      <c r="T122" s="9">
        <f t="shared" si="25"/>
        <v>0</v>
      </c>
      <c r="U122" s="9">
        <f t="shared" si="26"/>
        <v>4.7184988712950942</v>
      </c>
      <c r="V122" s="9">
        <f t="shared" si="26"/>
        <v>5.8861040314501558</v>
      </c>
      <c r="W122">
        <f t="shared" si="27"/>
        <v>2</v>
      </c>
      <c r="X122">
        <f t="shared" si="28"/>
        <v>1</v>
      </c>
      <c r="Y122">
        <f t="shared" si="29"/>
        <v>1.7651880112533145</v>
      </c>
      <c r="Z122">
        <f t="shared" si="30"/>
        <v>5.8426707426774618</v>
      </c>
      <c r="AA122">
        <f t="shared" si="31"/>
        <v>0.85385823202583166</v>
      </c>
      <c r="AB122">
        <f t="shared" si="32"/>
        <v>-1.9231781148807725</v>
      </c>
      <c r="AC122" s="17">
        <f t="shared" si="33"/>
        <v>1</v>
      </c>
      <c r="AD122">
        <f t="shared" si="34"/>
        <v>-1</v>
      </c>
    </row>
    <row r="123" spans="1:30">
      <c r="A123" t="s">
        <v>265</v>
      </c>
      <c r="B123" t="s">
        <v>14</v>
      </c>
      <c r="C123" t="s">
        <v>20</v>
      </c>
      <c r="D123">
        <v>1</v>
      </c>
      <c r="E123" t="s">
        <v>25</v>
      </c>
      <c r="F123" t="s">
        <v>15</v>
      </c>
      <c r="G123">
        <v>6608</v>
      </c>
      <c r="H123">
        <v>0</v>
      </c>
      <c r="I123">
        <v>137</v>
      </c>
      <c r="J123">
        <v>180</v>
      </c>
      <c r="K123">
        <v>1</v>
      </c>
      <c r="L123" t="s">
        <v>17</v>
      </c>
      <c r="M123" t="s">
        <v>18</v>
      </c>
      <c r="N123">
        <f t="shared" si="19"/>
        <v>1</v>
      </c>
      <c r="O123">
        <f t="shared" si="20"/>
        <v>1</v>
      </c>
      <c r="P123">
        <f t="shared" si="21"/>
        <v>1</v>
      </c>
      <c r="Q123">
        <f t="shared" si="22"/>
        <v>0</v>
      </c>
      <c r="R123">
        <f t="shared" si="23"/>
        <v>0</v>
      </c>
      <c r="S123" s="9">
        <f t="shared" si="24"/>
        <v>8.7960363152008139</v>
      </c>
      <c r="T123" s="9">
        <f t="shared" si="25"/>
        <v>0</v>
      </c>
      <c r="U123" s="9">
        <f t="shared" si="26"/>
        <v>4.9199809258281251</v>
      </c>
      <c r="V123" s="9">
        <f t="shared" si="26"/>
        <v>5.1929568508902104</v>
      </c>
      <c r="W123">
        <f t="shared" si="27"/>
        <v>2</v>
      </c>
      <c r="X123">
        <f t="shared" si="28"/>
        <v>1</v>
      </c>
      <c r="Y123">
        <f t="shared" si="29"/>
        <v>1.1720582498968595</v>
      </c>
      <c r="Z123">
        <f t="shared" si="30"/>
        <v>3.2286311340421805</v>
      </c>
      <c r="AA123">
        <f t="shared" si="31"/>
        <v>0.7635168525460645</v>
      </c>
      <c r="AB123">
        <f t="shared" si="32"/>
        <v>-1.4418783317120243</v>
      </c>
      <c r="AC123" s="17">
        <f t="shared" si="33"/>
        <v>1</v>
      </c>
      <c r="AD123">
        <f t="shared" si="34"/>
        <v>-1</v>
      </c>
    </row>
    <row r="124" spans="1:30">
      <c r="A124" t="s">
        <v>266</v>
      </c>
      <c r="B124" t="s">
        <v>14</v>
      </c>
      <c r="C124" t="s">
        <v>20</v>
      </c>
      <c r="D124">
        <v>0</v>
      </c>
      <c r="E124" t="s">
        <v>16</v>
      </c>
      <c r="F124" t="s">
        <v>15</v>
      </c>
      <c r="G124">
        <v>1809</v>
      </c>
      <c r="H124">
        <v>1868</v>
      </c>
      <c r="I124">
        <v>90</v>
      </c>
      <c r="J124">
        <v>360</v>
      </c>
      <c r="K124">
        <v>1</v>
      </c>
      <c r="L124" t="s">
        <v>17</v>
      </c>
      <c r="M124" t="s">
        <v>22</v>
      </c>
      <c r="N124">
        <f t="shared" si="19"/>
        <v>1</v>
      </c>
      <c r="O124">
        <f t="shared" si="20"/>
        <v>1</v>
      </c>
      <c r="P124">
        <f t="shared" si="21"/>
        <v>0</v>
      </c>
      <c r="Q124">
        <f t="shared" si="22"/>
        <v>1</v>
      </c>
      <c r="R124">
        <f t="shared" si="23"/>
        <v>0</v>
      </c>
      <c r="S124" s="9">
        <f t="shared" si="24"/>
        <v>7.5005294853952948</v>
      </c>
      <c r="T124" s="9">
        <f t="shared" si="25"/>
        <v>7.5326236187887883</v>
      </c>
      <c r="U124" s="9">
        <f t="shared" si="26"/>
        <v>4.499809670330265</v>
      </c>
      <c r="V124" s="9">
        <f t="shared" si="26"/>
        <v>5.8861040314501558</v>
      </c>
      <c r="W124">
        <f t="shared" si="27"/>
        <v>2</v>
      </c>
      <c r="X124">
        <f t="shared" si="28"/>
        <v>1</v>
      </c>
      <c r="Y124">
        <f t="shared" si="29"/>
        <v>1.8855723370840161</v>
      </c>
      <c r="Z124">
        <f t="shared" si="30"/>
        <v>6.5901251358617374</v>
      </c>
      <c r="AA124">
        <f t="shared" si="31"/>
        <v>0.86824986649097369</v>
      </c>
      <c r="AB124">
        <f t="shared" si="32"/>
        <v>-2.0268480782099356</v>
      </c>
      <c r="AC124" s="17">
        <f t="shared" si="33"/>
        <v>1</v>
      </c>
      <c r="AD124">
        <f t="shared" si="34"/>
        <v>-1</v>
      </c>
    </row>
    <row r="125" spans="1:30">
      <c r="A125" t="s">
        <v>268</v>
      </c>
      <c r="B125" t="s">
        <v>14</v>
      </c>
      <c r="C125" t="s">
        <v>20</v>
      </c>
      <c r="D125">
        <v>0</v>
      </c>
      <c r="E125" t="s">
        <v>25</v>
      </c>
      <c r="F125" t="s">
        <v>15</v>
      </c>
      <c r="G125">
        <v>1668</v>
      </c>
      <c r="H125">
        <v>3890</v>
      </c>
      <c r="I125">
        <v>201</v>
      </c>
      <c r="J125">
        <v>360</v>
      </c>
      <c r="K125">
        <v>0</v>
      </c>
      <c r="L125" t="s">
        <v>31</v>
      </c>
      <c r="M125" t="s">
        <v>18</v>
      </c>
      <c r="N125">
        <f t="shared" si="19"/>
        <v>1</v>
      </c>
      <c r="O125">
        <f t="shared" si="20"/>
        <v>1</v>
      </c>
      <c r="P125">
        <f t="shared" si="21"/>
        <v>0</v>
      </c>
      <c r="Q125">
        <f t="shared" si="22"/>
        <v>0</v>
      </c>
      <c r="R125">
        <f t="shared" si="23"/>
        <v>0</v>
      </c>
      <c r="S125" s="9">
        <f t="shared" si="24"/>
        <v>7.4193805829186923</v>
      </c>
      <c r="T125" s="9">
        <f t="shared" si="25"/>
        <v>8.2661644366124918</v>
      </c>
      <c r="U125" s="9">
        <f t="shared" si="26"/>
        <v>5.3033049080590757</v>
      </c>
      <c r="V125" s="9">
        <f t="shared" si="26"/>
        <v>5.8861040314501558</v>
      </c>
      <c r="W125">
        <f t="shared" si="27"/>
        <v>1</v>
      </c>
      <c r="X125">
        <f t="shared" si="28"/>
        <v>0</v>
      </c>
      <c r="Y125">
        <f t="shared" si="29"/>
        <v>-1.1262704026159267</v>
      </c>
      <c r="Z125">
        <f t="shared" si="30"/>
        <v>0.32424028988565562</v>
      </c>
      <c r="AA125">
        <f t="shared" si="31"/>
        <v>0.24485004146313419</v>
      </c>
      <c r="AB125">
        <f t="shared" si="32"/>
        <v>-0.28083892887693773</v>
      </c>
      <c r="AC125" s="17">
        <f t="shared" si="33"/>
        <v>0</v>
      </c>
      <c r="AD125">
        <f t="shared" si="34"/>
        <v>2</v>
      </c>
    </row>
    <row r="126" spans="1:30">
      <c r="A126" t="s">
        <v>269</v>
      </c>
      <c r="B126" t="s">
        <v>42</v>
      </c>
      <c r="C126" t="s">
        <v>15</v>
      </c>
      <c r="D126">
        <v>3</v>
      </c>
      <c r="E126" t="s">
        <v>16</v>
      </c>
      <c r="F126" t="s">
        <v>15</v>
      </c>
      <c r="G126">
        <v>3083</v>
      </c>
      <c r="H126">
        <v>0</v>
      </c>
      <c r="I126">
        <v>255</v>
      </c>
      <c r="J126">
        <v>360</v>
      </c>
      <c r="K126">
        <v>1</v>
      </c>
      <c r="L126" t="s">
        <v>21</v>
      </c>
      <c r="M126" t="s">
        <v>18</v>
      </c>
      <c r="N126">
        <f t="shared" si="19"/>
        <v>0</v>
      </c>
      <c r="O126">
        <f t="shared" si="20"/>
        <v>0</v>
      </c>
      <c r="P126">
        <f t="shared" si="21"/>
        <v>3</v>
      </c>
      <c r="Q126">
        <f t="shared" si="22"/>
        <v>1</v>
      </c>
      <c r="R126">
        <f t="shared" si="23"/>
        <v>0</v>
      </c>
      <c r="S126" s="9">
        <f t="shared" si="24"/>
        <v>8.0336584278861505</v>
      </c>
      <c r="T126" s="9">
        <f t="shared" si="25"/>
        <v>0</v>
      </c>
      <c r="U126" s="9">
        <f t="shared" si="26"/>
        <v>5.5412635451584258</v>
      </c>
      <c r="V126" s="9">
        <f t="shared" si="26"/>
        <v>5.8861040314501558</v>
      </c>
      <c r="W126">
        <f t="shared" si="27"/>
        <v>0</v>
      </c>
      <c r="X126">
        <f t="shared" si="28"/>
        <v>1</v>
      </c>
      <c r="Y126">
        <f t="shared" si="29"/>
        <v>1.7157509918779406</v>
      </c>
      <c r="Z126">
        <f t="shared" si="30"/>
        <v>5.5608500978832627</v>
      </c>
      <c r="AA126">
        <f t="shared" si="31"/>
        <v>0.84758072733247913</v>
      </c>
      <c r="AB126">
        <f t="shared" si="32"/>
        <v>-1.8811201826521471</v>
      </c>
      <c r="AC126" s="17">
        <f t="shared" si="33"/>
        <v>1</v>
      </c>
      <c r="AD126">
        <f t="shared" si="34"/>
        <v>-1</v>
      </c>
    </row>
    <row r="127" spans="1:30">
      <c r="A127" t="s">
        <v>270</v>
      </c>
      <c r="B127" t="s">
        <v>14</v>
      </c>
      <c r="C127" t="s">
        <v>20</v>
      </c>
      <c r="D127">
        <v>3</v>
      </c>
      <c r="E127" t="s">
        <v>25</v>
      </c>
      <c r="F127" t="s">
        <v>15</v>
      </c>
      <c r="G127">
        <v>4931</v>
      </c>
      <c r="H127">
        <v>0</v>
      </c>
      <c r="I127">
        <v>128</v>
      </c>
      <c r="J127">
        <v>360</v>
      </c>
      <c r="L127" t="s">
        <v>31</v>
      </c>
      <c r="M127" t="s">
        <v>22</v>
      </c>
      <c r="N127">
        <f t="shared" si="19"/>
        <v>1</v>
      </c>
      <c r="O127">
        <f t="shared" si="20"/>
        <v>1</v>
      </c>
      <c r="P127">
        <f t="shared" si="21"/>
        <v>3</v>
      </c>
      <c r="Q127">
        <f t="shared" si="22"/>
        <v>0</v>
      </c>
      <c r="R127">
        <f t="shared" si="23"/>
        <v>0</v>
      </c>
      <c r="S127" s="9">
        <f t="shared" si="24"/>
        <v>8.5032970862241264</v>
      </c>
      <c r="T127" s="9">
        <f t="shared" si="25"/>
        <v>0</v>
      </c>
      <c r="U127" s="9">
        <f t="shared" si="26"/>
        <v>4.8520302639196169</v>
      </c>
      <c r="V127" s="9">
        <f t="shared" si="26"/>
        <v>5.8861040314501558</v>
      </c>
      <c r="W127">
        <f t="shared" si="27"/>
        <v>1</v>
      </c>
      <c r="X127">
        <f t="shared" si="28"/>
        <v>0</v>
      </c>
      <c r="Y127">
        <f t="shared" si="29"/>
        <v>-1.0393078580183612</v>
      </c>
      <c r="Z127">
        <f t="shared" si="30"/>
        <v>0.3536994074653993</v>
      </c>
      <c r="AA127">
        <f t="shared" si="31"/>
        <v>0.26128356525445245</v>
      </c>
      <c r="AB127">
        <f t="shared" si="32"/>
        <v>-0.3028411464946516</v>
      </c>
      <c r="AC127" s="17">
        <f t="shared" si="33"/>
        <v>0</v>
      </c>
      <c r="AD127">
        <f t="shared" si="34"/>
        <v>2</v>
      </c>
    </row>
    <row r="128" spans="1:30">
      <c r="A128" t="s">
        <v>273</v>
      </c>
      <c r="B128" t="s">
        <v>14</v>
      </c>
      <c r="C128" t="s">
        <v>20</v>
      </c>
      <c r="D128">
        <v>1</v>
      </c>
      <c r="E128" t="s">
        <v>16</v>
      </c>
      <c r="F128" t="s">
        <v>15</v>
      </c>
      <c r="G128">
        <v>6083</v>
      </c>
      <c r="H128">
        <v>4250</v>
      </c>
      <c r="I128">
        <v>330</v>
      </c>
      <c r="J128">
        <v>360</v>
      </c>
      <c r="L128" t="s">
        <v>17</v>
      </c>
      <c r="M128" t="s">
        <v>18</v>
      </c>
      <c r="N128">
        <f t="shared" si="19"/>
        <v>1</v>
      </c>
      <c r="O128">
        <f t="shared" si="20"/>
        <v>1</v>
      </c>
      <c r="P128">
        <f t="shared" si="21"/>
        <v>1</v>
      </c>
      <c r="Q128">
        <f t="shared" si="22"/>
        <v>1</v>
      </c>
      <c r="R128">
        <f t="shared" si="23"/>
        <v>0</v>
      </c>
      <c r="S128" s="9">
        <f t="shared" si="24"/>
        <v>8.7132532743207047</v>
      </c>
      <c r="T128" s="9">
        <f t="shared" si="25"/>
        <v>8.3546742619184631</v>
      </c>
      <c r="U128" s="9">
        <f t="shared" si="26"/>
        <v>5.7990926544605257</v>
      </c>
      <c r="V128" s="9">
        <f t="shared" si="26"/>
        <v>5.8861040314501558</v>
      </c>
      <c r="W128">
        <f t="shared" si="27"/>
        <v>2</v>
      </c>
      <c r="X128">
        <f t="shared" si="28"/>
        <v>0</v>
      </c>
      <c r="Y128">
        <f t="shared" si="29"/>
        <v>-0.65980344394624602</v>
      </c>
      <c r="Z128">
        <f t="shared" si="30"/>
        <v>0.51695293473512871</v>
      </c>
      <c r="AA128">
        <f t="shared" si="31"/>
        <v>0.34078376652166376</v>
      </c>
      <c r="AB128">
        <f t="shared" si="32"/>
        <v>-0.41670367466106129</v>
      </c>
      <c r="AC128" s="17">
        <f t="shared" si="33"/>
        <v>0</v>
      </c>
      <c r="AD128">
        <f t="shared" si="34"/>
        <v>2</v>
      </c>
    </row>
    <row r="129" spans="1:30">
      <c r="A129" t="s">
        <v>276</v>
      </c>
      <c r="B129" t="s">
        <v>14</v>
      </c>
      <c r="C129" t="s">
        <v>15</v>
      </c>
      <c r="D129">
        <v>0</v>
      </c>
      <c r="E129" t="s">
        <v>16</v>
      </c>
      <c r="F129" t="s">
        <v>15</v>
      </c>
      <c r="G129">
        <v>2060</v>
      </c>
      <c r="H129">
        <v>2209</v>
      </c>
      <c r="I129">
        <v>134</v>
      </c>
      <c r="J129">
        <v>360</v>
      </c>
      <c r="K129">
        <v>1</v>
      </c>
      <c r="L129" t="s">
        <v>31</v>
      </c>
      <c r="M129" t="s">
        <v>22</v>
      </c>
      <c r="N129">
        <f t="shared" si="19"/>
        <v>0</v>
      </c>
      <c r="O129">
        <f t="shared" si="20"/>
        <v>1</v>
      </c>
      <c r="P129">
        <f t="shared" si="21"/>
        <v>0</v>
      </c>
      <c r="Q129">
        <f t="shared" si="22"/>
        <v>1</v>
      </c>
      <c r="R129">
        <f t="shared" si="23"/>
        <v>0</v>
      </c>
      <c r="S129" s="9">
        <f t="shared" si="24"/>
        <v>7.6304612617836272</v>
      </c>
      <c r="T129" s="9">
        <f t="shared" si="25"/>
        <v>7.7002952034201169</v>
      </c>
      <c r="U129" s="9">
        <f t="shared" si="26"/>
        <v>4.8978397999509111</v>
      </c>
      <c r="V129" s="9">
        <f t="shared" si="26"/>
        <v>5.8861040314501558</v>
      </c>
      <c r="W129">
        <f t="shared" si="27"/>
        <v>1</v>
      </c>
      <c r="X129">
        <f t="shared" si="28"/>
        <v>1</v>
      </c>
      <c r="Y129">
        <f t="shared" si="29"/>
        <v>1.16705652778366</v>
      </c>
      <c r="Z129">
        <f t="shared" si="30"/>
        <v>3.2125227367494191</v>
      </c>
      <c r="AA129">
        <f t="shared" si="31"/>
        <v>0.76261255725075405</v>
      </c>
      <c r="AB129">
        <f t="shared" si="32"/>
        <v>-1.4380616931118477</v>
      </c>
      <c r="AC129" s="17">
        <f t="shared" si="33"/>
        <v>1</v>
      </c>
      <c r="AD129">
        <f t="shared" si="34"/>
        <v>-1</v>
      </c>
    </row>
    <row r="130" spans="1:30">
      <c r="A130" t="s">
        <v>277</v>
      </c>
      <c r="B130" t="s">
        <v>42</v>
      </c>
      <c r="C130" t="s">
        <v>15</v>
      </c>
      <c r="D130">
        <v>1</v>
      </c>
      <c r="E130" t="s">
        <v>16</v>
      </c>
      <c r="F130" t="s">
        <v>15</v>
      </c>
      <c r="G130">
        <v>3481</v>
      </c>
      <c r="H130">
        <v>0</v>
      </c>
      <c r="I130">
        <v>155</v>
      </c>
      <c r="J130">
        <v>36</v>
      </c>
      <c r="K130">
        <v>1</v>
      </c>
      <c r="L130" t="s">
        <v>31</v>
      </c>
      <c r="M130" t="s">
        <v>18</v>
      </c>
      <c r="N130">
        <f t="shared" si="19"/>
        <v>0</v>
      </c>
      <c r="O130">
        <f t="shared" si="20"/>
        <v>0</v>
      </c>
      <c r="P130">
        <f t="shared" si="21"/>
        <v>1</v>
      </c>
      <c r="Q130">
        <f t="shared" si="22"/>
        <v>1</v>
      </c>
      <c r="R130">
        <f t="shared" si="23"/>
        <v>0</v>
      </c>
      <c r="S130" s="9">
        <f t="shared" si="24"/>
        <v>8.1550748878114394</v>
      </c>
      <c r="T130" s="9">
        <f t="shared" si="25"/>
        <v>0</v>
      </c>
      <c r="U130" s="9">
        <f t="shared" si="26"/>
        <v>5.0434251169192468</v>
      </c>
      <c r="V130" s="9">
        <f t="shared" si="26"/>
        <v>3.5835189384561099</v>
      </c>
      <c r="W130">
        <f t="shared" si="27"/>
        <v>1</v>
      </c>
      <c r="X130">
        <f t="shared" si="28"/>
        <v>1</v>
      </c>
      <c r="Y130">
        <f t="shared" si="29"/>
        <v>1.771784305586154</v>
      </c>
      <c r="Z130">
        <f t="shared" si="30"/>
        <v>5.8813381090459877</v>
      </c>
      <c r="AA130">
        <f t="shared" si="31"/>
        <v>0.85467942656597096</v>
      </c>
      <c r="AB130">
        <f t="shared" si="32"/>
        <v>-1.9288131256279133</v>
      </c>
      <c r="AC130" s="17">
        <f t="shared" si="33"/>
        <v>1</v>
      </c>
      <c r="AD130">
        <f t="shared" si="34"/>
        <v>-1</v>
      </c>
    </row>
    <row r="131" spans="1:30">
      <c r="A131" t="s">
        <v>278</v>
      </c>
      <c r="B131" t="s">
        <v>14</v>
      </c>
      <c r="C131" t="s">
        <v>15</v>
      </c>
      <c r="D131">
        <v>0</v>
      </c>
      <c r="E131" t="s">
        <v>16</v>
      </c>
      <c r="F131" t="s">
        <v>15</v>
      </c>
      <c r="G131">
        <v>4095</v>
      </c>
      <c r="H131">
        <v>3447</v>
      </c>
      <c r="I131">
        <v>151</v>
      </c>
      <c r="J131">
        <v>360</v>
      </c>
      <c r="K131">
        <v>1</v>
      </c>
      <c r="L131" t="s">
        <v>21</v>
      </c>
      <c r="M131" t="s">
        <v>18</v>
      </c>
      <c r="N131">
        <f t="shared" ref="N131:N194" si="35">IF(C131="Yes",1,0)</f>
        <v>0</v>
      </c>
      <c r="O131">
        <f t="shared" ref="O131:O194" si="36">IF(B131="Male",1,0)</f>
        <v>1</v>
      </c>
      <c r="P131">
        <f t="shared" ref="P131:P194" si="37">D131</f>
        <v>0</v>
      </c>
      <c r="Q131">
        <f t="shared" ref="Q131:Q194" si="38">IF(E131="Graduate",1,0)</f>
        <v>1</v>
      </c>
      <c r="R131">
        <f t="shared" ref="R131:R194" si="39">IF(F131="Yes",1,0)</f>
        <v>0</v>
      </c>
      <c r="S131" s="9">
        <f t="shared" ref="S131:S194" si="40">LN(G131)</f>
        <v>8.3175219962871694</v>
      </c>
      <c r="T131" s="9">
        <f t="shared" ref="T131:T194" si="41">IF(H131=0,0,LN(H131))</f>
        <v>8.1452595665168648</v>
      </c>
      <c r="U131" s="9">
        <f t="shared" ref="U131:V194" si="42">LN(I131)</f>
        <v>5.0172798368149243</v>
      </c>
      <c r="V131" s="9">
        <f t="shared" si="42"/>
        <v>5.8861040314501558</v>
      </c>
      <c r="W131">
        <f t="shared" ref="W131:W194" si="43">IF(L131="Rural",0,IF(L131="Semiurban",1,IF(L131="Urban",2)))</f>
        <v>0</v>
      </c>
      <c r="X131">
        <f t="shared" ref="X131:X194" si="44">K131</f>
        <v>1</v>
      </c>
      <c r="Y131">
        <f t="shared" ref="Y131:Y194" si="45">SUMPRODUCT($AJ$8:$AT$8,N131:X131)+$AU$8</f>
        <v>0.93556167754412878</v>
      </c>
      <c r="Z131">
        <f t="shared" ref="Z131:Z194" si="46">EXP(Y131)</f>
        <v>2.5486445722131297</v>
      </c>
      <c r="AA131">
        <f t="shared" ref="AA131:AA194" si="47">Z131/(Z131+1)</f>
        <v>0.71820226578049629</v>
      </c>
      <c r="AB131">
        <f t="shared" ref="AB131:AB194" si="48">AE131*LN(AA131)+LN(1-AA131)*(1-AE131)</f>
        <v>-1.266565719934893</v>
      </c>
      <c r="AC131" s="17">
        <f t="shared" ref="AC131:AC194" si="49">IF(AA131&gt;$AG$7,1,0)</f>
        <v>1</v>
      </c>
      <c r="AD131">
        <f t="shared" ref="AD131:AD194" si="50">IF(AND(AC131=1,AE131=1),1,IF(AND(AC131=1,AE131=0),-1,IF(AND(AC131=0,AE131=0),2,IF(AND(AC131=0,AE131=1),-2,"error"))))</f>
        <v>-1</v>
      </c>
    </row>
    <row r="132" spans="1:30">
      <c r="A132" t="s">
        <v>279</v>
      </c>
      <c r="B132" t="s">
        <v>14</v>
      </c>
      <c r="C132" t="s">
        <v>20</v>
      </c>
      <c r="D132">
        <v>2</v>
      </c>
      <c r="E132" t="s">
        <v>16</v>
      </c>
      <c r="F132" t="s">
        <v>15</v>
      </c>
      <c r="G132">
        <v>4708</v>
      </c>
      <c r="H132">
        <v>1387</v>
      </c>
      <c r="I132">
        <v>150</v>
      </c>
      <c r="J132">
        <v>360</v>
      </c>
      <c r="K132">
        <v>1</v>
      </c>
      <c r="L132" t="s">
        <v>31</v>
      </c>
      <c r="M132" t="s">
        <v>22</v>
      </c>
      <c r="N132">
        <f t="shared" si="35"/>
        <v>1</v>
      </c>
      <c r="O132">
        <f t="shared" si="36"/>
        <v>1</v>
      </c>
      <c r="P132">
        <f t="shared" si="37"/>
        <v>2</v>
      </c>
      <c r="Q132">
        <f t="shared" si="38"/>
        <v>1</v>
      </c>
      <c r="R132">
        <f t="shared" si="39"/>
        <v>0</v>
      </c>
      <c r="S132" s="9">
        <f t="shared" si="40"/>
        <v>8.4570184683801681</v>
      </c>
      <c r="T132" s="9">
        <f t="shared" si="41"/>
        <v>7.2348984203148312</v>
      </c>
      <c r="U132" s="9">
        <f t="shared" si="42"/>
        <v>5.0106352940962555</v>
      </c>
      <c r="V132" s="9">
        <f t="shared" si="42"/>
        <v>5.8861040314501558</v>
      </c>
      <c r="W132">
        <f t="shared" si="43"/>
        <v>1</v>
      </c>
      <c r="X132">
        <f t="shared" si="44"/>
        <v>1</v>
      </c>
      <c r="Y132">
        <f t="shared" si="45"/>
        <v>1.6816846220365784</v>
      </c>
      <c r="Z132">
        <f t="shared" si="46"/>
        <v>5.3746025228201217</v>
      </c>
      <c r="AA132">
        <f t="shared" si="47"/>
        <v>0.84312747400012</v>
      </c>
      <c r="AB132">
        <f t="shared" si="48"/>
        <v>-1.8523217397391378</v>
      </c>
      <c r="AC132" s="17">
        <f t="shared" si="49"/>
        <v>1</v>
      </c>
      <c r="AD132">
        <f t="shared" si="50"/>
        <v>-1</v>
      </c>
    </row>
    <row r="133" spans="1:30">
      <c r="A133" t="s">
        <v>281</v>
      </c>
      <c r="B133" t="s">
        <v>42</v>
      </c>
      <c r="C133" t="s">
        <v>15</v>
      </c>
      <c r="D133">
        <v>0</v>
      </c>
      <c r="E133" t="s">
        <v>16</v>
      </c>
      <c r="G133">
        <v>3418</v>
      </c>
      <c r="H133">
        <v>0</v>
      </c>
      <c r="I133">
        <v>135</v>
      </c>
      <c r="J133">
        <v>360</v>
      </c>
      <c r="K133">
        <v>1</v>
      </c>
      <c r="L133" t="s">
        <v>21</v>
      </c>
      <c r="M133" t="s">
        <v>22</v>
      </c>
      <c r="N133">
        <f t="shared" si="35"/>
        <v>0</v>
      </c>
      <c r="O133">
        <f t="shared" si="36"/>
        <v>0</v>
      </c>
      <c r="P133">
        <f t="shared" si="37"/>
        <v>0</v>
      </c>
      <c r="Q133">
        <f t="shared" si="38"/>
        <v>1</v>
      </c>
      <c r="R133">
        <f t="shared" si="39"/>
        <v>0</v>
      </c>
      <c r="S133" s="9">
        <f t="shared" si="40"/>
        <v>8.136810863675537</v>
      </c>
      <c r="T133" s="9">
        <f t="shared" si="41"/>
        <v>0</v>
      </c>
      <c r="U133" s="9">
        <f t="shared" si="42"/>
        <v>4.9052747784384296</v>
      </c>
      <c r="V133" s="9">
        <f t="shared" si="42"/>
        <v>5.8861040314501558</v>
      </c>
      <c r="W133">
        <f t="shared" si="43"/>
        <v>0</v>
      </c>
      <c r="X133">
        <f t="shared" si="44"/>
        <v>1</v>
      </c>
      <c r="Y133">
        <f t="shared" si="45"/>
        <v>1.5915932930733963</v>
      </c>
      <c r="Z133">
        <f t="shared" si="46"/>
        <v>4.9115682651212067</v>
      </c>
      <c r="AA133">
        <f t="shared" si="47"/>
        <v>0.83084015016791879</v>
      </c>
      <c r="AB133">
        <f t="shared" si="48"/>
        <v>-1.7769111541053584</v>
      </c>
      <c r="AC133" s="17">
        <f t="shared" si="49"/>
        <v>1</v>
      </c>
      <c r="AD133">
        <f t="shared" si="50"/>
        <v>-1</v>
      </c>
    </row>
    <row r="134" spans="1:30">
      <c r="A134" t="s">
        <v>282</v>
      </c>
      <c r="B134" t="s">
        <v>42</v>
      </c>
      <c r="C134" t="s">
        <v>15</v>
      </c>
      <c r="D134">
        <v>1</v>
      </c>
      <c r="E134" t="s">
        <v>16</v>
      </c>
      <c r="F134" t="s">
        <v>15</v>
      </c>
      <c r="G134">
        <v>2876</v>
      </c>
      <c r="H134">
        <v>1560</v>
      </c>
      <c r="I134">
        <v>90</v>
      </c>
      <c r="J134">
        <v>360</v>
      </c>
      <c r="K134">
        <v>1</v>
      </c>
      <c r="L134" t="s">
        <v>17</v>
      </c>
      <c r="M134" t="s">
        <v>22</v>
      </c>
      <c r="N134">
        <f t="shared" si="35"/>
        <v>0</v>
      </c>
      <c r="O134">
        <f t="shared" si="36"/>
        <v>0</v>
      </c>
      <c r="P134">
        <f t="shared" si="37"/>
        <v>1</v>
      </c>
      <c r="Q134">
        <f t="shared" si="38"/>
        <v>1</v>
      </c>
      <c r="R134">
        <f t="shared" si="39"/>
        <v>0</v>
      </c>
      <c r="S134" s="9">
        <f t="shared" si="40"/>
        <v>7.9641557188409369</v>
      </c>
      <c r="T134" s="9">
        <f t="shared" si="41"/>
        <v>7.352441100243583</v>
      </c>
      <c r="U134" s="9">
        <f t="shared" si="42"/>
        <v>4.499809670330265</v>
      </c>
      <c r="V134" s="9">
        <f t="shared" si="42"/>
        <v>5.8861040314501558</v>
      </c>
      <c r="W134">
        <f t="shared" si="43"/>
        <v>2</v>
      </c>
      <c r="X134">
        <f t="shared" si="44"/>
        <v>1</v>
      </c>
      <c r="Y134">
        <f t="shared" si="45"/>
        <v>1.6633438400421428</v>
      </c>
      <c r="Z134">
        <f t="shared" si="46"/>
        <v>5.2769265743202531</v>
      </c>
      <c r="AA134">
        <f t="shared" si="47"/>
        <v>0.84068636327671353</v>
      </c>
      <c r="AB134">
        <f t="shared" si="48"/>
        <v>-1.8368804616917431</v>
      </c>
      <c r="AC134" s="17">
        <f t="shared" si="49"/>
        <v>1</v>
      </c>
      <c r="AD134">
        <f t="shared" si="50"/>
        <v>-1</v>
      </c>
    </row>
    <row r="135" spans="1:30">
      <c r="A135" t="s">
        <v>283</v>
      </c>
      <c r="B135" t="s">
        <v>14</v>
      </c>
      <c r="C135" t="s">
        <v>20</v>
      </c>
      <c r="D135">
        <v>0</v>
      </c>
      <c r="E135" t="s">
        <v>16</v>
      </c>
      <c r="F135" t="s">
        <v>15</v>
      </c>
      <c r="G135">
        <v>11146</v>
      </c>
      <c r="H135">
        <v>0</v>
      </c>
      <c r="I135">
        <v>136</v>
      </c>
      <c r="J135">
        <v>360</v>
      </c>
      <c r="K135">
        <v>1</v>
      </c>
      <c r="L135" t="s">
        <v>17</v>
      </c>
      <c r="M135" t="s">
        <v>22</v>
      </c>
      <c r="N135">
        <f t="shared" si="35"/>
        <v>1</v>
      </c>
      <c r="O135">
        <f t="shared" si="36"/>
        <v>1</v>
      </c>
      <c r="P135">
        <f t="shared" si="37"/>
        <v>0</v>
      </c>
      <c r="Q135">
        <f t="shared" si="38"/>
        <v>1</v>
      </c>
      <c r="R135">
        <f t="shared" si="39"/>
        <v>0</v>
      </c>
      <c r="S135" s="9">
        <f t="shared" si="40"/>
        <v>9.3188359681294823</v>
      </c>
      <c r="T135" s="9">
        <f t="shared" si="41"/>
        <v>0</v>
      </c>
      <c r="U135" s="9">
        <f t="shared" si="42"/>
        <v>4.9126548857360524</v>
      </c>
      <c r="V135" s="9">
        <f t="shared" si="42"/>
        <v>5.8861040314501558</v>
      </c>
      <c r="W135">
        <f t="shared" si="43"/>
        <v>2</v>
      </c>
      <c r="X135">
        <f t="shared" si="44"/>
        <v>1</v>
      </c>
      <c r="Y135">
        <f t="shared" si="45"/>
        <v>1.6467189774306847</v>
      </c>
      <c r="Z135">
        <f t="shared" si="46"/>
        <v>5.1899236050747444</v>
      </c>
      <c r="AA135">
        <f t="shared" si="47"/>
        <v>0.83844711763806579</v>
      </c>
      <c r="AB135">
        <f t="shared" si="48"/>
        <v>-1.8229227449522916</v>
      </c>
      <c r="AC135" s="17">
        <f t="shared" si="49"/>
        <v>1</v>
      </c>
      <c r="AD135">
        <f t="shared" si="50"/>
        <v>-1</v>
      </c>
    </row>
    <row r="136" spans="1:30">
      <c r="A136" t="s">
        <v>288</v>
      </c>
      <c r="B136" t="s">
        <v>14</v>
      </c>
      <c r="C136" t="s">
        <v>20</v>
      </c>
      <c r="D136">
        <v>0</v>
      </c>
      <c r="E136" t="s">
        <v>16</v>
      </c>
      <c r="F136" t="s">
        <v>15</v>
      </c>
      <c r="G136">
        <v>3993</v>
      </c>
      <c r="H136">
        <v>3274</v>
      </c>
      <c r="I136">
        <v>207</v>
      </c>
      <c r="J136">
        <v>360</v>
      </c>
      <c r="K136">
        <v>1</v>
      </c>
      <c r="L136" t="s">
        <v>31</v>
      </c>
      <c r="M136" t="s">
        <v>18</v>
      </c>
      <c r="N136">
        <f t="shared" si="35"/>
        <v>1</v>
      </c>
      <c r="O136">
        <f t="shared" si="36"/>
        <v>1</v>
      </c>
      <c r="P136">
        <f t="shared" si="37"/>
        <v>0</v>
      </c>
      <c r="Q136">
        <f t="shared" si="38"/>
        <v>1</v>
      </c>
      <c r="R136">
        <f t="shared" si="39"/>
        <v>0</v>
      </c>
      <c r="S136" s="9">
        <f t="shared" si="40"/>
        <v>8.2922981070632211</v>
      </c>
      <c r="T136" s="9">
        <f t="shared" si="41"/>
        <v>8.0937677579310794</v>
      </c>
      <c r="U136" s="9">
        <f t="shared" si="42"/>
        <v>5.3327187932653688</v>
      </c>
      <c r="V136" s="9">
        <f t="shared" si="42"/>
        <v>5.8861040314501558</v>
      </c>
      <c r="W136">
        <f t="shared" si="43"/>
        <v>1</v>
      </c>
      <c r="X136">
        <f t="shared" si="44"/>
        <v>1</v>
      </c>
      <c r="Y136">
        <f t="shared" si="45"/>
        <v>1.605176133736955</v>
      </c>
      <c r="Z136">
        <f t="shared" si="46"/>
        <v>4.9787364489723878</v>
      </c>
      <c r="AA136">
        <f t="shared" si="47"/>
        <v>0.83274057845920302</v>
      </c>
      <c r="AB136">
        <f t="shared" si="48"/>
        <v>-1.7882092494778983</v>
      </c>
      <c r="AC136" s="17">
        <f t="shared" si="49"/>
        <v>1</v>
      </c>
      <c r="AD136">
        <f t="shared" si="50"/>
        <v>-1</v>
      </c>
    </row>
    <row r="137" spans="1:30">
      <c r="A137" t="s">
        <v>289</v>
      </c>
      <c r="B137" t="s">
        <v>42</v>
      </c>
      <c r="C137" t="s">
        <v>20</v>
      </c>
      <c r="D137">
        <v>0</v>
      </c>
      <c r="E137" t="s">
        <v>25</v>
      </c>
      <c r="F137" t="s">
        <v>15</v>
      </c>
      <c r="G137">
        <v>4100</v>
      </c>
      <c r="H137">
        <v>0</v>
      </c>
      <c r="I137">
        <v>124</v>
      </c>
      <c r="J137">
        <v>360</v>
      </c>
      <c r="L137" t="s">
        <v>21</v>
      </c>
      <c r="M137" t="s">
        <v>18</v>
      </c>
      <c r="N137">
        <f t="shared" si="35"/>
        <v>1</v>
      </c>
      <c r="O137">
        <f t="shared" si="36"/>
        <v>0</v>
      </c>
      <c r="P137">
        <f t="shared" si="37"/>
        <v>0</v>
      </c>
      <c r="Q137">
        <f t="shared" si="38"/>
        <v>0</v>
      </c>
      <c r="R137">
        <f t="shared" si="39"/>
        <v>0</v>
      </c>
      <c r="S137" s="9">
        <f t="shared" si="40"/>
        <v>8.3187422526923989</v>
      </c>
      <c r="T137" s="9">
        <f t="shared" si="41"/>
        <v>0</v>
      </c>
      <c r="U137" s="9">
        <f t="shared" si="42"/>
        <v>4.8202815656050371</v>
      </c>
      <c r="V137" s="9">
        <f t="shared" si="42"/>
        <v>5.8861040314501558</v>
      </c>
      <c r="W137">
        <f t="shared" si="43"/>
        <v>0</v>
      </c>
      <c r="X137">
        <f t="shared" si="44"/>
        <v>0</v>
      </c>
      <c r="Y137">
        <f t="shared" si="45"/>
        <v>-0.75717572555314872</v>
      </c>
      <c r="Z137">
        <f t="shared" si="46"/>
        <v>0.46898911228327028</v>
      </c>
      <c r="AA137">
        <f t="shared" si="47"/>
        <v>0.31925976058073974</v>
      </c>
      <c r="AB137">
        <f t="shared" si="48"/>
        <v>-0.38457448551231344</v>
      </c>
      <c r="AC137" s="17">
        <f t="shared" si="49"/>
        <v>0</v>
      </c>
      <c r="AD137">
        <f t="shared" si="50"/>
        <v>2</v>
      </c>
    </row>
    <row r="138" spans="1:30">
      <c r="A138" t="s">
        <v>292</v>
      </c>
      <c r="B138" t="s">
        <v>14</v>
      </c>
      <c r="C138" t="s">
        <v>15</v>
      </c>
      <c r="D138">
        <v>1</v>
      </c>
      <c r="E138" t="s">
        <v>25</v>
      </c>
      <c r="F138" t="s">
        <v>20</v>
      </c>
      <c r="G138">
        <v>4053</v>
      </c>
      <c r="H138">
        <v>2426</v>
      </c>
      <c r="I138">
        <v>158</v>
      </c>
      <c r="J138">
        <v>360</v>
      </c>
      <c r="K138">
        <v>0</v>
      </c>
      <c r="L138" t="s">
        <v>17</v>
      </c>
      <c r="M138" t="s">
        <v>18</v>
      </c>
      <c r="N138">
        <f t="shared" si="35"/>
        <v>0</v>
      </c>
      <c r="O138">
        <f t="shared" si="36"/>
        <v>1</v>
      </c>
      <c r="P138">
        <f t="shared" si="37"/>
        <v>1</v>
      </c>
      <c r="Q138">
        <f t="shared" si="38"/>
        <v>0</v>
      </c>
      <c r="R138">
        <f t="shared" si="39"/>
        <v>1</v>
      </c>
      <c r="S138" s="9">
        <f t="shared" si="40"/>
        <v>8.3072126266283082</v>
      </c>
      <c r="T138" s="9">
        <f t="shared" si="41"/>
        <v>7.7939990895039957</v>
      </c>
      <c r="U138" s="9">
        <f t="shared" si="42"/>
        <v>5.0625950330269669</v>
      </c>
      <c r="V138" s="9">
        <f t="shared" si="42"/>
        <v>5.8861040314501558</v>
      </c>
      <c r="W138">
        <f t="shared" si="43"/>
        <v>2</v>
      </c>
      <c r="X138">
        <f t="shared" si="44"/>
        <v>0</v>
      </c>
      <c r="Y138">
        <f t="shared" si="45"/>
        <v>-2.0060119458728352</v>
      </c>
      <c r="Z138">
        <f t="shared" si="46"/>
        <v>0.13452409569018145</v>
      </c>
      <c r="AA138">
        <f t="shared" si="47"/>
        <v>0.11857314992357608</v>
      </c>
      <c r="AB138">
        <f t="shared" si="48"/>
        <v>-0.12621326405159838</v>
      </c>
      <c r="AC138" s="17">
        <f t="shared" si="49"/>
        <v>0</v>
      </c>
      <c r="AD138">
        <f t="shared" si="50"/>
        <v>2</v>
      </c>
    </row>
    <row r="139" spans="1:30">
      <c r="A139" t="s">
        <v>295</v>
      </c>
      <c r="B139" t="s">
        <v>14</v>
      </c>
      <c r="C139" t="s">
        <v>20</v>
      </c>
      <c r="D139">
        <v>0</v>
      </c>
      <c r="E139" t="s">
        <v>16</v>
      </c>
      <c r="F139" t="s">
        <v>15</v>
      </c>
      <c r="G139">
        <v>3927</v>
      </c>
      <c r="H139">
        <v>800</v>
      </c>
      <c r="I139">
        <v>112</v>
      </c>
      <c r="J139">
        <v>360</v>
      </c>
      <c r="K139">
        <v>1</v>
      </c>
      <c r="L139" t="s">
        <v>31</v>
      </c>
      <c r="M139" t="s">
        <v>18</v>
      </c>
      <c r="N139">
        <f t="shared" si="35"/>
        <v>1</v>
      </c>
      <c r="O139">
        <f t="shared" si="36"/>
        <v>1</v>
      </c>
      <c r="P139">
        <f t="shared" si="37"/>
        <v>0</v>
      </c>
      <c r="Q139">
        <f t="shared" si="38"/>
        <v>1</v>
      </c>
      <c r="R139">
        <f t="shared" si="39"/>
        <v>0</v>
      </c>
      <c r="S139" s="9">
        <f t="shared" si="40"/>
        <v>8.2756310545780103</v>
      </c>
      <c r="T139" s="9">
        <f t="shared" si="41"/>
        <v>6.6846117276679271</v>
      </c>
      <c r="U139" s="9">
        <f t="shared" si="42"/>
        <v>4.7184988712950942</v>
      </c>
      <c r="V139" s="9">
        <f t="shared" si="42"/>
        <v>5.8861040314501558</v>
      </c>
      <c r="W139">
        <f t="shared" si="43"/>
        <v>1</v>
      </c>
      <c r="X139">
        <f t="shared" si="44"/>
        <v>1</v>
      </c>
      <c r="Y139">
        <f t="shared" si="45"/>
        <v>1.6601672230925621</v>
      </c>
      <c r="Z139">
        <f t="shared" si="46"/>
        <v>5.2601903962096861</v>
      </c>
      <c r="AA139">
        <f t="shared" si="47"/>
        <v>0.84026044948960932</v>
      </c>
      <c r="AB139">
        <f t="shared" si="48"/>
        <v>-1.8342105993794706</v>
      </c>
      <c r="AC139" s="17">
        <f t="shared" si="49"/>
        <v>1</v>
      </c>
      <c r="AD139">
        <f t="shared" si="50"/>
        <v>-1</v>
      </c>
    </row>
    <row r="140" spans="1:30">
      <c r="A140" t="s">
        <v>297</v>
      </c>
      <c r="B140" t="s">
        <v>14</v>
      </c>
      <c r="C140" t="s">
        <v>20</v>
      </c>
      <c r="D140">
        <v>0</v>
      </c>
      <c r="E140" t="s">
        <v>16</v>
      </c>
      <c r="F140" t="s">
        <v>15</v>
      </c>
      <c r="G140">
        <v>20667</v>
      </c>
      <c r="H140">
        <v>0</v>
      </c>
      <c r="I140">
        <v>141</v>
      </c>
      <c r="J140">
        <v>360</v>
      </c>
      <c r="K140">
        <v>1</v>
      </c>
      <c r="L140" t="s">
        <v>21</v>
      </c>
      <c r="M140" t="s">
        <v>18</v>
      </c>
      <c r="N140">
        <f t="shared" si="35"/>
        <v>1</v>
      </c>
      <c r="O140">
        <f t="shared" si="36"/>
        <v>1</v>
      </c>
      <c r="P140">
        <f t="shared" si="37"/>
        <v>0</v>
      </c>
      <c r="Q140">
        <f t="shared" si="38"/>
        <v>1</v>
      </c>
      <c r="R140">
        <f t="shared" si="39"/>
        <v>0</v>
      </c>
      <c r="S140" s="9">
        <f t="shared" si="40"/>
        <v>9.9362935042613056</v>
      </c>
      <c r="T140" s="9">
        <f t="shared" si="41"/>
        <v>0</v>
      </c>
      <c r="U140" s="9">
        <f t="shared" si="42"/>
        <v>4.9487598903781684</v>
      </c>
      <c r="V140" s="9">
        <f t="shared" si="42"/>
        <v>5.8861040314501558</v>
      </c>
      <c r="W140">
        <f t="shared" si="43"/>
        <v>0</v>
      </c>
      <c r="X140">
        <f t="shared" si="44"/>
        <v>1</v>
      </c>
      <c r="Y140">
        <f t="shared" si="45"/>
        <v>1.3722232672556647</v>
      </c>
      <c r="Z140">
        <f t="shared" si="46"/>
        <v>3.9441097650796495</v>
      </c>
      <c r="AA140">
        <f t="shared" si="47"/>
        <v>0.79773911836201117</v>
      </c>
      <c r="AB140">
        <f t="shared" si="48"/>
        <v>-1.5981969215836227</v>
      </c>
      <c r="AC140" s="17">
        <f t="shared" si="49"/>
        <v>1</v>
      </c>
      <c r="AD140">
        <f t="shared" si="50"/>
        <v>-1</v>
      </c>
    </row>
    <row r="141" spans="1:30">
      <c r="A141" t="s">
        <v>298</v>
      </c>
      <c r="B141" t="s">
        <v>14</v>
      </c>
      <c r="C141" t="s">
        <v>15</v>
      </c>
      <c r="D141">
        <v>0</v>
      </c>
      <c r="E141" t="s">
        <v>16</v>
      </c>
      <c r="F141" t="s">
        <v>15</v>
      </c>
      <c r="G141">
        <v>3158</v>
      </c>
      <c r="H141">
        <v>3053</v>
      </c>
      <c r="I141">
        <v>89</v>
      </c>
      <c r="J141">
        <v>360</v>
      </c>
      <c r="K141">
        <v>1</v>
      </c>
      <c r="L141" t="s">
        <v>21</v>
      </c>
      <c r="M141" t="s">
        <v>18</v>
      </c>
      <c r="N141">
        <f t="shared" si="35"/>
        <v>0</v>
      </c>
      <c r="O141">
        <f t="shared" si="36"/>
        <v>1</v>
      </c>
      <c r="P141">
        <f t="shared" si="37"/>
        <v>0</v>
      </c>
      <c r="Q141">
        <f t="shared" si="38"/>
        <v>1</v>
      </c>
      <c r="R141">
        <f t="shared" si="39"/>
        <v>0</v>
      </c>
      <c r="S141" s="9">
        <f t="shared" si="40"/>
        <v>8.0576941948155874</v>
      </c>
      <c r="T141" s="9">
        <f t="shared" si="41"/>
        <v>8.0238799927348783</v>
      </c>
      <c r="U141" s="9">
        <f t="shared" si="42"/>
        <v>4.4886363697321396</v>
      </c>
      <c r="V141" s="9">
        <f t="shared" si="42"/>
        <v>5.8861040314501558</v>
      </c>
      <c r="W141">
        <f t="shared" si="43"/>
        <v>0</v>
      </c>
      <c r="X141">
        <f t="shared" si="44"/>
        <v>1</v>
      </c>
      <c r="Y141">
        <f t="shared" si="45"/>
        <v>1.0116399613273188</v>
      </c>
      <c r="Z141">
        <f t="shared" si="46"/>
        <v>2.7501073886310374</v>
      </c>
      <c r="AA141">
        <f t="shared" si="47"/>
        <v>0.73334096963952644</v>
      </c>
      <c r="AB141">
        <f t="shared" si="48"/>
        <v>-1.321784476540566</v>
      </c>
      <c r="AC141" s="17">
        <f t="shared" si="49"/>
        <v>1</v>
      </c>
      <c r="AD141">
        <f t="shared" si="50"/>
        <v>-1</v>
      </c>
    </row>
    <row r="142" spans="1:30">
      <c r="A142" t="s">
        <v>299</v>
      </c>
      <c r="B142" t="s">
        <v>14</v>
      </c>
      <c r="C142" t="s">
        <v>20</v>
      </c>
      <c r="D142">
        <v>0</v>
      </c>
      <c r="E142" t="s">
        <v>16</v>
      </c>
      <c r="F142" t="s">
        <v>15</v>
      </c>
      <c r="G142">
        <v>3704</v>
      </c>
      <c r="H142">
        <v>2000</v>
      </c>
      <c r="I142">
        <v>120</v>
      </c>
      <c r="J142">
        <v>360</v>
      </c>
      <c r="K142">
        <v>1</v>
      </c>
      <c r="L142" t="s">
        <v>21</v>
      </c>
      <c r="M142" t="s">
        <v>18</v>
      </c>
      <c r="N142">
        <f t="shared" si="35"/>
        <v>1</v>
      </c>
      <c r="O142">
        <f t="shared" si="36"/>
        <v>1</v>
      </c>
      <c r="P142">
        <f t="shared" si="37"/>
        <v>0</v>
      </c>
      <c r="Q142">
        <f t="shared" si="38"/>
        <v>1</v>
      </c>
      <c r="R142">
        <f t="shared" si="39"/>
        <v>0</v>
      </c>
      <c r="S142" s="9">
        <f t="shared" si="40"/>
        <v>8.2171685957660703</v>
      </c>
      <c r="T142" s="9">
        <f t="shared" si="41"/>
        <v>7.6009024595420822</v>
      </c>
      <c r="U142" s="9">
        <f t="shared" si="42"/>
        <v>4.7874917427820458</v>
      </c>
      <c r="V142" s="9">
        <f t="shared" si="42"/>
        <v>5.8861040314501558</v>
      </c>
      <c r="W142">
        <f t="shared" si="43"/>
        <v>0</v>
      </c>
      <c r="X142">
        <f t="shared" si="44"/>
        <v>1</v>
      </c>
      <c r="Y142">
        <f t="shared" si="45"/>
        <v>1.57988743745261</v>
      </c>
      <c r="Z142">
        <f t="shared" si="46"/>
        <v>4.8544093557996391</v>
      </c>
      <c r="AA142">
        <f t="shared" si="47"/>
        <v>0.82918857578530014</v>
      </c>
      <c r="AB142">
        <f t="shared" si="48"/>
        <v>-1.7671951133615433</v>
      </c>
      <c r="AC142" s="17">
        <f t="shared" si="49"/>
        <v>1</v>
      </c>
      <c r="AD142">
        <f t="shared" si="50"/>
        <v>-1</v>
      </c>
    </row>
    <row r="143" spans="1:30">
      <c r="A143" t="s">
        <v>300</v>
      </c>
      <c r="B143" t="s">
        <v>14</v>
      </c>
      <c r="C143" t="s">
        <v>20</v>
      </c>
      <c r="D143">
        <v>0</v>
      </c>
      <c r="E143" t="s">
        <v>16</v>
      </c>
      <c r="F143" t="s">
        <v>15</v>
      </c>
      <c r="G143">
        <v>3075</v>
      </c>
      <c r="H143">
        <v>2416</v>
      </c>
      <c r="I143">
        <v>139</v>
      </c>
      <c r="J143">
        <v>360</v>
      </c>
      <c r="K143">
        <v>1</v>
      </c>
      <c r="L143" t="s">
        <v>21</v>
      </c>
      <c r="M143" t="s">
        <v>18</v>
      </c>
      <c r="N143">
        <f t="shared" si="35"/>
        <v>1</v>
      </c>
      <c r="O143">
        <f t="shared" si="36"/>
        <v>1</v>
      </c>
      <c r="P143">
        <f t="shared" si="37"/>
        <v>0</v>
      </c>
      <c r="Q143">
        <f t="shared" si="38"/>
        <v>1</v>
      </c>
      <c r="R143">
        <f t="shared" si="39"/>
        <v>0</v>
      </c>
      <c r="S143" s="9">
        <f t="shared" si="40"/>
        <v>8.031060180240619</v>
      </c>
      <c r="T143" s="9">
        <f t="shared" si="41"/>
        <v>7.7898685590547059</v>
      </c>
      <c r="U143" s="9">
        <f t="shared" si="42"/>
        <v>4.9344739331306915</v>
      </c>
      <c r="V143" s="9">
        <f t="shared" si="42"/>
        <v>5.8861040314501558</v>
      </c>
      <c r="W143">
        <f t="shared" si="43"/>
        <v>0</v>
      </c>
      <c r="X143">
        <f t="shared" si="44"/>
        <v>1</v>
      </c>
      <c r="Y143">
        <f t="shared" si="45"/>
        <v>1.6107279013955114</v>
      </c>
      <c r="Z143">
        <f t="shared" si="46"/>
        <v>5.006454106775295</v>
      </c>
      <c r="AA143">
        <f t="shared" si="47"/>
        <v>0.83351242143480331</v>
      </c>
      <c r="AB143">
        <f t="shared" si="48"/>
        <v>-1.7928345755566284</v>
      </c>
      <c r="AC143" s="17">
        <f t="shared" si="49"/>
        <v>1</v>
      </c>
      <c r="AD143">
        <f t="shared" si="50"/>
        <v>-1</v>
      </c>
    </row>
    <row r="144" spans="1:30">
      <c r="A144" t="s">
        <v>302</v>
      </c>
      <c r="B144" t="s">
        <v>14</v>
      </c>
      <c r="C144" t="s">
        <v>20</v>
      </c>
      <c r="D144">
        <v>2</v>
      </c>
      <c r="E144" t="s">
        <v>16</v>
      </c>
      <c r="F144" t="s">
        <v>15</v>
      </c>
      <c r="G144">
        <v>4400</v>
      </c>
      <c r="H144">
        <v>0</v>
      </c>
      <c r="I144">
        <v>127</v>
      </c>
      <c r="J144">
        <v>360</v>
      </c>
      <c r="K144">
        <v>0</v>
      </c>
      <c r="L144" t="s">
        <v>31</v>
      </c>
      <c r="M144" t="s">
        <v>18</v>
      </c>
      <c r="N144">
        <f t="shared" si="35"/>
        <v>1</v>
      </c>
      <c r="O144">
        <f t="shared" si="36"/>
        <v>1</v>
      </c>
      <c r="P144">
        <f t="shared" si="37"/>
        <v>2</v>
      </c>
      <c r="Q144">
        <f t="shared" si="38"/>
        <v>1</v>
      </c>
      <c r="R144">
        <f t="shared" si="39"/>
        <v>0</v>
      </c>
      <c r="S144" s="9">
        <f t="shared" si="40"/>
        <v>8.3893598199063533</v>
      </c>
      <c r="T144" s="9">
        <f t="shared" si="41"/>
        <v>0</v>
      </c>
      <c r="U144" s="9">
        <f t="shared" si="42"/>
        <v>4.8441870864585912</v>
      </c>
      <c r="V144" s="9">
        <f t="shared" si="42"/>
        <v>5.8861040314501558</v>
      </c>
      <c r="W144">
        <f t="shared" si="43"/>
        <v>1</v>
      </c>
      <c r="X144">
        <f t="shared" si="44"/>
        <v>0</v>
      </c>
      <c r="Y144">
        <f t="shared" si="45"/>
        <v>-0.40488660044918767</v>
      </c>
      <c r="Z144">
        <f t="shared" si="46"/>
        <v>0.66705245001787028</v>
      </c>
      <c r="AA144">
        <f t="shared" si="47"/>
        <v>0.40013884986685311</v>
      </c>
      <c r="AB144">
        <f t="shared" si="48"/>
        <v>-0.51105706699166309</v>
      </c>
      <c r="AC144" s="17">
        <f t="shared" si="49"/>
        <v>0</v>
      </c>
      <c r="AD144">
        <f t="shared" si="50"/>
        <v>2</v>
      </c>
    </row>
    <row r="145" spans="1:30">
      <c r="A145" t="s">
        <v>303</v>
      </c>
      <c r="B145" t="s">
        <v>14</v>
      </c>
      <c r="C145" t="s">
        <v>20</v>
      </c>
      <c r="D145">
        <v>2</v>
      </c>
      <c r="E145" t="s">
        <v>16</v>
      </c>
      <c r="F145" t="s">
        <v>15</v>
      </c>
      <c r="G145">
        <v>3153</v>
      </c>
      <c r="H145">
        <v>1560</v>
      </c>
      <c r="I145">
        <v>134</v>
      </c>
      <c r="J145">
        <v>360</v>
      </c>
      <c r="K145">
        <v>1</v>
      </c>
      <c r="L145" t="s">
        <v>17</v>
      </c>
      <c r="M145" t="s">
        <v>18</v>
      </c>
      <c r="N145">
        <f t="shared" si="35"/>
        <v>1</v>
      </c>
      <c r="O145">
        <f t="shared" si="36"/>
        <v>1</v>
      </c>
      <c r="P145">
        <f t="shared" si="37"/>
        <v>2</v>
      </c>
      <c r="Q145">
        <f t="shared" si="38"/>
        <v>1</v>
      </c>
      <c r="R145">
        <f t="shared" si="39"/>
        <v>0</v>
      </c>
      <c r="S145" s="9">
        <f t="shared" si="40"/>
        <v>8.0561096595450614</v>
      </c>
      <c r="T145" s="9">
        <f t="shared" si="41"/>
        <v>7.352441100243583</v>
      </c>
      <c r="U145" s="9">
        <f t="shared" si="42"/>
        <v>4.8978397999509111</v>
      </c>
      <c r="V145" s="9">
        <f t="shared" si="42"/>
        <v>5.8861040314501558</v>
      </c>
      <c r="W145">
        <f t="shared" si="43"/>
        <v>2</v>
      </c>
      <c r="X145">
        <f t="shared" si="44"/>
        <v>1</v>
      </c>
      <c r="Y145">
        <f t="shared" si="45"/>
        <v>1.8392986960152808</v>
      </c>
      <c r="Z145">
        <f t="shared" si="46"/>
        <v>6.2921240216969982</v>
      </c>
      <c r="AA145">
        <f t="shared" si="47"/>
        <v>0.86286574432571383</v>
      </c>
      <c r="AB145">
        <f t="shared" si="48"/>
        <v>-1.9867948645841531</v>
      </c>
      <c r="AC145" s="17">
        <f t="shared" si="49"/>
        <v>1</v>
      </c>
      <c r="AD145">
        <f t="shared" si="50"/>
        <v>-1</v>
      </c>
    </row>
    <row r="146" spans="1:30">
      <c r="A146" t="s">
        <v>307</v>
      </c>
      <c r="B146" t="s">
        <v>14</v>
      </c>
      <c r="C146" t="s">
        <v>20</v>
      </c>
      <c r="D146">
        <v>0</v>
      </c>
      <c r="E146" t="s">
        <v>16</v>
      </c>
      <c r="F146" t="s">
        <v>15</v>
      </c>
      <c r="G146">
        <v>2383</v>
      </c>
      <c r="H146">
        <v>3334</v>
      </c>
      <c r="I146">
        <v>172</v>
      </c>
      <c r="J146">
        <v>360</v>
      </c>
      <c r="K146">
        <v>1</v>
      </c>
      <c r="L146" t="s">
        <v>31</v>
      </c>
      <c r="M146" t="s">
        <v>18</v>
      </c>
      <c r="N146">
        <f t="shared" si="35"/>
        <v>1</v>
      </c>
      <c r="O146">
        <f t="shared" si="36"/>
        <v>1</v>
      </c>
      <c r="P146">
        <f t="shared" si="37"/>
        <v>0</v>
      </c>
      <c r="Q146">
        <f t="shared" si="38"/>
        <v>1</v>
      </c>
      <c r="R146">
        <f t="shared" si="39"/>
        <v>0</v>
      </c>
      <c r="S146" s="9">
        <f t="shared" si="40"/>
        <v>7.7761154770987417</v>
      </c>
      <c r="T146" s="9">
        <f t="shared" si="41"/>
        <v>8.1119280633107387</v>
      </c>
      <c r="U146" s="9">
        <f t="shared" si="42"/>
        <v>5.1474944768134527</v>
      </c>
      <c r="V146" s="9">
        <f t="shared" si="42"/>
        <v>5.8861040314501558</v>
      </c>
      <c r="W146">
        <f t="shared" si="43"/>
        <v>1</v>
      </c>
      <c r="X146">
        <f t="shared" si="44"/>
        <v>1</v>
      </c>
      <c r="Y146">
        <f t="shared" si="45"/>
        <v>1.7216538258297183</v>
      </c>
      <c r="Z146">
        <f t="shared" si="46"/>
        <v>5.593771943142273</v>
      </c>
      <c r="AA146">
        <f t="shared" si="47"/>
        <v>0.84834173692645964</v>
      </c>
      <c r="AB146">
        <f t="shared" si="48"/>
        <v>-1.8861255585407206</v>
      </c>
      <c r="AC146" s="17">
        <f t="shared" si="49"/>
        <v>1</v>
      </c>
      <c r="AD146">
        <f t="shared" si="50"/>
        <v>-1</v>
      </c>
    </row>
    <row r="147" spans="1:30">
      <c r="A147" t="s">
        <v>308</v>
      </c>
      <c r="B147" t="s">
        <v>14</v>
      </c>
      <c r="C147" t="s">
        <v>20</v>
      </c>
      <c r="D147">
        <v>1</v>
      </c>
      <c r="E147" t="s">
        <v>16</v>
      </c>
      <c r="F147" t="s">
        <v>15</v>
      </c>
      <c r="G147">
        <v>6875</v>
      </c>
      <c r="H147">
        <v>0</v>
      </c>
      <c r="I147">
        <v>200</v>
      </c>
      <c r="J147">
        <v>360</v>
      </c>
      <c r="K147">
        <v>1</v>
      </c>
      <c r="L147" t="s">
        <v>31</v>
      </c>
      <c r="M147" t="s">
        <v>18</v>
      </c>
      <c r="N147">
        <f t="shared" si="35"/>
        <v>1</v>
      </c>
      <c r="O147">
        <f t="shared" si="36"/>
        <v>1</v>
      </c>
      <c r="P147">
        <f t="shared" si="37"/>
        <v>1</v>
      </c>
      <c r="Q147">
        <f t="shared" si="38"/>
        <v>1</v>
      </c>
      <c r="R147">
        <f t="shared" si="39"/>
        <v>0</v>
      </c>
      <c r="S147" s="9">
        <f t="shared" si="40"/>
        <v>8.8356469225347727</v>
      </c>
      <c r="T147" s="9">
        <f t="shared" si="41"/>
        <v>0</v>
      </c>
      <c r="U147" s="9">
        <f t="shared" si="42"/>
        <v>5.2983173665480363</v>
      </c>
      <c r="V147" s="9">
        <f t="shared" si="42"/>
        <v>5.8861040314501558</v>
      </c>
      <c r="W147">
        <f t="shared" si="43"/>
        <v>1</v>
      </c>
      <c r="X147">
        <f t="shared" si="44"/>
        <v>1</v>
      </c>
      <c r="Y147">
        <f t="shared" si="45"/>
        <v>1.7080544847574299</v>
      </c>
      <c r="Z147">
        <f t="shared" si="46"/>
        <v>5.5182152556525903</v>
      </c>
      <c r="AA147">
        <f t="shared" si="47"/>
        <v>0.84658377166467447</v>
      </c>
      <c r="AB147">
        <f t="shared" si="48"/>
        <v>-1.8746006046710126</v>
      </c>
      <c r="AC147" s="17">
        <f t="shared" si="49"/>
        <v>1</v>
      </c>
      <c r="AD147">
        <f t="shared" si="50"/>
        <v>-1</v>
      </c>
    </row>
    <row r="148" spans="1:30">
      <c r="A148" t="s">
        <v>311</v>
      </c>
      <c r="B148" t="s">
        <v>14</v>
      </c>
      <c r="C148" t="s">
        <v>20</v>
      </c>
      <c r="D148">
        <v>1</v>
      </c>
      <c r="E148" t="s">
        <v>16</v>
      </c>
      <c r="F148" t="s">
        <v>15</v>
      </c>
      <c r="G148">
        <v>2014</v>
      </c>
      <c r="H148">
        <v>2925</v>
      </c>
      <c r="I148">
        <v>113</v>
      </c>
      <c r="J148">
        <v>360</v>
      </c>
      <c r="K148">
        <v>1</v>
      </c>
      <c r="L148" t="s">
        <v>17</v>
      </c>
      <c r="M148" t="s">
        <v>22</v>
      </c>
      <c r="N148">
        <f t="shared" si="35"/>
        <v>1</v>
      </c>
      <c r="O148">
        <f t="shared" si="36"/>
        <v>1</v>
      </c>
      <c r="P148">
        <f t="shared" si="37"/>
        <v>1</v>
      </c>
      <c r="Q148">
        <f t="shared" si="38"/>
        <v>1</v>
      </c>
      <c r="R148">
        <f t="shared" si="39"/>
        <v>0</v>
      </c>
      <c r="S148" s="9">
        <f t="shared" si="40"/>
        <v>7.6078780732785072</v>
      </c>
      <c r="T148" s="9">
        <f t="shared" si="41"/>
        <v>7.9810497596659573</v>
      </c>
      <c r="U148" s="9">
        <f t="shared" si="42"/>
        <v>4.7273878187123408</v>
      </c>
      <c r="V148" s="9">
        <f t="shared" si="42"/>
        <v>5.8861040314501558</v>
      </c>
      <c r="W148">
        <f t="shared" si="43"/>
        <v>2</v>
      </c>
      <c r="X148">
        <f t="shared" si="44"/>
        <v>1</v>
      </c>
      <c r="Y148">
        <f t="shared" si="45"/>
        <v>1.8862370932811934</v>
      </c>
      <c r="Z148">
        <f t="shared" si="46"/>
        <v>6.5945074187994681</v>
      </c>
      <c r="AA148">
        <f t="shared" si="47"/>
        <v>0.86832589069245003</v>
      </c>
      <c r="AB148">
        <f t="shared" si="48"/>
        <v>-2.0274252779602255</v>
      </c>
      <c r="AC148" s="17">
        <f t="shared" si="49"/>
        <v>1</v>
      </c>
      <c r="AD148">
        <f t="shared" si="50"/>
        <v>-1</v>
      </c>
    </row>
    <row r="149" spans="1:30">
      <c r="A149" t="s">
        <v>313</v>
      </c>
      <c r="B149" t="s">
        <v>14</v>
      </c>
      <c r="C149" t="s">
        <v>20</v>
      </c>
      <c r="D149">
        <v>0</v>
      </c>
      <c r="E149" t="s">
        <v>25</v>
      </c>
      <c r="F149" t="s">
        <v>15</v>
      </c>
      <c r="G149">
        <v>1800</v>
      </c>
      <c r="H149">
        <v>2934</v>
      </c>
      <c r="I149">
        <v>93</v>
      </c>
      <c r="J149">
        <v>360</v>
      </c>
      <c r="K149">
        <v>0</v>
      </c>
      <c r="L149" t="s">
        <v>17</v>
      </c>
      <c r="M149" t="s">
        <v>18</v>
      </c>
      <c r="N149">
        <f t="shared" si="35"/>
        <v>1</v>
      </c>
      <c r="O149">
        <f t="shared" si="36"/>
        <v>1</v>
      </c>
      <c r="P149">
        <f t="shared" si="37"/>
        <v>0</v>
      </c>
      <c r="Q149">
        <f t="shared" si="38"/>
        <v>0</v>
      </c>
      <c r="R149">
        <f t="shared" si="39"/>
        <v>0</v>
      </c>
      <c r="S149" s="9">
        <f t="shared" si="40"/>
        <v>7.4955419438842563</v>
      </c>
      <c r="T149" s="9">
        <f t="shared" si="41"/>
        <v>7.9841219587029268</v>
      </c>
      <c r="U149" s="9">
        <f t="shared" si="42"/>
        <v>4.5325994931532563</v>
      </c>
      <c r="V149" s="9">
        <f t="shared" si="42"/>
        <v>5.8861040314501558</v>
      </c>
      <c r="W149">
        <f t="shared" si="43"/>
        <v>2</v>
      </c>
      <c r="X149">
        <f t="shared" si="44"/>
        <v>0</v>
      </c>
      <c r="Y149">
        <f t="shared" si="45"/>
        <v>-1.0401468683343102</v>
      </c>
      <c r="Z149">
        <f t="shared" si="46"/>
        <v>0.35340277447026319</v>
      </c>
      <c r="AA149">
        <f t="shared" si="47"/>
        <v>0.26112165656568048</v>
      </c>
      <c r="AB149">
        <f t="shared" si="48"/>
        <v>-0.3026219948140812</v>
      </c>
      <c r="AC149" s="17">
        <f t="shared" si="49"/>
        <v>0</v>
      </c>
      <c r="AD149">
        <f t="shared" si="50"/>
        <v>2</v>
      </c>
    </row>
    <row r="150" spans="1:30">
      <c r="A150" t="s">
        <v>314</v>
      </c>
      <c r="B150" t="s">
        <v>14</v>
      </c>
      <c r="C150" t="s">
        <v>20</v>
      </c>
      <c r="D150">
        <v>0</v>
      </c>
      <c r="E150" t="s">
        <v>25</v>
      </c>
      <c r="F150" t="s">
        <v>15</v>
      </c>
      <c r="G150">
        <v>2875</v>
      </c>
      <c r="H150">
        <v>1750</v>
      </c>
      <c r="I150">
        <v>105</v>
      </c>
      <c r="J150">
        <v>360</v>
      </c>
      <c r="K150">
        <v>1</v>
      </c>
      <c r="L150" t="s">
        <v>31</v>
      </c>
      <c r="M150" t="s">
        <v>18</v>
      </c>
      <c r="N150">
        <f t="shared" si="35"/>
        <v>1</v>
      </c>
      <c r="O150">
        <f t="shared" si="36"/>
        <v>1</v>
      </c>
      <c r="P150">
        <f t="shared" si="37"/>
        <v>0</v>
      </c>
      <c r="Q150">
        <f t="shared" si="38"/>
        <v>0</v>
      </c>
      <c r="R150">
        <f t="shared" si="39"/>
        <v>0</v>
      </c>
      <c r="S150" s="9">
        <f t="shared" si="40"/>
        <v>7.9638079532314512</v>
      </c>
      <c r="T150" s="9">
        <f t="shared" si="41"/>
        <v>7.4673710669175595</v>
      </c>
      <c r="U150" s="9">
        <f t="shared" si="42"/>
        <v>4.6539603501575231</v>
      </c>
      <c r="V150" s="9">
        <f t="shared" si="42"/>
        <v>5.8861040314501558</v>
      </c>
      <c r="W150">
        <f t="shared" si="43"/>
        <v>1</v>
      </c>
      <c r="X150">
        <f t="shared" si="44"/>
        <v>1</v>
      </c>
      <c r="Y150">
        <f t="shared" si="45"/>
        <v>1.0612070643402678</v>
      </c>
      <c r="Z150">
        <f t="shared" si="46"/>
        <v>2.8898571283356875</v>
      </c>
      <c r="AA150">
        <f t="shared" si="47"/>
        <v>0.7429211492845087</v>
      </c>
      <c r="AB150">
        <f t="shared" si="48"/>
        <v>-1.3583724290215973</v>
      </c>
      <c r="AC150" s="17">
        <f t="shared" si="49"/>
        <v>1</v>
      </c>
      <c r="AD150">
        <f t="shared" si="50"/>
        <v>-1</v>
      </c>
    </row>
    <row r="151" spans="1:30">
      <c r="A151" t="s">
        <v>318</v>
      </c>
      <c r="B151" t="s">
        <v>42</v>
      </c>
      <c r="C151" t="s">
        <v>15</v>
      </c>
      <c r="D151">
        <v>0</v>
      </c>
      <c r="E151" t="s">
        <v>16</v>
      </c>
      <c r="F151" t="s">
        <v>15</v>
      </c>
      <c r="G151">
        <v>5000</v>
      </c>
      <c r="H151">
        <v>0</v>
      </c>
      <c r="I151">
        <v>132</v>
      </c>
      <c r="J151">
        <v>360</v>
      </c>
      <c r="K151">
        <v>1</v>
      </c>
      <c r="L151" t="s">
        <v>21</v>
      </c>
      <c r="M151" t="s">
        <v>22</v>
      </c>
      <c r="N151">
        <f t="shared" si="35"/>
        <v>0</v>
      </c>
      <c r="O151">
        <f t="shared" si="36"/>
        <v>0</v>
      </c>
      <c r="P151">
        <f t="shared" si="37"/>
        <v>0</v>
      </c>
      <c r="Q151">
        <f t="shared" si="38"/>
        <v>1</v>
      </c>
      <c r="R151">
        <f t="shared" si="39"/>
        <v>0</v>
      </c>
      <c r="S151" s="9">
        <f t="shared" si="40"/>
        <v>8.5171931914162382</v>
      </c>
      <c r="T151" s="9">
        <f t="shared" si="41"/>
        <v>0</v>
      </c>
      <c r="U151" s="9">
        <f t="shared" si="42"/>
        <v>4.8828019225863706</v>
      </c>
      <c r="V151" s="9">
        <f t="shared" si="42"/>
        <v>5.8861040314501558</v>
      </c>
      <c r="W151">
        <f t="shared" si="43"/>
        <v>0</v>
      </c>
      <c r="X151">
        <f t="shared" si="44"/>
        <v>1</v>
      </c>
      <c r="Y151">
        <f t="shared" si="45"/>
        <v>1.5107938163609433</v>
      </c>
      <c r="Z151">
        <f t="shared" si="46"/>
        <v>4.5303256139048962</v>
      </c>
      <c r="AA151">
        <f t="shared" si="47"/>
        <v>0.81917882059499347</v>
      </c>
      <c r="AB151">
        <f t="shared" si="48"/>
        <v>-1.7102466951579283</v>
      </c>
      <c r="AC151" s="17">
        <f t="shared" si="49"/>
        <v>1</v>
      </c>
      <c r="AD151">
        <f t="shared" si="50"/>
        <v>-1</v>
      </c>
    </row>
    <row r="152" spans="1:30">
      <c r="A152" t="s">
        <v>320</v>
      </c>
      <c r="B152" t="s">
        <v>14</v>
      </c>
      <c r="C152" t="s">
        <v>20</v>
      </c>
      <c r="D152">
        <v>2</v>
      </c>
      <c r="E152" t="s">
        <v>25</v>
      </c>
      <c r="F152" t="s">
        <v>15</v>
      </c>
      <c r="G152">
        <v>7667</v>
      </c>
      <c r="H152">
        <v>0</v>
      </c>
      <c r="I152">
        <v>185</v>
      </c>
      <c r="J152">
        <v>360</v>
      </c>
      <c r="L152" t="s">
        <v>21</v>
      </c>
      <c r="M152" t="s">
        <v>18</v>
      </c>
      <c r="N152">
        <f t="shared" si="35"/>
        <v>1</v>
      </c>
      <c r="O152">
        <f t="shared" si="36"/>
        <v>1</v>
      </c>
      <c r="P152">
        <f t="shared" si="37"/>
        <v>2</v>
      </c>
      <c r="Q152">
        <f t="shared" si="38"/>
        <v>0</v>
      </c>
      <c r="R152">
        <f t="shared" si="39"/>
        <v>0</v>
      </c>
      <c r="S152" s="9">
        <f t="shared" si="40"/>
        <v>8.9446806835588948</v>
      </c>
      <c r="T152" s="9">
        <f t="shared" si="41"/>
        <v>0</v>
      </c>
      <c r="U152" s="9">
        <f t="shared" si="42"/>
        <v>5.2203558250783244</v>
      </c>
      <c r="V152" s="9">
        <f t="shared" si="42"/>
        <v>5.8861040314501558</v>
      </c>
      <c r="W152">
        <f t="shared" si="43"/>
        <v>0</v>
      </c>
      <c r="X152">
        <f t="shared" si="44"/>
        <v>0</v>
      </c>
      <c r="Y152">
        <f t="shared" si="45"/>
        <v>-1.2578536297880771</v>
      </c>
      <c r="Z152">
        <f t="shared" si="46"/>
        <v>0.28426350690404883</v>
      </c>
      <c r="AA152">
        <f t="shared" si="47"/>
        <v>0.22134359917250768</v>
      </c>
      <c r="AB152">
        <f t="shared" si="48"/>
        <v>-0.2501854076578397</v>
      </c>
      <c r="AC152" s="17">
        <f t="shared" si="49"/>
        <v>0</v>
      </c>
      <c r="AD152">
        <f t="shared" si="50"/>
        <v>2</v>
      </c>
    </row>
    <row r="153" spans="1:30">
      <c r="A153" t="s">
        <v>322</v>
      </c>
      <c r="B153" t="s">
        <v>42</v>
      </c>
      <c r="C153" t="s">
        <v>15</v>
      </c>
      <c r="D153">
        <v>0</v>
      </c>
      <c r="E153" t="s">
        <v>16</v>
      </c>
      <c r="F153" t="s">
        <v>15</v>
      </c>
      <c r="G153">
        <v>2917</v>
      </c>
      <c r="H153">
        <v>0</v>
      </c>
      <c r="I153">
        <v>84</v>
      </c>
      <c r="J153">
        <v>360</v>
      </c>
      <c r="K153">
        <v>1</v>
      </c>
      <c r="L153" t="s">
        <v>31</v>
      </c>
      <c r="M153" t="s">
        <v>18</v>
      </c>
      <c r="N153">
        <f t="shared" si="35"/>
        <v>0</v>
      </c>
      <c r="O153">
        <f t="shared" si="36"/>
        <v>0</v>
      </c>
      <c r="P153">
        <f t="shared" si="37"/>
        <v>0</v>
      </c>
      <c r="Q153">
        <f t="shared" si="38"/>
        <v>1</v>
      </c>
      <c r="R153">
        <f t="shared" si="39"/>
        <v>0</v>
      </c>
      <c r="S153" s="9">
        <f t="shared" si="40"/>
        <v>7.9783109698677217</v>
      </c>
      <c r="T153" s="9">
        <f t="shared" si="41"/>
        <v>0</v>
      </c>
      <c r="U153" s="9">
        <f t="shared" si="42"/>
        <v>4.4308167988433134</v>
      </c>
      <c r="V153" s="9">
        <f t="shared" si="42"/>
        <v>5.8861040314501558</v>
      </c>
      <c r="W153">
        <f t="shared" si="43"/>
        <v>1</v>
      </c>
      <c r="X153">
        <f t="shared" si="44"/>
        <v>1</v>
      </c>
      <c r="Y153">
        <f t="shared" si="45"/>
        <v>1.7119279765314235</v>
      </c>
      <c r="Z153">
        <f t="shared" si="46"/>
        <v>5.5396314680364478</v>
      </c>
      <c r="AA153">
        <f t="shared" si="47"/>
        <v>0.84708618446044415</v>
      </c>
      <c r="AB153">
        <f t="shared" si="48"/>
        <v>-1.8778808134282181</v>
      </c>
      <c r="AC153" s="17">
        <f t="shared" si="49"/>
        <v>1</v>
      </c>
      <c r="AD153">
        <f t="shared" si="50"/>
        <v>-1</v>
      </c>
    </row>
    <row r="154" spans="1:30">
      <c r="A154" t="s">
        <v>323</v>
      </c>
      <c r="B154" t="s">
        <v>14</v>
      </c>
      <c r="C154" t="s">
        <v>15</v>
      </c>
      <c r="D154">
        <v>0</v>
      </c>
      <c r="E154" t="s">
        <v>25</v>
      </c>
      <c r="F154" t="s">
        <v>15</v>
      </c>
      <c r="G154">
        <v>2927</v>
      </c>
      <c r="H154">
        <v>2405</v>
      </c>
      <c r="I154">
        <v>111</v>
      </c>
      <c r="J154">
        <v>360</v>
      </c>
      <c r="K154">
        <v>1</v>
      </c>
      <c r="L154" t="s">
        <v>31</v>
      </c>
      <c r="M154" t="s">
        <v>22</v>
      </c>
      <c r="N154">
        <f t="shared" si="35"/>
        <v>0</v>
      </c>
      <c r="O154">
        <f t="shared" si="36"/>
        <v>1</v>
      </c>
      <c r="P154">
        <f t="shared" si="37"/>
        <v>0</v>
      </c>
      <c r="Q154">
        <f t="shared" si="38"/>
        <v>0</v>
      </c>
      <c r="R154">
        <f t="shared" si="39"/>
        <v>0</v>
      </c>
      <c r="S154" s="9">
        <f t="shared" si="40"/>
        <v>7.9817332866918855</v>
      </c>
      <c r="T154" s="9">
        <f t="shared" si="41"/>
        <v>7.7853051825398616</v>
      </c>
      <c r="U154" s="9">
        <f t="shared" si="42"/>
        <v>4.7095302013123339</v>
      </c>
      <c r="V154" s="9">
        <f t="shared" si="42"/>
        <v>5.8861040314501558</v>
      </c>
      <c r="W154">
        <f t="shared" si="43"/>
        <v>1</v>
      </c>
      <c r="X154">
        <f t="shared" si="44"/>
        <v>1</v>
      </c>
      <c r="Y154">
        <f t="shared" si="45"/>
        <v>0.44534643831197862</v>
      </c>
      <c r="Z154">
        <f t="shared" si="46"/>
        <v>1.5610309030774148</v>
      </c>
      <c r="AA154">
        <f t="shared" si="47"/>
        <v>0.60953224000601913</v>
      </c>
      <c r="AB154">
        <f t="shared" si="48"/>
        <v>-0.94040987394560582</v>
      </c>
      <c r="AC154" s="17">
        <f t="shared" si="49"/>
        <v>1</v>
      </c>
      <c r="AD154">
        <f t="shared" si="50"/>
        <v>-1</v>
      </c>
    </row>
    <row r="155" spans="1:30">
      <c r="A155" t="s">
        <v>328</v>
      </c>
      <c r="B155" t="s">
        <v>14</v>
      </c>
      <c r="C155" t="s">
        <v>20</v>
      </c>
      <c r="D155">
        <v>2</v>
      </c>
      <c r="E155" t="s">
        <v>16</v>
      </c>
      <c r="F155" t="s">
        <v>20</v>
      </c>
      <c r="G155">
        <v>5746</v>
      </c>
      <c r="H155">
        <v>0</v>
      </c>
      <c r="I155">
        <v>144</v>
      </c>
      <c r="J155">
        <v>84</v>
      </c>
      <c r="L155" t="s">
        <v>21</v>
      </c>
      <c r="M155" t="s">
        <v>18</v>
      </c>
      <c r="N155">
        <f t="shared" si="35"/>
        <v>1</v>
      </c>
      <c r="O155">
        <f t="shared" si="36"/>
        <v>1</v>
      </c>
      <c r="P155">
        <f t="shared" si="37"/>
        <v>2</v>
      </c>
      <c r="Q155">
        <f t="shared" si="38"/>
        <v>1</v>
      </c>
      <c r="R155">
        <f t="shared" si="39"/>
        <v>1</v>
      </c>
      <c r="S155" s="9">
        <f t="shared" si="40"/>
        <v>8.656259239539235</v>
      </c>
      <c r="T155" s="9">
        <f t="shared" si="41"/>
        <v>0</v>
      </c>
      <c r="U155" s="9">
        <f t="shared" si="42"/>
        <v>4.9698132995760007</v>
      </c>
      <c r="V155" s="9">
        <f t="shared" si="42"/>
        <v>4.4308167988433134</v>
      </c>
      <c r="W155">
        <f t="shared" si="43"/>
        <v>0</v>
      </c>
      <c r="X155">
        <f t="shared" si="44"/>
        <v>0</v>
      </c>
      <c r="Y155">
        <f t="shared" si="45"/>
        <v>-0.70416556182351953</v>
      </c>
      <c r="Z155">
        <f t="shared" si="46"/>
        <v>0.49452104938239</v>
      </c>
      <c r="AA155">
        <f t="shared" si="47"/>
        <v>0.33088931707368763</v>
      </c>
      <c r="AB155">
        <f t="shared" si="48"/>
        <v>-0.4018057872076673</v>
      </c>
      <c r="AC155" s="17">
        <f t="shared" si="49"/>
        <v>0</v>
      </c>
      <c r="AD155">
        <f t="shared" si="50"/>
        <v>2</v>
      </c>
    </row>
    <row r="156" spans="1:30">
      <c r="A156" t="s">
        <v>329</v>
      </c>
      <c r="C156" t="s">
        <v>20</v>
      </c>
      <c r="D156">
        <v>0</v>
      </c>
      <c r="E156" t="s">
        <v>16</v>
      </c>
      <c r="F156" t="s">
        <v>15</v>
      </c>
      <c r="G156">
        <v>2473</v>
      </c>
      <c r="H156">
        <v>1843</v>
      </c>
      <c r="I156">
        <v>159</v>
      </c>
      <c r="J156">
        <v>360</v>
      </c>
      <c r="K156">
        <v>1</v>
      </c>
      <c r="L156" t="s">
        <v>21</v>
      </c>
      <c r="M156" t="s">
        <v>18</v>
      </c>
      <c r="N156">
        <f t="shared" si="35"/>
        <v>1</v>
      </c>
      <c r="O156">
        <f t="shared" si="36"/>
        <v>0</v>
      </c>
      <c r="P156">
        <f t="shared" si="37"/>
        <v>0</v>
      </c>
      <c r="Q156">
        <f t="shared" si="38"/>
        <v>1</v>
      </c>
      <c r="R156">
        <f t="shared" si="39"/>
        <v>0</v>
      </c>
      <c r="S156" s="9">
        <f t="shared" si="40"/>
        <v>7.8131872675214158</v>
      </c>
      <c r="T156" s="9">
        <f t="shared" si="41"/>
        <v>7.5191499576698231</v>
      </c>
      <c r="U156" s="9">
        <f t="shared" si="42"/>
        <v>5.0689042022202315</v>
      </c>
      <c r="V156" s="9">
        <f t="shared" si="42"/>
        <v>5.8861040314501558</v>
      </c>
      <c r="W156">
        <f t="shared" si="43"/>
        <v>0</v>
      </c>
      <c r="X156">
        <f t="shared" si="44"/>
        <v>1</v>
      </c>
      <c r="Y156">
        <f t="shared" si="45"/>
        <v>2.0941661671269056</v>
      </c>
      <c r="Z156">
        <f t="shared" si="46"/>
        <v>8.1186685343554945</v>
      </c>
      <c r="AA156">
        <f t="shared" si="47"/>
        <v>0.8903348667371338</v>
      </c>
      <c r="AB156">
        <f t="shared" si="48"/>
        <v>-2.2103237993881049</v>
      </c>
      <c r="AC156" s="17">
        <f t="shared" si="49"/>
        <v>1</v>
      </c>
      <c r="AD156">
        <f t="shared" si="50"/>
        <v>-1</v>
      </c>
    </row>
    <row r="157" spans="1:30">
      <c r="A157" t="s">
        <v>330</v>
      </c>
      <c r="B157" t="s">
        <v>14</v>
      </c>
      <c r="C157" t="s">
        <v>20</v>
      </c>
      <c r="D157">
        <v>1</v>
      </c>
      <c r="E157" t="s">
        <v>25</v>
      </c>
      <c r="F157" t="s">
        <v>15</v>
      </c>
      <c r="G157">
        <v>3399</v>
      </c>
      <c r="H157">
        <v>1640</v>
      </c>
      <c r="I157">
        <v>111</v>
      </c>
      <c r="J157">
        <v>180</v>
      </c>
      <c r="K157">
        <v>1</v>
      </c>
      <c r="L157" t="s">
        <v>17</v>
      </c>
      <c r="M157" t="s">
        <v>22</v>
      </c>
      <c r="N157">
        <f t="shared" si="35"/>
        <v>1</v>
      </c>
      <c r="O157">
        <f t="shared" si="36"/>
        <v>1</v>
      </c>
      <c r="P157">
        <f t="shared" si="37"/>
        <v>1</v>
      </c>
      <c r="Q157">
        <f t="shared" si="38"/>
        <v>0</v>
      </c>
      <c r="R157">
        <f t="shared" si="39"/>
        <v>0</v>
      </c>
      <c r="S157" s="9">
        <f t="shared" si="40"/>
        <v>8.1312365496961156</v>
      </c>
      <c r="T157" s="9">
        <f t="shared" si="41"/>
        <v>7.4024515208182438</v>
      </c>
      <c r="U157" s="9">
        <f t="shared" si="42"/>
        <v>4.7095302013123339</v>
      </c>
      <c r="V157" s="9">
        <f t="shared" si="42"/>
        <v>5.1929568508902104</v>
      </c>
      <c r="W157">
        <f t="shared" si="43"/>
        <v>2</v>
      </c>
      <c r="X157">
        <f t="shared" si="44"/>
        <v>1</v>
      </c>
      <c r="Y157">
        <f t="shared" si="45"/>
        <v>1.1596694275872226</v>
      </c>
      <c r="Z157">
        <f t="shared" si="46"/>
        <v>3.1888789464522516</v>
      </c>
      <c r="AA157">
        <f t="shared" si="47"/>
        <v>0.76127264292348562</v>
      </c>
      <c r="AB157">
        <f t="shared" si="48"/>
        <v>-1.4324331435889412</v>
      </c>
      <c r="AC157" s="17">
        <f t="shared" si="49"/>
        <v>1</v>
      </c>
      <c r="AD157">
        <f t="shared" si="50"/>
        <v>-1</v>
      </c>
    </row>
    <row r="158" spans="1:30">
      <c r="A158" t="s">
        <v>331</v>
      </c>
      <c r="B158" t="s">
        <v>14</v>
      </c>
      <c r="C158" t="s">
        <v>20</v>
      </c>
      <c r="D158">
        <v>1</v>
      </c>
      <c r="E158" t="s">
        <v>16</v>
      </c>
      <c r="F158" t="s">
        <v>20</v>
      </c>
      <c r="G158">
        <v>10000</v>
      </c>
      <c r="H158">
        <v>0</v>
      </c>
      <c r="I158">
        <v>155</v>
      </c>
      <c r="J158">
        <v>360</v>
      </c>
      <c r="K158">
        <v>1</v>
      </c>
      <c r="L158" t="s">
        <v>21</v>
      </c>
      <c r="M158" t="s">
        <v>18</v>
      </c>
      <c r="N158">
        <f t="shared" si="35"/>
        <v>1</v>
      </c>
      <c r="O158">
        <f t="shared" si="36"/>
        <v>1</v>
      </c>
      <c r="P158">
        <f t="shared" si="37"/>
        <v>1</v>
      </c>
      <c r="Q158">
        <f t="shared" si="38"/>
        <v>1</v>
      </c>
      <c r="R158">
        <f t="shared" si="39"/>
        <v>1</v>
      </c>
      <c r="S158" s="9">
        <f t="shared" si="40"/>
        <v>9.2103403719761836</v>
      </c>
      <c r="T158" s="9">
        <f t="shared" si="41"/>
        <v>0</v>
      </c>
      <c r="U158" s="9">
        <f t="shared" si="42"/>
        <v>5.0434251169192468</v>
      </c>
      <c r="V158" s="9">
        <f t="shared" si="42"/>
        <v>5.8861040314501558</v>
      </c>
      <c r="W158">
        <f t="shared" si="43"/>
        <v>0</v>
      </c>
      <c r="X158">
        <f t="shared" si="44"/>
        <v>1</v>
      </c>
      <c r="Y158">
        <f t="shared" si="45"/>
        <v>1.3496467385549846</v>
      </c>
      <c r="Z158">
        <f t="shared" si="46"/>
        <v>3.8560630916427243</v>
      </c>
      <c r="AA158">
        <f t="shared" si="47"/>
        <v>0.79407186827514697</v>
      </c>
      <c r="AB158">
        <f t="shared" si="48"/>
        <v>-1.5802280461857121</v>
      </c>
      <c r="AC158" s="17">
        <f t="shared" si="49"/>
        <v>1</v>
      </c>
      <c r="AD158">
        <f t="shared" si="50"/>
        <v>-1</v>
      </c>
    </row>
    <row r="159" spans="1:30">
      <c r="A159" t="s">
        <v>332</v>
      </c>
      <c r="B159" t="s">
        <v>14</v>
      </c>
      <c r="C159" t="s">
        <v>20</v>
      </c>
      <c r="D159">
        <v>2</v>
      </c>
      <c r="E159" t="s">
        <v>25</v>
      </c>
      <c r="F159" t="s">
        <v>15</v>
      </c>
      <c r="G159">
        <v>3601</v>
      </c>
      <c r="H159">
        <v>1590</v>
      </c>
      <c r="I159">
        <v>141</v>
      </c>
      <c r="J159">
        <v>360</v>
      </c>
      <c r="K159">
        <v>1</v>
      </c>
      <c r="L159" t="s">
        <v>21</v>
      </c>
      <c r="M159" t="s">
        <v>22</v>
      </c>
      <c r="N159">
        <f t="shared" si="35"/>
        <v>1</v>
      </c>
      <c r="O159">
        <f t="shared" si="36"/>
        <v>1</v>
      </c>
      <c r="P159">
        <f t="shared" si="37"/>
        <v>2</v>
      </c>
      <c r="Q159">
        <f t="shared" si="38"/>
        <v>0</v>
      </c>
      <c r="R159">
        <f t="shared" si="39"/>
        <v>0</v>
      </c>
      <c r="S159" s="9">
        <f t="shared" si="40"/>
        <v>8.1889668636488757</v>
      </c>
      <c r="T159" s="9">
        <f t="shared" si="41"/>
        <v>7.3714892952142774</v>
      </c>
      <c r="U159" s="9">
        <f t="shared" si="42"/>
        <v>4.9487598903781684</v>
      </c>
      <c r="V159" s="9">
        <f t="shared" si="42"/>
        <v>5.8861040314501558</v>
      </c>
      <c r="W159">
        <f t="shared" si="43"/>
        <v>0</v>
      </c>
      <c r="X159">
        <f t="shared" si="44"/>
        <v>1</v>
      </c>
      <c r="Y159">
        <f t="shared" si="45"/>
        <v>1.0169369764847174</v>
      </c>
      <c r="Z159">
        <f t="shared" si="46"/>
        <v>2.7647133991308723</v>
      </c>
      <c r="AA159">
        <f t="shared" si="47"/>
        <v>0.73437553035754022</v>
      </c>
      <c r="AB159">
        <f t="shared" si="48"/>
        <v>-1.3256717359456005</v>
      </c>
      <c r="AC159" s="17">
        <f t="shared" si="49"/>
        <v>1</v>
      </c>
      <c r="AD159">
        <f t="shared" si="50"/>
        <v>-1</v>
      </c>
    </row>
    <row r="160" spans="1:30">
      <c r="A160" t="s">
        <v>333</v>
      </c>
      <c r="B160" t="s">
        <v>42</v>
      </c>
      <c r="C160" t="s">
        <v>15</v>
      </c>
      <c r="D160">
        <v>0</v>
      </c>
      <c r="E160" t="s">
        <v>16</v>
      </c>
      <c r="F160" t="s">
        <v>15</v>
      </c>
      <c r="G160">
        <v>3166</v>
      </c>
      <c r="H160">
        <v>2985</v>
      </c>
      <c r="I160">
        <v>132</v>
      </c>
      <c r="J160">
        <v>360</v>
      </c>
      <c r="L160" t="s">
        <v>21</v>
      </c>
      <c r="M160" t="s">
        <v>22</v>
      </c>
      <c r="N160">
        <f t="shared" si="35"/>
        <v>0</v>
      </c>
      <c r="O160">
        <f t="shared" si="36"/>
        <v>0</v>
      </c>
      <c r="P160">
        <f t="shared" si="37"/>
        <v>0</v>
      </c>
      <c r="Q160">
        <f t="shared" si="38"/>
        <v>1</v>
      </c>
      <c r="R160">
        <f t="shared" si="39"/>
        <v>0</v>
      </c>
      <c r="S160" s="9">
        <f t="shared" si="40"/>
        <v>8.0602242404409576</v>
      </c>
      <c r="T160" s="9">
        <f t="shared" si="41"/>
        <v>8.0013550258267028</v>
      </c>
      <c r="U160" s="9">
        <f t="shared" si="42"/>
        <v>4.8828019225863706</v>
      </c>
      <c r="V160" s="9">
        <f t="shared" si="42"/>
        <v>5.8861040314501558</v>
      </c>
      <c r="W160">
        <f t="shared" si="43"/>
        <v>0</v>
      </c>
      <c r="X160">
        <f t="shared" si="44"/>
        <v>0</v>
      </c>
      <c r="Y160">
        <f t="shared" si="45"/>
        <v>-0.83127165406435111</v>
      </c>
      <c r="Z160">
        <f t="shared" si="46"/>
        <v>0.43549513489346203</v>
      </c>
      <c r="AA160">
        <f t="shared" si="47"/>
        <v>0.30337625276994273</v>
      </c>
      <c r="AB160">
        <f t="shared" si="48"/>
        <v>-0.36150983143597754</v>
      </c>
      <c r="AC160" s="17">
        <f t="shared" si="49"/>
        <v>0</v>
      </c>
      <c r="AD160">
        <f t="shared" si="50"/>
        <v>2</v>
      </c>
    </row>
    <row r="161" spans="1:30">
      <c r="A161" t="s">
        <v>337</v>
      </c>
      <c r="B161" t="s">
        <v>14</v>
      </c>
      <c r="C161" t="s">
        <v>20</v>
      </c>
      <c r="D161">
        <v>3</v>
      </c>
      <c r="E161" t="s">
        <v>16</v>
      </c>
      <c r="F161" t="s">
        <v>15</v>
      </c>
      <c r="G161">
        <v>15000</v>
      </c>
      <c r="H161">
        <v>0</v>
      </c>
      <c r="I161">
        <v>300</v>
      </c>
      <c r="J161">
        <v>360</v>
      </c>
      <c r="K161">
        <v>1</v>
      </c>
      <c r="L161" t="s">
        <v>21</v>
      </c>
      <c r="M161" t="s">
        <v>18</v>
      </c>
      <c r="N161">
        <f t="shared" si="35"/>
        <v>1</v>
      </c>
      <c r="O161">
        <f t="shared" si="36"/>
        <v>1</v>
      </c>
      <c r="P161">
        <f t="shared" si="37"/>
        <v>3</v>
      </c>
      <c r="Q161">
        <f t="shared" si="38"/>
        <v>1</v>
      </c>
      <c r="R161">
        <f t="shared" si="39"/>
        <v>0</v>
      </c>
      <c r="S161" s="9">
        <f t="shared" si="40"/>
        <v>9.6158054800843473</v>
      </c>
      <c r="T161" s="9">
        <f t="shared" si="41"/>
        <v>0</v>
      </c>
      <c r="U161" s="9">
        <f t="shared" si="42"/>
        <v>5.7037824746562009</v>
      </c>
      <c r="V161" s="9">
        <f t="shared" si="42"/>
        <v>5.8861040314501558</v>
      </c>
      <c r="W161">
        <f t="shared" si="43"/>
        <v>0</v>
      </c>
      <c r="X161">
        <f t="shared" si="44"/>
        <v>1</v>
      </c>
      <c r="Y161">
        <f t="shared" si="45"/>
        <v>1.5389877948464137</v>
      </c>
      <c r="Z161">
        <f t="shared" si="46"/>
        <v>4.6598711374450286</v>
      </c>
      <c r="AA161">
        <f t="shared" si="47"/>
        <v>0.82331753219890114</v>
      </c>
      <c r="AB161">
        <f t="shared" si="48"/>
        <v>-1.7334011247200534</v>
      </c>
      <c r="AC161" s="17">
        <f t="shared" si="49"/>
        <v>1</v>
      </c>
      <c r="AD161">
        <f t="shared" si="50"/>
        <v>-1</v>
      </c>
    </row>
    <row r="162" spans="1:30">
      <c r="A162" t="s">
        <v>341</v>
      </c>
      <c r="B162" t="s">
        <v>42</v>
      </c>
      <c r="C162" t="s">
        <v>20</v>
      </c>
      <c r="D162">
        <v>0</v>
      </c>
      <c r="E162" t="s">
        <v>16</v>
      </c>
      <c r="F162" t="s">
        <v>15</v>
      </c>
      <c r="G162">
        <v>4333</v>
      </c>
      <c r="H162">
        <v>2451</v>
      </c>
      <c r="I162">
        <v>110</v>
      </c>
      <c r="J162">
        <v>360</v>
      </c>
      <c r="K162">
        <v>1</v>
      </c>
      <c r="L162" t="s">
        <v>17</v>
      </c>
      <c r="M162" t="s">
        <v>18</v>
      </c>
      <c r="N162">
        <f t="shared" si="35"/>
        <v>1</v>
      </c>
      <c r="O162">
        <f t="shared" si="36"/>
        <v>0</v>
      </c>
      <c r="P162">
        <f t="shared" si="37"/>
        <v>0</v>
      </c>
      <c r="Q162">
        <f t="shared" si="38"/>
        <v>1</v>
      </c>
      <c r="R162">
        <f t="shared" si="39"/>
        <v>0</v>
      </c>
      <c r="S162" s="9">
        <f t="shared" si="40"/>
        <v>8.3740154217399088</v>
      </c>
      <c r="T162" s="9">
        <f t="shared" si="41"/>
        <v>7.8042513835281122</v>
      </c>
      <c r="U162" s="9">
        <f t="shared" si="42"/>
        <v>4.7004803657924166</v>
      </c>
      <c r="V162" s="9">
        <f t="shared" si="42"/>
        <v>5.8861040314501558</v>
      </c>
      <c r="W162">
        <f t="shared" si="43"/>
        <v>2</v>
      </c>
      <c r="X162">
        <f t="shared" si="44"/>
        <v>1</v>
      </c>
      <c r="Y162">
        <f t="shared" si="45"/>
        <v>2.1209402783553544</v>
      </c>
      <c r="Z162">
        <f t="shared" si="46"/>
        <v>8.3389747599741675</v>
      </c>
      <c r="AA162">
        <f t="shared" si="47"/>
        <v>0.89292186501179005</v>
      </c>
      <c r="AB162">
        <f t="shared" si="48"/>
        <v>-2.2341964774763401</v>
      </c>
      <c r="AC162" s="17">
        <f t="shared" si="49"/>
        <v>1</v>
      </c>
      <c r="AD162">
        <f t="shared" si="50"/>
        <v>-1</v>
      </c>
    </row>
    <row r="163" spans="1:30">
      <c r="A163" t="s">
        <v>342</v>
      </c>
      <c r="B163" t="s">
        <v>14</v>
      </c>
      <c r="C163" t="s">
        <v>15</v>
      </c>
      <c r="D163">
        <v>1</v>
      </c>
      <c r="E163" t="s">
        <v>16</v>
      </c>
      <c r="F163" t="s">
        <v>15</v>
      </c>
      <c r="G163">
        <v>4384</v>
      </c>
      <c r="H163">
        <v>1793</v>
      </c>
      <c r="I163">
        <v>117</v>
      </c>
      <c r="J163">
        <v>360</v>
      </c>
      <c r="K163">
        <v>1</v>
      </c>
      <c r="L163" t="s">
        <v>17</v>
      </c>
      <c r="M163" t="s">
        <v>18</v>
      </c>
      <c r="N163">
        <f t="shared" si="35"/>
        <v>0</v>
      </c>
      <c r="O163">
        <f t="shared" si="36"/>
        <v>1</v>
      </c>
      <c r="P163">
        <f t="shared" si="37"/>
        <v>1</v>
      </c>
      <c r="Q163">
        <f t="shared" si="38"/>
        <v>1</v>
      </c>
      <c r="R163">
        <f t="shared" si="39"/>
        <v>0</v>
      </c>
      <c r="S163" s="9">
        <f t="shared" si="40"/>
        <v>8.3857168286278512</v>
      </c>
      <c r="T163" s="9">
        <f t="shared" si="41"/>
        <v>7.491645473605133</v>
      </c>
      <c r="U163" s="9">
        <f t="shared" si="42"/>
        <v>4.7621739347977563</v>
      </c>
      <c r="V163" s="9">
        <f t="shared" si="42"/>
        <v>5.8861040314501558</v>
      </c>
      <c r="W163">
        <f t="shared" si="43"/>
        <v>2</v>
      </c>
      <c r="X163">
        <f t="shared" si="44"/>
        <v>1</v>
      </c>
      <c r="Y163">
        <f t="shared" si="45"/>
        <v>1.1258155697166305</v>
      </c>
      <c r="Z163">
        <f t="shared" si="46"/>
        <v>3.0827300051884348</v>
      </c>
      <c r="AA163">
        <f t="shared" si="47"/>
        <v>0.75506585085734912</v>
      </c>
      <c r="AB163">
        <f t="shared" si="48"/>
        <v>-1.40676588357455</v>
      </c>
      <c r="AC163" s="17">
        <f t="shared" si="49"/>
        <v>1</v>
      </c>
      <c r="AD163">
        <f t="shared" si="50"/>
        <v>-1</v>
      </c>
    </row>
    <row r="164" spans="1:30">
      <c r="A164" t="s">
        <v>343</v>
      </c>
      <c r="B164" t="s">
        <v>14</v>
      </c>
      <c r="C164" t="s">
        <v>15</v>
      </c>
      <c r="D164">
        <v>0</v>
      </c>
      <c r="E164" t="s">
        <v>16</v>
      </c>
      <c r="F164" t="s">
        <v>15</v>
      </c>
      <c r="G164">
        <v>2935</v>
      </c>
      <c r="H164">
        <v>0</v>
      </c>
      <c r="I164">
        <v>98</v>
      </c>
      <c r="J164">
        <v>360</v>
      </c>
      <c r="K164">
        <v>1</v>
      </c>
      <c r="L164" t="s">
        <v>31</v>
      </c>
      <c r="M164" t="s">
        <v>18</v>
      </c>
      <c r="N164">
        <f t="shared" si="35"/>
        <v>0</v>
      </c>
      <c r="O164">
        <f t="shared" si="36"/>
        <v>1</v>
      </c>
      <c r="P164">
        <f t="shared" si="37"/>
        <v>0</v>
      </c>
      <c r="Q164">
        <f t="shared" si="38"/>
        <v>1</v>
      </c>
      <c r="R164">
        <f t="shared" si="39"/>
        <v>0</v>
      </c>
      <c r="S164" s="9">
        <f t="shared" si="40"/>
        <v>7.9844627322621964</v>
      </c>
      <c r="T164" s="9">
        <f t="shared" si="41"/>
        <v>0</v>
      </c>
      <c r="U164" s="9">
        <f t="shared" si="42"/>
        <v>4.5849674786705723</v>
      </c>
      <c r="V164" s="9">
        <f t="shared" si="42"/>
        <v>5.8861040314501558</v>
      </c>
      <c r="W164">
        <f t="shared" si="43"/>
        <v>1</v>
      </c>
      <c r="X164">
        <f t="shared" si="44"/>
        <v>1</v>
      </c>
      <c r="Y164">
        <f t="shared" si="45"/>
        <v>1.2701344153244607</v>
      </c>
      <c r="Z164">
        <f t="shared" si="46"/>
        <v>3.5613312276773028</v>
      </c>
      <c r="AA164">
        <f t="shared" si="47"/>
        <v>0.78076575673080095</v>
      </c>
      <c r="AB164">
        <f t="shared" si="48"/>
        <v>-1.5176145168154485</v>
      </c>
      <c r="AC164" s="17">
        <f t="shared" si="49"/>
        <v>1</v>
      </c>
      <c r="AD164">
        <f t="shared" si="50"/>
        <v>-1</v>
      </c>
    </row>
    <row r="165" spans="1:30">
      <c r="A165" t="s">
        <v>345</v>
      </c>
      <c r="C165" t="s">
        <v>20</v>
      </c>
      <c r="D165">
        <v>1</v>
      </c>
      <c r="E165" t="s">
        <v>16</v>
      </c>
      <c r="F165" t="s">
        <v>20</v>
      </c>
      <c r="G165">
        <v>9833</v>
      </c>
      <c r="H165">
        <v>1833</v>
      </c>
      <c r="I165">
        <v>182</v>
      </c>
      <c r="J165">
        <v>180</v>
      </c>
      <c r="K165">
        <v>1</v>
      </c>
      <c r="L165" t="s">
        <v>17</v>
      </c>
      <c r="M165" t="s">
        <v>18</v>
      </c>
      <c r="N165">
        <f t="shared" si="35"/>
        <v>1</v>
      </c>
      <c r="O165">
        <f t="shared" si="36"/>
        <v>0</v>
      </c>
      <c r="P165">
        <f t="shared" si="37"/>
        <v>1</v>
      </c>
      <c r="Q165">
        <f t="shared" si="38"/>
        <v>1</v>
      </c>
      <c r="R165">
        <f t="shared" si="39"/>
        <v>1</v>
      </c>
      <c r="S165" s="9">
        <f t="shared" si="40"/>
        <v>9.1934993547801565</v>
      </c>
      <c r="T165" s="9">
        <f t="shared" si="41"/>
        <v>7.5137092478397047</v>
      </c>
      <c r="U165" s="9">
        <f t="shared" si="42"/>
        <v>5.2040066870767951</v>
      </c>
      <c r="V165" s="9">
        <f t="shared" si="42"/>
        <v>5.1929568508902104</v>
      </c>
      <c r="W165">
        <f t="shared" si="43"/>
        <v>2</v>
      </c>
      <c r="X165">
        <f t="shared" si="44"/>
        <v>1</v>
      </c>
      <c r="Y165">
        <f t="shared" si="45"/>
        <v>1.7829120043903526</v>
      </c>
      <c r="Z165">
        <f t="shared" si="46"/>
        <v>5.9471493528464743</v>
      </c>
      <c r="AA165">
        <f t="shared" si="47"/>
        <v>0.85605606714209082</v>
      </c>
      <c r="AB165">
        <f t="shared" si="48"/>
        <v>-1.9383314103779434</v>
      </c>
      <c r="AC165" s="17">
        <f t="shared" si="49"/>
        <v>1</v>
      </c>
      <c r="AD165">
        <f t="shared" si="50"/>
        <v>-1</v>
      </c>
    </row>
    <row r="166" spans="1:30">
      <c r="A166" t="s">
        <v>346</v>
      </c>
      <c r="B166" t="s">
        <v>14</v>
      </c>
      <c r="C166" t="s">
        <v>20</v>
      </c>
      <c r="D166">
        <v>0</v>
      </c>
      <c r="E166" t="s">
        <v>16</v>
      </c>
      <c r="F166" t="s">
        <v>20</v>
      </c>
      <c r="G166">
        <v>5503</v>
      </c>
      <c r="H166">
        <v>4490</v>
      </c>
      <c r="I166">
        <v>70</v>
      </c>
      <c r="J166">
        <v>342</v>
      </c>
      <c r="K166">
        <v>1</v>
      </c>
      <c r="L166" t="s">
        <v>31</v>
      </c>
      <c r="M166" t="s">
        <v>18</v>
      </c>
      <c r="N166">
        <f t="shared" si="35"/>
        <v>1</v>
      </c>
      <c r="O166">
        <f t="shared" si="36"/>
        <v>1</v>
      </c>
      <c r="P166">
        <f t="shared" si="37"/>
        <v>0</v>
      </c>
      <c r="Q166">
        <f t="shared" si="38"/>
        <v>1</v>
      </c>
      <c r="R166">
        <f t="shared" si="39"/>
        <v>1</v>
      </c>
      <c r="S166" s="9">
        <f t="shared" si="40"/>
        <v>8.6130486770597585</v>
      </c>
      <c r="T166" s="9">
        <f t="shared" si="41"/>
        <v>8.4096079807363004</v>
      </c>
      <c r="U166" s="9">
        <f t="shared" si="42"/>
        <v>4.2484952420493594</v>
      </c>
      <c r="V166" s="9">
        <f t="shared" si="42"/>
        <v>5.8348107370626048</v>
      </c>
      <c r="W166">
        <f t="shared" si="43"/>
        <v>1</v>
      </c>
      <c r="X166">
        <f t="shared" si="44"/>
        <v>1</v>
      </c>
      <c r="Y166">
        <f t="shared" si="45"/>
        <v>1.3513872698844329</v>
      </c>
      <c r="Z166">
        <f t="shared" si="46"/>
        <v>3.8627805345261077</v>
      </c>
      <c r="AA166">
        <f t="shared" si="47"/>
        <v>0.79435633730539046</v>
      </c>
      <c r="AB166">
        <f t="shared" si="48"/>
        <v>-1.5816104007561664</v>
      </c>
      <c r="AC166" s="17">
        <f t="shared" si="49"/>
        <v>1</v>
      </c>
      <c r="AD166">
        <f t="shared" si="50"/>
        <v>-1</v>
      </c>
    </row>
    <row r="167" spans="1:30">
      <c r="A167" t="s">
        <v>350</v>
      </c>
      <c r="B167" t="s">
        <v>42</v>
      </c>
      <c r="C167" t="s">
        <v>15</v>
      </c>
      <c r="D167">
        <v>3</v>
      </c>
      <c r="E167" t="s">
        <v>25</v>
      </c>
      <c r="F167" t="s">
        <v>15</v>
      </c>
      <c r="G167">
        <v>1830</v>
      </c>
      <c r="H167">
        <v>0</v>
      </c>
      <c r="I167">
        <v>141</v>
      </c>
      <c r="J167">
        <v>360</v>
      </c>
      <c r="K167">
        <v>0</v>
      </c>
      <c r="L167" t="s">
        <v>17</v>
      </c>
      <c r="M167" t="s">
        <v>22</v>
      </c>
      <c r="N167">
        <f t="shared" si="35"/>
        <v>0</v>
      </c>
      <c r="O167">
        <f t="shared" si="36"/>
        <v>0</v>
      </c>
      <c r="P167">
        <f t="shared" si="37"/>
        <v>3</v>
      </c>
      <c r="Q167">
        <f t="shared" si="38"/>
        <v>0</v>
      </c>
      <c r="R167">
        <f t="shared" si="39"/>
        <v>0</v>
      </c>
      <c r="S167" s="9">
        <f t="shared" si="40"/>
        <v>7.5120712458354664</v>
      </c>
      <c r="T167" s="9">
        <f t="shared" si="41"/>
        <v>0</v>
      </c>
      <c r="U167" s="9">
        <f t="shared" si="42"/>
        <v>4.9487598903781684</v>
      </c>
      <c r="V167" s="9">
        <f t="shared" si="42"/>
        <v>5.8861040314501558</v>
      </c>
      <c r="W167">
        <f t="shared" si="43"/>
        <v>2</v>
      </c>
      <c r="X167">
        <f t="shared" si="44"/>
        <v>0</v>
      </c>
      <c r="Y167">
        <f t="shared" si="45"/>
        <v>-0.9274716169495979</v>
      </c>
      <c r="Z167">
        <f t="shared" si="46"/>
        <v>0.39555255548479357</v>
      </c>
      <c r="AA167">
        <f t="shared" si="47"/>
        <v>0.28343795002932343</v>
      </c>
      <c r="AB167">
        <f t="shared" si="48"/>
        <v>-0.33329043396928854</v>
      </c>
      <c r="AC167" s="17">
        <f t="shared" si="49"/>
        <v>0</v>
      </c>
      <c r="AD167">
        <f t="shared" si="50"/>
        <v>2</v>
      </c>
    </row>
    <row r="168" spans="1:30">
      <c r="A168" t="s">
        <v>351</v>
      </c>
      <c r="B168" t="s">
        <v>14</v>
      </c>
      <c r="C168" t="s">
        <v>20</v>
      </c>
      <c r="D168">
        <v>3</v>
      </c>
      <c r="E168" t="s">
        <v>25</v>
      </c>
      <c r="F168" t="s">
        <v>15</v>
      </c>
      <c r="G168">
        <v>2647</v>
      </c>
      <c r="H168">
        <v>1587</v>
      </c>
      <c r="I168">
        <v>173</v>
      </c>
      <c r="J168">
        <v>360</v>
      </c>
      <c r="K168">
        <v>1</v>
      </c>
      <c r="L168" t="s">
        <v>21</v>
      </c>
      <c r="M168" t="s">
        <v>18</v>
      </c>
      <c r="N168">
        <f t="shared" si="35"/>
        <v>1</v>
      </c>
      <c r="O168">
        <f t="shared" si="36"/>
        <v>1</v>
      </c>
      <c r="P168">
        <f t="shared" si="37"/>
        <v>3</v>
      </c>
      <c r="Q168">
        <f t="shared" si="38"/>
        <v>0</v>
      </c>
      <c r="R168">
        <f t="shared" si="39"/>
        <v>0</v>
      </c>
      <c r="S168" s="9">
        <f t="shared" si="40"/>
        <v>7.8811822022271016</v>
      </c>
      <c r="T168" s="9">
        <f t="shared" si="41"/>
        <v>7.3696007205264094</v>
      </c>
      <c r="U168" s="9">
        <f t="shared" si="42"/>
        <v>5.1532915944977793</v>
      </c>
      <c r="V168" s="9">
        <f t="shared" si="42"/>
        <v>5.8861040314501558</v>
      </c>
      <c r="W168">
        <f t="shared" si="43"/>
        <v>0</v>
      </c>
      <c r="X168">
        <f t="shared" si="44"/>
        <v>1</v>
      </c>
      <c r="Y168">
        <f t="shared" si="45"/>
        <v>1.117230443154992</v>
      </c>
      <c r="Z168">
        <f t="shared" si="46"/>
        <v>3.0563776589093186</v>
      </c>
      <c r="AA168">
        <f t="shared" si="47"/>
        <v>0.75347463079439192</v>
      </c>
      <c r="AB168">
        <f t="shared" si="48"/>
        <v>-1.4002903731252427</v>
      </c>
      <c r="AC168" s="17">
        <f t="shared" si="49"/>
        <v>1</v>
      </c>
      <c r="AD168">
        <f t="shared" si="50"/>
        <v>-1</v>
      </c>
    </row>
    <row r="169" spans="1:30">
      <c r="A169" t="s">
        <v>352</v>
      </c>
      <c r="B169" t="s">
        <v>42</v>
      </c>
      <c r="C169" t="s">
        <v>15</v>
      </c>
      <c r="D169">
        <v>0</v>
      </c>
      <c r="E169" t="s">
        <v>16</v>
      </c>
      <c r="F169" t="s">
        <v>15</v>
      </c>
      <c r="G169">
        <v>2378</v>
      </c>
      <c r="H169">
        <v>0</v>
      </c>
      <c r="I169">
        <v>46</v>
      </c>
      <c r="J169">
        <v>360</v>
      </c>
      <c r="K169">
        <v>1</v>
      </c>
      <c r="L169" t="s">
        <v>21</v>
      </c>
      <c r="M169" t="s">
        <v>18</v>
      </c>
      <c r="N169">
        <f t="shared" si="35"/>
        <v>0</v>
      </c>
      <c r="O169">
        <f t="shared" si="36"/>
        <v>0</v>
      </c>
      <c r="P169">
        <f t="shared" si="37"/>
        <v>0</v>
      </c>
      <c r="Q169">
        <f t="shared" si="38"/>
        <v>1</v>
      </c>
      <c r="R169">
        <f t="shared" si="39"/>
        <v>0</v>
      </c>
      <c r="S169" s="9">
        <f t="shared" si="40"/>
        <v>7.774015077250727</v>
      </c>
      <c r="T169" s="9">
        <f t="shared" si="41"/>
        <v>0</v>
      </c>
      <c r="U169" s="9">
        <f t="shared" si="42"/>
        <v>3.8286413964890951</v>
      </c>
      <c r="V169" s="9">
        <f t="shared" si="42"/>
        <v>5.8861040314501558</v>
      </c>
      <c r="W169">
        <f t="shared" si="43"/>
        <v>0</v>
      </c>
      <c r="X169">
        <f t="shared" si="44"/>
        <v>1</v>
      </c>
      <c r="Y169">
        <f t="shared" si="45"/>
        <v>1.7054562441450334</v>
      </c>
      <c r="Z169">
        <f t="shared" si="46"/>
        <v>5.5038962148795196</v>
      </c>
      <c r="AA169">
        <f t="shared" si="47"/>
        <v>0.84624600901345648</v>
      </c>
      <c r="AB169">
        <f t="shared" si="48"/>
        <v>-1.8724014149963479</v>
      </c>
      <c r="AC169" s="17">
        <f t="shared" si="49"/>
        <v>1</v>
      </c>
      <c r="AD169">
        <f t="shared" si="50"/>
        <v>-1</v>
      </c>
    </row>
    <row r="170" spans="1:30">
      <c r="A170" t="s">
        <v>354</v>
      </c>
      <c r="B170" t="s">
        <v>14</v>
      </c>
      <c r="C170" t="s">
        <v>20</v>
      </c>
      <c r="D170">
        <v>1</v>
      </c>
      <c r="E170" t="s">
        <v>25</v>
      </c>
      <c r="F170" t="s">
        <v>15</v>
      </c>
      <c r="G170">
        <v>4554</v>
      </c>
      <c r="H170">
        <v>1229</v>
      </c>
      <c r="I170">
        <v>158</v>
      </c>
      <c r="J170">
        <v>360</v>
      </c>
      <c r="K170">
        <v>1</v>
      </c>
      <c r="L170" t="s">
        <v>17</v>
      </c>
      <c r="M170" t="s">
        <v>18</v>
      </c>
      <c r="N170">
        <f t="shared" si="35"/>
        <v>1</v>
      </c>
      <c r="O170">
        <f t="shared" si="36"/>
        <v>1</v>
      </c>
      <c r="P170">
        <f t="shared" si="37"/>
        <v>1</v>
      </c>
      <c r="Q170">
        <f t="shared" si="38"/>
        <v>0</v>
      </c>
      <c r="R170">
        <f t="shared" si="39"/>
        <v>0</v>
      </c>
      <c r="S170" s="9">
        <f t="shared" si="40"/>
        <v>8.4237612466236858</v>
      </c>
      <c r="T170" s="9">
        <f t="shared" si="41"/>
        <v>7.1139561095660344</v>
      </c>
      <c r="U170" s="9">
        <f t="shared" si="42"/>
        <v>5.0625950330269669</v>
      </c>
      <c r="V170" s="9">
        <f t="shared" si="42"/>
        <v>5.8861040314501558</v>
      </c>
      <c r="W170">
        <f t="shared" si="43"/>
        <v>2</v>
      </c>
      <c r="X170">
        <f t="shared" si="44"/>
        <v>1</v>
      </c>
      <c r="Y170">
        <f t="shared" si="45"/>
        <v>1.0682044881396844</v>
      </c>
      <c r="Z170">
        <f t="shared" si="46"/>
        <v>2.9101495980879424</v>
      </c>
      <c r="AA170">
        <f t="shared" si="47"/>
        <v>0.7442553091858688</v>
      </c>
      <c r="AB170">
        <f t="shared" si="48"/>
        <v>-1.3635756336459124</v>
      </c>
      <c r="AC170" s="17">
        <f t="shared" si="49"/>
        <v>1</v>
      </c>
      <c r="AD170">
        <f t="shared" si="50"/>
        <v>-1</v>
      </c>
    </row>
    <row r="171" spans="1:30">
      <c r="A171" t="s">
        <v>357</v>
      </c>
      <c r="B171" t="s">
        <v>14</v>
      </c>
      <c r="C171" t="s">
        <v>20</v>
      </c>
      <c r="D171">
        <v>3</v>
      </c>
      <c r="E171" t="s">
        <v>25</v>
      </c>
      <c r="F171" t="s">
        <v>15</v>
      </c>
      <c r="G171">
        <v>3173</v>
      </c>
      <c r="H171">
        <v>0</v>
      </c>
      <c r="I171">
        <v>74</v>
      </c>
      <c r="J171">
        <v>360</v>
      </c>
      <c r="K171">
        <v>1</v>
      </c>
      <c r="L171" t="s">
        <v>31</v>
      </c>
      <c r="M171" t="s">
        <v>18</v>
      </c>
      <c r="N171">
        <f t="shared" si="35"/>
        <v>1</v>
      </c>
      <c r="O171">
        <f t="shared" si="36"/>
        <v>1</v>
      </c>
      <c r="P171">
        <f t="shared" si="37"/>
        <v>3</v>
      </c>
      <c r="Q171">
        <f t="shared" si="38"/>
        <v>0</v>
      </c>
      <c r="R171">
        <f t="shared" si="39"/>
        <v>0</v>
      </c>
      <c r="S171" s="9">
        <f t="shared" si="40"/>
        <v>8.0624327915831948</v>
      </c>
      <c r="T171" s="9">
        <f t="shared" si="41"/>
        <v>0</v>
      </c>
      <c r="U171" s="9">
        <f t="shared" si="42"/>
        <v>4.3040650932041702</v>
      </c>
      <c r="V171" s="9">
        <f t="shared" si="42"/>
        <v>5.8861040314501558</v>
      </c>
      <c r="W171">
        <f t="shared" si="43"/>
        <v>1</v>
      </c>
      <c r="X171">
        <f t="shared" si="44"/>
        <v>1</v>
      </c>
      <c r="Y171">
        <f t="shared" si="45"/>
        <v>1.3385367892983728</v>
      </c>
      <c r="Z171">
        <f t="shared" si="46"/>
        <v>3.8134595263045328</v>
      </c>
      <c r="AA171">
        <f t="shared" si="47"/>
        <v>0.79224921399355031</v>
      </c>
      <c r="AB171">
        <f t="shared" si="48"/>
        <v>-1.5714160618291892</v>
      </c>
      <c r="AC171" s="17">
        <f t="shared" si="49"/>
        <v>1</v>
      </c>
      <c r="AD171">
        <f t="shared" si="50"/>
        <v>-1</v>
      </c>
    </row>
    <row r="172" spans="1:30">
      <c r="A172" t="s">
        <v>358</v>
      </c>
      <c r="B172" t="s">
        <v>14</v>
      </c>
      <c r="C172" t="s">
        <v>20</v>
      </c>
      <c r="D172">
        <v>0</v>
      </c>
      <c r="E172" t="s">
        <v>16</v>
      </c>
      <c r="F172" t="s">
        <v>15</v>
      </c>
      <c r="G172">
        <v>2499</v>
      </c>
      <c r="H172">
        <v>2458</v>
      </c>
      <c r="I172">
        <v>160</v>
      </c>
      <c r="J172">
        <v>360</v>
      </c>
      <c r="K172">
        <v>1</v>
      </c>
      <c r="L172" t="s">
        <v>31</v>
      </c>
      <c r="M172" t="s">
        <v>18</v>
      </c>
      <c r="N172">
        <f t="shared" si="35"/>
        <v>1</v>
      </c>
      <c r="O172">
        <f t="shared" si="36"/>
        <v>1</v>
      </c>
      <c r="P172">
        <f t="shared" si="37"/>
        <v>0</v>
      </c>
      <c r="Q172">
        <f t="shared" si="38"/>
        <v>1</v>
      </c>
      <c r="R172">
        <f t="shared" si="39"/>
        <v>0</v>
      </c>
      <c r="S172" s="9">
        <f t="shared" si="40"/>
        <v>7.8236459308349522</v>
      </c>
      <c r="T172" s="9">
        <f t="shared" si="41"/>
        <v>7.8071032901259798</v>
      </c>
      <c r="U172" s="9">
        <f t="shared" si="42"/>
        <v>5.0751738152338266</v>
      </c>
      <c r="V172" s="9">
        <f t="shared" si="42"/>
        <v>5.8861040314501558</v>
      </c>
      <c r="W172">
        <f t="shared" si="43"/>
        <v>1</v>
      </c>
      <c r="X172">
        <f t="shared" si="44"/>
        <v>1</v>
      </c>
      <c r="Y172">
        <f t="shared" si="45"/>
        <v>1.7205569635664464</v>
      </c>
      <c r="Z172">
        <f t="shared" si="46"/>
        <v>5.5876397095111319</v>
      </c>
      <c r="AA172">
        <f t="shared" si="47"/>
        <v>0.84820056285770828</v>
      </c>
      <c r="AB172">
        <f t="shared" si="48"/>
        <v>-1.8851951219175231</v>
      </c>
      <c r="AC172" s="17">
        <f t="shared" si="49"/>
        <v>1</v>
      </c>
      <c r="AD172">
        <f t="shared" si="50"/>
        <v>-1</v>
      </c>
    </row>
    <row r="173" spans="1:30">
      <c r="A173" t="s">
        <v>361</v>
      </c>
      <c r="B173" t="s">
        <v>14</v>
      </c>
      <c r="C173" t="s">
        <v>20</v>
      </c>
      <c r="D173">
        <v>3</v>
      </c>
      <c r="E173" t="s">
        <v>25</v>
      </c>
      <c r="F173" t="s">
        <v>15</v>
      </c>
      <c r="G173">
        <v>3523</v>
      </c>
      <c r="H173">
        <v>3230</v>
      </c>
      <c r="I173">
        <v>152</v>
      </c>
      <c r="J173">
        <v>360</v>
      </c>
      <c r="K173">
        <v>0</v>
      </c>
      <c r="L173" t="s">
        <v>21</v>
      </c>
      <c r="M173" t="s">
        <v>18</v>
      </c>
      <c r="N173">
        <f t="shared" si="35"/>
        <v>1</v>
      </c>
      <c r="O173">
        <f t="shared" si="36"/>
        <v>1</v>
      </c>
      <c r="P173">
        <f t="shared" si="37"/>
        <v>3</v>
      </c>
      <c r="Q173">
        <f t="shared" si="38"/>
        <v>0</v>
      </c>
      <c r="R173">
        <f t="shared" si="39"/>
        <v>0</v>
      </c>
      <c r="S173" s="9">
        <f t="shared" si="40"/>
        <v>8.1670681783412373</v>
      </c>
      <c r="T173" s="9">
        <f t="shared" si="41"/>
        <v>8.0802374162167023</v>
      </c>
      <c r="U173" s="9">
        <f t="shared" si="42"/>
        <v>5.0238805208462765</v>
      </c>
      <c r="V173" s="9">
        <f t="shared" si="42"/>
        <v>5.8861040314501558</v>
      </c>
      <c r="W173">
        <f t="shared" si="43"/>
        <v>0</v>
      </c>
      <c r="X173">
        <f t="shared" si="44"/>
        <v>0</v>
      </c>
      <c r="Y173">
        <f t="shared" si="45"/>
        <v>-1.2202361024001185</v>
      </c>
      <c r="Z173">
        <f t="shared" si="46"/>
        <v>0.29516047060107442</v>
      </c>
      <c r="AA173">
        <f t="shared" si="47"/>
        <v>0.22789490360533673</v>
      </c>
      <c r="AB173">
        <f t="shared" si="48"/>
        <v>-0.25863460299667212</v>
      </c>
      <c r="AC173" s="17">
        <f t="shared" si="49"/>
        <v>0</v>
      </c>
      <c r="AD173">
        <f t="shared" si="50"/>
        <v>2</v>
      </c>
    </row>
    <row r="174" spans="1:30">
      <c r="A174" t="s">
        <v>362</v>
      </c>
      <c r="B174" t="s">
        <v>14</v>
      </c>
      <c r="C174" t="s">
        <v>20</v>
      </c>
      <c r="D174">
        <v>2</v>
      </c>
      <c r="E174" t="s">
        <v>25</v>
      </c>
      <c r="F174" t="s">
        <v>15</v>
      </c>
      <c r="G174">
        <v>3083</v>
      </c>
      <c r="H174">
        <v>2168</v>
      </c>
      <c r="I174">
        <v>126</v>
      </c>
      <c r="J174">
        <v>360</v>
      </c>
      <c r="K174">
        <v>1</v>
      </c>
      <c r="L174" t="s">
        <v>17</v>
      </c>
      <c r="M174" t="s">
        <v>18</v>
      </c>
      <c r="N174">
        <f t="shared" si="35"/>
        <v>1</v>
      </c>
      <c r="O174">
        <f t="shared" si="36"/>
        <v>1</v>
      </c>
      <c r="P174">
        <f t="shared" si="37"/>
        <v>2</v>
      </c>
      <c r="Q174">
        <f t="shared" si="38"/>
        <v>0</v>
      </c>
      <c r="R174">
        <f t="shared" si="39"/>
        <v>0</v>
      </c>
      <c r="S174" s="9">
        <f t="shared" si="40"/>
        <v>8.0336584278861505</v>
      </c>
      <c r="T174" s="9">
        <f t="shared" si="41"/>
        <v>7.6815603625595372</v>
      </c>
      <c r="U174" s="9">
        <f t="shared" si="42"/>
        <v>4.836281906951478</v>
      </c>
      <c r="V174" s="9">
        <f t="shared" si="42"/>
        <v>5.8861040314501558</v>
      </c>
      <c r="W174">
        <f t="shared" si="43"/>
        <v>2</v>
      </c>
      <c r="X174">
        <f t="shared" si="44"/>
        <v>1</v>
      </c>
      <c r="Y174">
        <f t="shared" si="45"/>
        <v>1.1881244120290302</v>
      </c>
      <c r="Z174">
        <f t="shared" si="46"/>
        <v>3.2809217754947815</v>
      </c>
      <c r="AA174">
        <f t="shared" si="47"/>
        <v>0.76640544900299612</v>
      </c>
      <c r="AB174">
        <f t="shared" si="48"/>
        <v>-1.4541683545115813</v>
      </c>
      <c r="AC174" s="17">
        <f t="shared" si="49"/>
        <v>1</v>
      </c>
      <c r="AD174">
        <f t="shared" si="50"/>
        <v>-1</v>
      </c>
    </row>
    <row r="175" spans="1:30">
      <c r="A175" t="s">
        <v>364</v>
      </c>
      <c r="B175" t="s">
        <v>14</v>
      </c>
      <c r="C175" t="s">
        <v>20</v>
      </c>
      <c r="D175">
        <v>0</v>
      </c>
      <c r="E175" t="s">
        <v>16</v>
      </c>
      <c r="F175" t="s">
        <v>15</v>
      </c>
      <c r="G175">
        <v>2625</v>
      </c>
      <c r="H175">
        <v>6250</v>
      </c>
      <c r="I175">
        <v>187</v>
      </c>
      <c r="J175">
        <v>360</v>
      </c>
      <c r="K175">
        <v>1</v>
      </c>
      <c r="L175" t="s">
        <v>21</v>
      </c>
      <c r="M175" t="s">
        <v>18</v>
      </c>
      <c r="N175">
        <f t="shared" si="35"/>
        <v>1</v>
      </c>
      <c r="O175">
        <f t="shared" si="36"/>
        <v>1</v>
      </c>
      <c r="P175">
        <f t="shared" si="37"/>
        <v>0</v>
      </c>
      <c r="Q175">
        <f t="shared" si="38"/>
        <v>1</v>
      </c>
      <c r="R175">
        <f t="shared" si="39"/>
        <v>0</v>
      </c>
      <c r="S175" s="9">
        <f t="shared" si="40"/>
        <v>7.8728361750257241</v>
      </c>
      <c r="T175" s="9">
        <f t="shared" si="41"/>
        <v>8.740336742730447</v>
      </c>
      <c r="U175" s="9">
        <f t="shared" si="42"/>
        <v>5.2311086168545868</v>
      </c>
      <c r="V175" s="9">
        <f t="shared" si="42"/>
        <v>5.8861040314501558</v>
      </c>
      <c r="W175">
        <f t="shared" si="43"/>
        <v>0</v>
      </c>
      <c r="X175">
        <f t="shared" si="44"/>
        <v>1</v>
      </c>
      <c r="Y175">
        <f t="shared" si="45"/>
        <v>1.6139124493582728</v>
      </c>
      <c r="Z175">
        <f t="shared" si="46"/>
        <v>5.0224228130618762</v>
      </c>
      <c r="AA175">
        <f t="shared" si="47"/>
        <v>0.83395387022127943</v>
      </c>
      <c r="AB175">
        <f t="shared" si="48"/>
        <v>-1.7954896389966766</v>
      </c>
      <c r="AC175" s="17">
        <f t="shared" si="49"/>
        <v>1</v>
      </c>
      <c r="AD175">
        <f t="shared" si="50"/>
        <v>-1</v>
      </c>
    </row>
    <row r="176" spans="1:30">
      <c r="A176" t="s">
        <v>369</v>
      </c>
      <c r="B176" t="s">
        <v>42</v>
      </c>
      <c r="C176" t="s">
        <v>20</v>
      </c>
      <c r="D176">
        <v>0</v>
      </c>
      <c r="E176" t="s">
        <v>16</v>
      </c>
      <c r="F176" t="s">
        <v>20</v>
      </c>
      <c r="G176">
        <v>5500</v>
      </c>
      <c r="H176">
        <v>0</v>
      </c>
      <c r="I176">
        <v>105</v>
      </c>
      <c r="J176">
        <v>360</v>
      </c>
      <c r="K176">
        <v>0</v>
      </c>
      <c r="L176" t="s">
        <v>21</v>
      </c>
      <c r="M176" t="s">
        <v>18</v>
      </c>
      <c r="N176">
        <f t="shared" si="35"/>
        <v>1</v>
      </c>
      <c r="O176">
        <f t="shared" si="36"/>
        <v>0</v>
      </c>
      <c r="P176">
        <f t="shared" si="37"/>
        <v>0</v>
      </c>
      <c r="Q176">
        <f t="shared" si="38"/>
        <v>1</v>
      </c>
      <c r="R176">
        <f t="shared" si="39"/>
        <v>1</v>
      </c>
      <c r="S176" s="9">
        <f t="shared" si="40"/>
        <v>8.6125033712205621</v>
      </c>
      <c r="T176" s="9">
        <f t="shared" si="41"/>
        <v>0</v>
      </c>
      <c r="U176" s="9">
        <f t="shared" si="42"/>
        <v>4.6539603501575231</v>
      </c>
      <c r="V176" s="9">
        <f t="shared" si="42"/>
        <v>5.8861040314501558</v>
      </c>
      <c r="W176">
        <f t="shared" si="43"/>
        <v>0</v>
      </c>
      <c r="X176">
        <f t="shared" si="44"/>
        <v>0</v>
      </c>
      <c r="Y176">
        <f t="shared" si="45"/>
        <v>-0.37989829862809998</v>
      </c>
      <c r="Z176">
        <f t="shared" si="46"/>
        <v>0.68393096239262918</v>
      </c>
      <c r="AA176">
        <f t="shared" si="47"/>
        <v>0.40615142643428764</v>
      </c>
      <c r="AB176">
        <f t="shared" si="48"/>
        <v>-0.52113091877586559</v>
      </c>
      <c r="AC176" s="17">
        <f t="shared" si="49"/>
        <v>0</v>
      </c>
      <c r="AD176">
        <f t="shared" si="50"/>
        <v>2</v>
      </c>
    </row>
    <row r="177" spans="1:30">
      <c r="A177" t="s">
        <v>373</v>
      </c>
      <c r="B177" t="s">
        <v>42</v>
      </c>
      <c r="C177" t="s">
        <v>20</v>
      </c>
      <c r="D177">
        <v>0</v>
      </c>
      <c r="E177" t="s">
        <v>16</v>
      </c>
      <c r="F177" t="s">
        <v>15</v>
      </c>
      <c r="G177">
        <v>2423</v>
      </c>
      <c r="H177">
        <v>505</v>
      </c>
      <c r="I177">
        <v>130</v>
      </c>
      <c r="J177">
        <v>360</v>
      </c>
      <c r="K177">
        <v>1</v>
      </c>
      <c r="L177" t="s">
        <v>31</v>
      </c>
      <c r="M177" t="s">
        <v>18</v>
      </c>
      <c r="N177">
        <f t="shared" si="35"/>
        <v>1</v>
      </c>
      <c r="O177">
        <f t="shared" si="36"/>
        <v>0</v>
      </c>
      <c r="P177">
        <f t="shared" si="37"/>
        <v>0</v>
      </c>
      <c r="Q177">
        <f t="shared" si="38"/>
        <v>1</v>
      </c>
      <c r="R177">
        <f t="shared" si="39"/>
        <v>0</v>
      </c>
      <c r="S177" s="9">
        <f t="shared" si="40"/>
        <v>7.7927617208165261</v>
      </c>
      <c r="T177" s="9">
        <f t="shared" si="41"/>
        <v>6.2245584292753602</v>
      </c>
      <c r="U177" s="9">
        <f t="shared" si="42"/>
        <v>4.8675344504555822</v>
      </c>
      <c r="V177" s="9">
        <f t="shared" si="42"/>
        <v>5.8861040314501558</v>
      </c>
      <c r="W177">
        <f t="shared" si="43"/>
        <v>1</v>
      </c>
      <c r="X177">
        <f t="shared" si="44"/>
        <v>1</v>
      </c>
      <c r="Y177">
        <f t="shared" si="45"/>
        <v>2.2040731173802541</v>
      </c>
      <c r="Z177">
        <f t="shared" si="46"/>
        <v>9.0618484042961729</v>
      </c>
      <c r="AA177">
        <f t="shared" si="47"/>
        <v>0.90061468233083064</v>
      </c>
      <c r="AB177">
        <f t="shared" si="48"/>
        <v>-2.3087508857954417</v>
      </c>
      <c r="AC177" s="17">
        <f t="shared" si="49"/>
        <v>1</v>
      </c>
      <c r="AD177">
        <f t="shared" si="50"/>
        <v>-1</v>
      </c>
    </row>
    <row r="178" spans="1:30">
      <c r="A178" t="s">
        <v>375</v>
      </c>
      <c r="B178" t="s">
        <v>42</v>
      </c>
      <c r="C178" t="s">
        <v>15</v>
      </c>
      <c r="D178">
        <v>0</v>
      </c>
      <c r="E178" t="s">
        <v>16</v>
      </c>
      <c r="F178" t="s">
        <v>15</v>
      </c>
      <c r="G178">
        <v>3813</v>
      </c>
      <c r="H178">
        <v>0</v>
      </c>
      <c r="I178">
        <v>116</v>
      </c>
      <c r="J178">
        <v>180</v>
      </c>
      <c r="K178">
        <v>1</v>
      </c>
      <c r="L178" t="s">
        <v>17</v>
      </c>
      <c r="M178" t="s">
        <v>18</v>
      </c>
      <c r="N178">
        <f t="shared" si="35"/>
        <v>0</v>
      </c>
      <c r="O178">
        <f t="shared" si="36"/>
        <v>0</v>
      </c>
      <c r="P178">
        <f t="shared" si="37"/>
        <v>0</v>
      </c>
      <c r="Q178">
        <f t="shared" si="38"/>
        <v>1</v>
      </c>
      <c r="R178">
        <f t="shared" si="39"/>
        <v>0</v>
      </c>
      <c r="S178" s="9">
        <f t="shared" si="40"/>
        <v>8.2461715598575633</v>
      </c>
      <c r="T178" s="9">
        <f t="shared" si="41"/>
        <v>0</v>
      </c>
      <c r="U178" s="9">
        <f t="shared" si="42"/>
        <v>4.7535901911063645</v>
      </c>
      <c r="V178" s="9">
        <f t="shared" si="42"/>
        <v>5.1929568508902104</v>
      </c>
      <c r="W178">
        <f t="shared" si="43"/>
        <v>2</v>
      </c>
      <c r="X178">
        <f t="shared" si="44"/>
        <v>1</v>
      </c>
      <c r="Y178">
        <f t="shared" si="45"/>
        <v>1.7373642652289192</v>
      </c>
      <c r="Z178">
        <f t="shared" si="46"/>
        <v>5.6823465091353835</v>
      </c>
      <c r="AA178">
        <f t="shared" si="47"/>
        <v>0.85035196863363671</v>
      </c>
      <c r="AB178">
        <f t="shared" si="48"/>
        <v>-1.8994691996890116</v>
      </c>
      <c r="AC178" s="17">
        <f t="shared" si="49"/>
        <v>1</v>
      </c>
      <c r="AD178">
        <f t="shared" si="50"/>
        <v>-1</v>
      </c>
    </row>
    <row r="179" spans="1:30">
      <c r="A179" t="s">
        <v>376</v>
      </c>
      <c r="B179" t="s">
        <v>42</v>
      </c>
      <c r="C179" t="s">
        <v>15</v>
      </c>
      <c r="D179">
        <v>1</v>
      </c>
      <c r="E179" t="s">
        <v>16</v>
      </c>
      <c r="F179" t="s">
        <v>15</v>
      </c>
      <c r="G179">
        <v>4723</v>
      </c>
      <c r="H179">
        <v>0</v>
      </c>
      <c r="I179">
        <v>81</v>
      </c>
      <c r="J179">
        <v>360</v>
      </c>
      <c r="K179">
        <v>1</v>
      </c>
      <c r="L179" t="s">
        <v>31</v>
      </c>
      <c r="M179" t="s">
        <v>22</v>
      </c>
      <c r="N179">
        <f t="shared" si="35"/>
        <v>0</v>
      </c>
      <c r="O179">
        <f t="shared" si="36"/>
        <v>0</v>
      </c>
      <c r="P179">
        <f t="shared" si="37"/>
        <v>1</v>
      </c>
      <c r="Q179">
        <f t="shared" si="38"/>
        <v>1</v>
      </c>
      <c r="R179">
        <f t="shared" si="39"/>
        <v>0</v>
      </c>
      <c r="S179" s="9">
        <f t="shared" si="40"/>
        <v>8.4601994698961178</v>
      </c>
      <c r="T179" s="9">
        <f t="shared" si="41"/>
        <v>0</v>
      </c>
      <c r="U179" s="9">
        <f t="shared" si="42"/>
        <v>4.3944491546724391</v>
      </c>
      <c r="V179" s="9">
        <f t="shared" si="42"/>
        <v>5.8861040314501558</v>
      </c>
      <c r="W179">
        <f t="shared" si="43"/>
        <v>1</v>
      </c>
      <c r="X179">
        <f t="shared" si="44"/>
        <v>1</v>
      </c>
      <c r="Y179">
        <f t="shared" si="45"/>
        <v>1.6509502126084756</v>
      </c>
      <c r="Z179">
        <f t="shared" si="46"/>
        <v>5.2119299165099058</v>
      </c>
      <c r="AA179">
        <f t="shared" si="47"/>
        <v>0.83901943301996595</v>
      </c>
      <c r="AB179">
        <f t="shared" si="48"/>
        <v>-1.8264716232701113</v>
      </c>
      <c r="AC179" s="17">
        <f t="shared" si="49"/>
        <v>1</v>
      </c>
      <c r="AD179">
        <f t="shared" si="50"/>
        <v>-1</v>
      </c>
    </row>
    <row r="180" spans="1:30">
      <c r="A180" t="s">
        <v>377</v>
      </c>
      <c r="B180" t="s">
        <v>14</v>
      </c>
      <c r="C180" t="s">
        <v>20</v>
      </c>
      <c r="D180">
        <v>0</v>
      </c>
      <c r="E180" t="s">
        <v>16</v>
      </c>
      <c r="F180" t="s">
        <v>15</v>
      </c>
      <c r="G180">
        <v>4750</v>
      </c>
      <c r="H180">
        <v>2333</v>
      </c>
      <c r="I180">
        <v>130</v>
      </c>
      <c r="J180">
        <v>360</v>
      </c>
      <c r="K180">
        <v>1</v>
      </c>
      <c r="L180" t="s">
        <v>17</v>
      </c>
      <c r="M180" t="s">
        <v>18</v>
      </c>
      <c r="N180">
        <f t="shared" si="35"/>
        <v>1</v>
      </c>
      <c r="O180">
        <f t="shared" si="36"/>
        <v>1</v>
      </c>
      <c r="P180">
        <f t="shared" si="37"/>
        <v>0</v>
      </c>
      <c r="Q180">
        <f t="shared" si="38"/>
        <v>1</v>
      </c>
      <c r="R180">
        <f t="shared" si="39"/>
        <v>0</v>
      </c>
      <c r="S180" s="9">
        <f t="shared" si="40"/>
        <v>8.4658998970286863</v>
      </c>
      <c r="T180" s="9">
        <f t="shared" si="41"/>
        <v>7.75491027202143</v>
      </c>
      <c r="U180" s="9">
        <f t="shared" si="42"/>
        <v>4.8675344504555822</v>
      </c>
      <c r="V180" s="9">
        <f t="shared" si="42"/>
        <v>5.8861040314501558</v>
      </c>
      <c r="W180">
        <f t="shared" si="43"/>
        <v>2</v>
      </c>
      <c r="X180">
        <f t="shared" si="44"/>
        <v>1</v>
      </c>
      <c r="Y180">
        <f t="shared" si="45"/>
        <v>1.661413132466679</v>
      </c>
      <c r="Z180">
        <f t="shared" si="46"/>
        <v>5.2667482011009552</v>
      </c>
      <c r="AA180">
        <f t="shared" si="47"/>
        <v>0.84042760808160155</v>
      </c>
      <c r="AB180">
        <f t="shared" si="48"/>
        <v>-1.8352575918971361</v>
      </c>
      <c r="AC180" s="17">
        <f t="shared" si="49"/>
        <v>1</v>
      </c>
      <c r="AD180">
        <f t="shared" si="50"/>
        <v>-1</v>
      </c>
    </row>
    <row r="181" spans="1:30">
      <c r="A181" t="s">
        <v>381</v>
      </c>
      <c r="B181" t="s">
        <v>14</v>
      </c>
      <c r="C181" t="s">
        <v>15</v>
      </c>
      <c r="D181">
        <v>0</v>
      </c>
      <c r="E181" t="s">
        <v>25</v>
      </c>
      <c r="F181" t="s">
        <v>15</v>
      </c>
      <c r="G181">
        <v>6216</v>
      </c>
      <c r="H181">
        <v>0</v>
      </c>
      <c r="I181">
        <v>133</v>
      </c>
      <c r="J181">
        <v>360</v>
      </c>
      <c r="K181">
        <v>1</v>
      </c>
      <c r="L181" t="s">
        <v>21</v>
      </c>
      <c r="M181" t="s">
        <v>18</v>
      </c>
      <c r="N181">
        <f t="shared" si="35"/>
        <v>0</v>
      </c>
      <c r="O181">
        <f t="shared" si="36"/>
        <v>1</v>
      </c>
      <c r="P181">
        <f t="shared" si="37"/>
        <v>0</v>
      </c>
      <c r="Q181">
        <f t="shared" si="38"/>
        <v>0</v>
      </c>
      <c r="R181">
        <f t="shared" si="39"/>
        <v>0</v>
      </c>
      <c r="S181" s="9">
        <f t="shared" si="40"/>
        <v>8.7348818920474827</v>
      </c>
      <c r="T181" s="9">
        <f t="shared" si="41"/>
        <v>0</v>
      </c>
      <c r="U181" s="9">
        <f t="shared" si="42"/>
        <v>4.8903491282217537</v>
      </c>
      <c r="V181" s="9">
        <f t="shared" si="42"/>
        <v>5.8861040314501558</v>
      </c>
      <c r="W181">
        <f t="shared" si="43"/>
        <v>0</v>
      </c>
      <c r="X181">
        <f t="shared" si="44"/>
        <v>1</v>
      </c>
      <c r="Y181">
        <f t="shared" si="45"/>
        <v>0.37771127675594107</v>
      </c>
      <c r="Z181">
        <f t="shared" si="46"/>
        <v>1.4589416516938751</v>
      </c>
      <c r="AA181">
        <f t="shared" si="47"/>
        <v>0.59332097233330583</v>
      </c>
      <c r="AB181">
        <f t="shared" si="48"/>
        <v>-0.89973103448318359</v>
      </c>
      <c r="AC181" s="17">
        <f t="shared" si="49"/>
        <v>1</v>
      </c>
      <c r="AD181">
        <f t="shared" si="50"/>
        <v>-1</v>
      </c>
    </row>
    <row r="182" spans="1:30">
      <c r="A182" t="s">
        <v>382</v>
      </c>
      <c r="B182" t="s">
        <v>14</v>
      </c>
      <c r="C182" t="s">
        <v>15</v>
      </c>
      <c r="D182">
        <v>0</v>
      </c>
      <c r="E182" t="s">
        <v>16</v>
      </c>
      <c r="F182" t="s">
        <v>15</v>
      </c>
      <c r="G182">
        <v>2500</v>
      </c>
      <c r="H182">
        <v>0</v>
      </c>
      <c r="I182">
        <v>96</v>
      </c>
      <c r="J182">
        <v>480</v>
      </c>
      <c r="K182">
        <v>1</v>
      </c>
      <c r="L182" t="s">
        <v>31</v>
      </c>
      <c r="M182" t="s">
        <v>22</v>
      </c>
      <c r="N182">
        <f t="shared" si="35"/>
        <v>0</v>
      </c>
      <c r="O182">
        <f t="shared" si="36"/>
        <v>1</v>
      </c>
      <c r="P182">
        <f t="shared" si="37"/>
        <v>0</v>
      </c>
      <c r="Q182">
        <f t="shared" si="38"/>
        <v>1</v>
      </c>
      <c r="R182">
        <f t="shared" si="39"/>
        <v>0</v>
      </c>
      <c r="S182" s="9">
        <f t="shared" si="40"/>
        <v>7.8240460108562919</v>
      </c>
      <c r="T182" s="9">
        <f t="shared" si="41"/>
        <v>0</v>
      </c>
      <c r="U182" s="9">
        <f t="shared" si="42"/>
        <v>4.5643481914678361</v>
      </c>
      <c r="V182" s="9">
        <f t="shared" si="42"/>
        <v>6.1737861039019366</v>
      </c>
      <c r="W182">
        <f t="shared" si="43"/>
        <v>1</v>
      </c>
      <c r="X182">
        <f t="shared" si="44"/>
        <v>1</v>
      </c>
      <c r="Y182">
        <f t="shared" si="45"/>
        <v>1.2955772439587814</v>
      </c>
      <c r="Z182">
        <f t="shared" si="46"/>
        <v>3.6531040979031957</v>
      </c>
      <c r="AA182">
        <f t="shared" si="47"/>
        <v>0.78508969948670937</v>
      </c>
      <c r="AB182">
        <f t="shared" si="48"/>
        <v>-1.5375345448244206</v>
      </c>
      <c r="AC182" s="17">
        <f t="shared" si="49"/>
        <v>1</v>
      </c>
      <c r="AD182">
        <f t="shared" si="50"/>
        <v>-1</v>
      </c>
    </row>
    <row r="183" spans="1:30">
      <c r="A183" t="s">
        <v>383</v>
      </c>
      <c r="B183" t="s">
        <v>14</v>
      </c>
      <c r="C183" t="s">
        <v>15</v>
      </c>
      <c r="D183">
        <v>0</v>
      </c>
      <c r="E183" t="s">
        <v>16</v>
      </c>
      <c r="F183" t="s">
        <v>15</v>
      </c>
      <c r="G183">
        <v>5124</v>
      </c>
      <c r="H183">
        <v>0</v>
      </c>
      <c r="I183">
        <v>124</v>
      </c>
      <c r="J183">
        <v>342</v>
      </c>
      <c r="K183">
        <v>0</v>
      </c>
      <c r="L183" t="s">
        <v>21</v>
      </c>
      <c r="M183" t="s">
        <v>22</v>
      </c>
      <c r="N183">
        <f t="shared" si="35"/>
        <v>0</v>
      </c>
      <c r="O183">
        <f t="shared" si="36"/>
        <v>1</v>
      </c>
      <c r="P183">
        <f t="shared" si="37"/>
        <v>0</v>
      </c>
      <c r="Q183">
        <f t="shared" si="38"/>
        <v>1</v>
      </c>
      <c r="R183">
        <f t="shared" si="39"/>
        <v>0</v>
      </c>
      <c r="S183" s="9">
        <f t="shared" si="40"/>
        <v>8.5416906630166256</v>
      </c>
      <c r="T183" s="9">
        <f t="shared" si="41"/>
        <v>0</v>
      </c>
      <c r="U183" s="9">
        <f t="shared" si="42"/>
        <v>4.8202815656050371</v>
      </c>
      <c r="V183" s="9">
        <f t="shared" si="42"/>
        <v>5.8348107370626048</v>
      </c>
      <c r="W183">
        <f t="shared" si="43"/>
        <v>0</v>
      </c>
      <c r="X183">
        <f t="shared" si="44"/>
        <v>0</v>
      </c>
      <c r="Y183">
        <f t="shared" si="45"/>
        <v>-1.1909139742779842</v>
      </c>
      <c r="Z183">
        <f t="shared" si="46"/>
        <v>0.30394334068328999</v>
      </c>
      <c r="AA183">
        <f t="shared" si="47"/>
        <v>0.23309551205194098</v>
      </c>
      <c r="AB183">
        <f t="shared" si="48"/>
        <v>-0.26539301216421546</v>
      </c>
      <c r="AC183" s="17">
        <f t="shared" si="49"/>
        <v>0</v>
      </c>
      <c r="AD183">
        <f t="shared" si="50"/>
        <v>2</v>
      </c>
    </row>
    <row r="184" spans="1:30">
      <c r="A184" t="s">
        <v>384</v>
      </c>
      <c r="B184" t="s">
        <v>14</v>
      </c>
      <c r="C184" t="s">
        <v>20</v>
      </c>
      <c r="D184">
        <v>2</v>
      </c>
      <c r="E184" t="s">
        <v>16</v>
      </c>
      <c r="F184" t="s">
        <v>20</v>
      </c>
      <c r="G184">
        <v>9323</v>
      </c>
      <c r="H184">
        <v>7873</v>
      </c>
      <c r="I184">
        <v>380</v>
      </c>
      <c r="J184">
        <v>300</v>
      </c>
      <c r="K184">
        <v>1</v>
      </c>
      <c r="L184" t="s">
        <v>21</v>
      </c>
      <c r="M184" t="s">
        <v>18</v>
      </c>
      <c r="N184">
        <f t="shared" si="35"/>
        <v>1</v>
      </c>
      <c r="O184">
        <f t="shared" si="36"/>
        <v>1</v>
      </c>
      <c r="P184">
        <f t="shared" si="37"/>
        <v>2</v>
      </c>
      <c r="Q184">
        <f t="shared" si="38"/>
        <v>1</v>
      </c>
      <c r="R184">
        <f t="shared" si="39"/>
        <v>1</v>
      </c>
      <c r="S184" s="9">
        <f t="shared" si="40"/>
        <v>9.1402397442966929</v>
      </c>
      <c r="T184" s="9">
        <f t="shared" si="41"/>
        <v>8.9711944631844673</v>
      </c>
      <c r="U184" s="9">
        <f t="shared" si="42"/>
        <v>5.9401712527204316</v>
      </c>
      <c r="V184" s="9">
        <f t="shared" si="42"/>
        <v>5.7037824746562009</v>
      </c>
      <c r="W184">
        <f t="shared" si="43"/>
        <v>0</v>
      </c>
      <c r="X184">
        <f t="shared" si="44"/>
        <v>1</v>
      </c>
      <c r="Y184">
        <f t="shared" si="45"/>
        <v>1.1855546303932387</v>
      </c>
      <c r="Z184">
        <f t="shared" si="46"/>
        <v>3.2725013469328745</v>
      </c>
      <c r="AA184">
        <f t="shared" si="47"/>
        <v>0.76594507086162167</v>
      </c>
      <c r="AB184">
        <f t="shared" si="48"/>
        <v>-1.4521994512639371</v>
      </c>
      <c r="AC184" s="17">
        <f t="shared" si="49"/>
        <v>1</v>
      </c>
      <c r="AD184">
        <f t="shared" si="50"/>
        <v>-1</v>
      </c>
    </row>
    <row r="185" spans="1:30">
      <c r="A185" t="s">
        <v>386</v>
      </c>
      <c r="B185" t="s">
        <v>42</v>
      </c>
      <c r="C185" t="s">
        <v>15</v>
      </c>
      <c r="D185">
        <v>0</v>
      </c>
      <c r="E185" t="s">
        <v>16</v>
      </c>
      <c r="G185">
        <v>2764</v>
      </c>
      <c r="H185">
        <v>1459</v>
      </c>
      <c r="I185">
        <v>110</v>
      </c>
      <c r="J185">
        <v>360</v>
      </c>
      <c r="K185">
        <v>1</v>
      </c>
      <c r="L185" t="s">
        <v>17</v>
      </c>
      <c r="M185" t="s">
        <v>18</v>
      </c>
      <c r="N185">
        <f t="shared" si="35"/>
        <v>0</v>
      </c>
      <c r="O185">
        <f t="shared" si="36"/>
        <v>0</v>
      </c>
      <c r="P185">
        <f t="shared" si="37"/>
        <v>0</v>
      </c>
      <c r="Q185">
        <f t="shared" si="38"/>
        <v>1</v>
      </c>
      <c r="R185">
        <f t="shared" si="39"/>
        <v>0</v>
      </c>
      <c r="S185" s="9">
        <f t="shared" si="40"/>
        <v>7.9244341848875601</v>
      </c>
      <c r="T185" s="9">
        <f t="shared" si="41"/>
        <v>7.2855065485227852</v>
      </c>
      <c r="U185" s="9">
        <f t="shared" si="42"/>
        <v>4.7004803657924166</v>
      </c>
      <c r="V185" s="9">
        <f t="shared" si="42"/>
        <v>5.8861040314501558</v>
      </c>
      <c r="W185">
        <f t="shared" si="43"/>
        <v>2</v>
      </c>
      <c r="X185">
        <f t="shared" si="44"/>
        <v>1</v>
      </c>
      <c r="Y185">
        <f t="shared" si="45"/>
        <v>1.6254809549900688</v>
      </c>
      <c r="Z185">
        <f t="shared" si="46"/>
        <v>5.0808621156159619</v>
      </c>
      <c r="AA185">
        <f t="shared" si="47"/>
        <v>0.83554963408363603</v>
      </c>
      <c r="AB185">
        <f t="shared" si="48"/>
        <v>-1.8051464812576403</v>
      </c>
      <c r="AC185" s="17">
        <f t="shared" si="49"/>
        <v>1</v>
      </c>
      <c r="AD185">
        <f t="shared" si="50"/>
        <v>-1</v>
      </c>
    </row>
    <row r="186" spans="1:30">
      <c r="A186" t="s">
        <v>388</v>
      </c>
      <c r="B186" t="s">
        <v>14</v>
      </c>
      <c r="C186" t="s">
        <v>20</v>
      </c>
      <c r="D186">
        <v>3</v>
      </c>
      <c r="E186" t="s">
        <v>16</v>
      </c>
      <c r="F186" t="s">
        <v>15</v>
      </c>
      <c r="G186">
        <v>8750</v>
      </c>
      <c r="H186">
        <v>4996</v>
      </c>
      <c r="I186">
        <v>130</v>
      </c>
      <c r="J186">
        <v>360</v>
      </c>
      <c r="K186">
        <v>1</v>
      </c>
      <c r="L186" t="s">
        <v>21</v>
      </c>
      <c r="M186" t="s">
        <v>18</v>
      </c>
      <c r="N186">
        <f t="shared" si="35"/>
        <v>1</v>
      </c>
      <c r="O186">
        <f t="shared" si="36"/>
        <v>1</v>
      </c>
      <c r="P186">
        <f t="shared" si="37"/>
        <v>3</v>
      </c>
      <c r="Q186">
        <f t="shared" si="38"/>
        <v>1</v>
      </c>
      <c r="R186">
        <f t="shared" si="39"/>
        <v>0</v>
      </c>
      <c r="S186" s="9">
        <f t="shared" si="40"/>
        <v>9.0768089793516609</v>
      </c>
      <c r="T186" s="9">
        <f t="shared" si="41"/>
        <v>8.5163928712454684</v>
      </c>
      <c r="U186" s="9">
        <f t="shared" si="42"/>
        <v>4.8675344504555822</v>
      </c>
      <c r="V186" s="9">
        <f t="shared" si="42"/>
        <v>5.8861040314501558</v>
      </c>
      <c r="W186">
        <f t="shared" si="43"/>
        <v>0</v>
      </c>
      <c r="X186">
        <f t="shared" si="44"/>
        <v>1</v>
      </c>
      <c r="Y186">
        <f t="shared" si="45"/>
        <v>1.4962252997700771</v>
      </c>
      <c r="Z186">
        <f t="shared" si="46"/>
        <v>4.4648039258020971</v>
      </c>
      <c r="AA186">
        <f t="shared" si="47"/>
        <v>0.81701081803164144</v>
      </c>
      <c r="AB186">
        <f t="shared" si="48"/>
        <v>-1.6983282428150748</v>
      </c>
      <c r="AC186" s="17">
        <f t="shared" si="49"/>
        <v>1</v>
      </c>
      <c r="AD186">
        <f t="shared" si="50"/>
        <v>-1</v>
      </c>
    </row>
    <row r="187" spans="1:30">
      <c r="A187" t="s">
        <v>389</v>
      </c>
      <c r="B187" t="s">
        <v>14</v>
      </c>
      <c r="C187" t="s">
        <v>15</v>
      </c>
      <c r="D187">
        <v>0</v>
      </c>
      <c r="E187" t="s">
        <v>16</v>
      </c>
      <c r="F187" t="s">
        <v>15</v>
      </c>
      <c r="G187">
        <v>3069</v>
      </c>
      <c r="H187">
        <v>0</v>
      </c>
      <c r="I187">
        <v>71</v>
      </c>
      <c r="J187">
        <v>480</v>
      </c>
      <c r="K187">
        <v>1</v>
      </c>
      <c r="L187" t="s">
        <v>17</v>
      </c>
      <c r="M187" t="s">
        <v>18</v>
      </c>
      <c r="N187">
        <f t="shared" si="35"/>
        <v>0</v>
      </c>
      <c r="O187">
        <f t="shared" si="36"/>
        <v>1</v>
      </c>
      <c r="P187">
        <f t="shared" si="37"/>
        <v>0</v>
      </c>
      <c r="Q187">
        <f t="shared" si="38"/>
        <v>1</v>
      </c>
      <c r="R187">
        <f t="shared" si="39"/>
        <v>0</v>
      </c>
      <c r="S187" s="9">
        <f t="shared" si="40"/>
        <v>8.0291070546197361</v>
      </c>
      <c r="T187" s="9">
        <f t="shared" si="41"/>
        <v>0</v>
      </c>
      <c r="U187" s="9">
        <f t="shared" si="42"/>
        <v>4.2626798770413155</v>
      </c>
      <c r="V187" s="9">
        <f t="shared" si="42"/>
        <v>6.1737861039019366</v>
      </c>
      <c r="W187">
        <f t="shared" si="43"/>
        <v>2</v>
      </c>
      <c r="X187">
        <f t="shared" si="44"/>
        <v>1</v>
      </c>
      <c r="Y187">
        <f t="shared" si="45"/>
        <v>1.3321751311702328</v>
      </c>
      <c r="Z187">
        <f t="shared" si="46"/>
        <v>3.7892766038136476</v>
      </c>
      <c r="AA187">
        <f t="shared" si="47"/>
        <v>0.79120019937797892</v>
      </c>
      <c r="AB187">
        <f t="shared" si="48"/>
        <v>-1.5663793778494872</v>
      </c>
      <c r="AC187" s="17">
        <f t="shared" si="49"/>
        <v>1</v>
      </c>
      <c r="AD187">
        <f t="shared" si="50"/>
        <v>-1</v>
      </c>
    </row>
    <row r="188" spans="1:30">
      <c r="A188" t="s">
        <v>393</v>
      </c>
      <c r="B188" t="s">
        <v>42</v>
      </c>
      <c r="C188" t="s">
        <v>15</v>
      </c>
      <c r="D188">
        <v>0</v>
      </c>
      <c r="E188" t="s">
        <v>16</v>
      </c>
      <c r="F188" t="s">
        <v>15</v>
      </c>
      <c r="G188">
        <v>6000</v>
      </c>
      <c r="H188">
        <v>0</v>
      </c>
      <c r="I188">
        <v>156</v>
      </c>
      <c r="J188">
        <v>360</v>
      </c>
      <c r="K188">
        <v>1</v>
      </c>
      <c r="L188" t="s">
        <v>17</v>
      </c>
      <c r="M188" t="s">
        <v>18</v>
      </c>
      <c r="N188">
        <f t="shared" si="35"/>
        <v>0</v>
      </c>
      <c r="O188">
        <f t="shared" si="36"/>
        <v>0</v>
      </c>
      <c r="P188">
        <f t="shared" si="37"/>
        <v>0</v>
      </c>
      <c r="Q188">
        <f t="shared" si="38"/>
        <v>1</v>
      </c>
      <c r="R188">
        <f t="shared" si="39"/>
        <v>0</v>
      </c>
      <c r="S188" s="9">
        <f t="shared" si="40"/>
        <v>8.6995147482101913</v>
      </c>
      <c r="T188" s="9">
        <f t="shared" si="41"/>
        <v>0</v>
      </c>
      <c r="U188" s="9">
        <f t="shared" si="42"/>
        <v>5.0498560072495371</v>
      </c>
      <c r="V188" s="9">
        <f t="shared" si="42"/>
        <v>5.8861040314501558</v>
      </c>
      <c r="W188">
        <f t="shared" si="43"/>
        <v>2</v>
      </c>
      <c r="X188">
        <f t="shared" si="44"/>
        <v>1</v>
      </c>
      <c r="Y188">
        <f t="shared" si="45"/>
        <v>1.6070113681694584</v>
      </c>
      <c r="Z188">
        <f t="shared" si="46"/>
        <v>4.9878819870701996</v>
      </c>
      <c r="AA188">
        <f t="shared" si="47"/>
        <v>0.83299604064353172</v>
      </c>
      <c r="AB188">
        <f t="shared" si="48"/>
        <v>-1.7897377581250622</v>
      </c>
      <c r="AC188" s="17">
        <f t="shared" si="49"/>
        <v>1</v>
      </c>
      <c r="AD188">
        <f t="shared" si="50"/>
        <v>-1</v>
      </c>
    </row>
    <row r="189" spans="1:30">
      <c r="A189" t="s">
        <v>394</v>
      </c>
      <c r="B189" t="s">
        <v>14</v>
      </c>
      <c r="C189" t="s">
        <v>20</v>
      </c>
      <c r="D189">
        <v>2</v>
      </c>
      <c r="E189" t="s">
        <v>16</v>
      </c>
      <c r="F189" t="s">
        <v>15</v>
      </c>
      <c r="G189">
        <v>4566</v>
      </c>
      <c r="H189">
        <v>0</v>
      </c>
      <c r="I189">
        <v>100</v>
      </c>
      <c r="J189">
        <v>360</v>
      </c>
      <c r="K189">
        <v>1</v>
      </c>
      <c r="L189" t="s">
        <v>17</v>
      </c>
      <c r="M189" t="s">
        <v>22</v>
      </c>
      <c r="N189">
        <f t="shared" si="35"/>
        <v>1</v>
      </c>
      <c r="O189">
        <f t="shared" si="36"/>
        <v>1</v>
      </c>
      <c r="P189">
        <f t="shared" si="37"/>
        <v>2</v>
      </c>
      <c r="Q189">
        <f t="shared" si="38"/>
        <v>1</v>
      </c>
      <c r="R189">
        <f t="shared" si="39"/>
        <v>0</v>
      </c>
      <c r="S189" s="9">
        <f t="shared" si="40"/>
        <v>8.4263928270897406</v>
      </c>
      <c r="T189" s="9">
        <f t="shared" si="41"/>
        <v>0</v>
      </c>
      <c r="U189" s="9">
        <f t="shared" si="42"/>
        <v>4.6051701859880918</v>
      </c>
      <c r="V189" s="9">
        <f t="shared" si="42"/>
        <v>5.8861040314501558</v>
      </c>
      <c r="W189">
        <f t="shared" si="43"/>
        <v>2</v>
      </c>
      <c r="X189">
        <f t="shared" si="44"/>
        <v>1</v>
      </c>
      <c r="Y189">
        <f t="shared" si="45"/>
        <v>1.9305974410702871</v>
      </c>
      <c r="Z189">
        <f t="shared" si="46"/>
        <v>6.8936275477552131</v>
      </c>
      <c r="AA189">
        <f t="shared" si="47"/>
        <v>0.87331553282060037</v>
      </c>
      <c r="AB189">
        <f t="shared" si="48"/>
        <v>-2.0660557944396007</v>
      </c>
      <c r="AC189" s="17">
        <f t="shared" si="49"/>
        <v>1</v>
      </c>
      <c r="AD189">
        <f t="shared" si="50"/>
        <v>-1</v>
      </c>
    </row>
    <row r="190" spans="1:30">
      <c r="A190" t="s">
        <v>395</v>
      </c>
      <c r="B190" t="s">
        <v>14</v>
      </c>
      <c r="C190" t="s">
        <v>15</v>
      </c>
      <c r="D190">
        <v>0</v>
      </c>
      <c r="E190" t="s">
        <v>25</v>
      </c>
      <c r="F190" t="s">
        <v>15</v>
      </c>
      <c r="G190">
        <v>2346</v>
      </c>
      <c r="H190">
        <v>1600</v>
      </c>
      <c r="I190">
        <v>132</v>
      </c>
      <c r="J190">
        <v>360</v>
      </c>
      <c r="K190">
        <v>1</v>
      </c>
      <c r="L190" t="s">
        <v>31</v>
      </c>
      <c r="M190" t="s">
        <v>18</v>
      </c>
      <c r="N190">
        <f t="shared" si="35"/>
        <v>0</v>
      </c>
      <c r="O190">
        <f t="shared" si="36"/>
        <v>1</v>
      </c>
      <c r="P190">
        <f t="shared" si="37"/>
        <v>0</v>
      </c>
      <c r="Q190">
        <f t="shared" si="38"/>
        <v>0</v>
      </c>
      <c r="R190">
        <f t="shared" si="39"/>
        <v>0</v>
      </c>
      <c r="S190" s="9">
        <f t="shared" si="40"/>
        <v>7.7604670292134204</v>
      </c>
      <c r="T190" s="9">
        <f t="shared" si="41"/>
        <v>7.3777589082278725</v>
      </c>
      <c r="U190" s="9">
        <f t="shared" si="42"/>
        <v>4.8828019225863706</v>
      </c>
      <c r="V190" s="9">
        <f t="shared" si="42"/>
        <v>5.8861040314501558</v>
      </c>
      <c r="W190">
        <f t="shared" si="43"/>
        <v>1</v>
      </c>
      <c r="X190">
        <f t="shared" si="44"/>
        <v>1</v>
      </c>
      <c r="Y190">
        <f t="shared" si="45"/>
        <v>0.49589580941215383</v>
      </c>
      <c r="Z190">
        <f t="shared" si="46"/>
        <v>1.6419684712458109</v>
      </c>
      <c r="AA190">
        <f t="shared" si="47"/>
        <v>0.6214943475353234</v>
      </c>
      <c r="AB190">
        <f t="shared" si="48"/>
        <v>-0.97152427235966532</v>
      </c>
      <c r="AC190" s="17">
        <f t="shared" si="49"/>
        <v>1</v>
      </c>
      <c r="AD190">
        <f t="shared" si="50"/>
        <v>-1</v>
      </c>
    </row>
    <row r="191" spans="1:30">
      <c r="A191" t="s">
        <v>396</v>
      </c>
      <c r="B191" t="s">
        <v>14</v>
      </c>
      <c r="C191" t="s">
        <v>20</v>
      </c>
      <c r="D191">
        <v>0</v>
      </c>
      <c r="E191" t="s">
        <v>25</v>
      </c>
      <c r="F191" t="s">
        <v>15</v>
      </c>
      <c r="G191">
        <v>3010</v>
      </c>
      <c r="H191">
        <v>3136</v>
      </c>
      <c r="I191">
        <v>141</v>
      </c>
      <c r="J191">
        <v>360</v>
      </c>
      <c r="K191">
        <v>0</v>
      </c>
      <c r="L191" t="s">
        <v>17</v>
      </c>
      <c r="M191" t="s">
        <v>18</v>
      </c>
      <c r="N191">
        <f t="shared" si="35"/>
        <v>1</v>
      </c>
      <c r="O191">
        <f t="shared" si="36"/>
        <v>1</v>
      </c>
      <c r="P191">
        <f t="shared" si="37"/>
        <v>0</v>
      </c>
      <c r="Q191">
        <f t="shared" si="38"/>
        <v>0</v>
      </c>
      <c r="R191">
        <f t="shared" si="39"/>
        <v>0</v>
      </c>
      <c r="S191" s="9">
        <f t="shared" si="40"/>
        <v>8.0096953577429222</v>
      </c>
      <c r="T191" s="9">
        <f t="shared" si="41"/>
        <v>8.0507033814702993</v>
      </c>
      <c r="U191" s="9">
        <f t="shared" si="42"/>
        <v>4.9487598903781684</v>
      </c>
      <c r="V191" s="9">
        <f t="shared" si="42"/>
        <v>5.8861040314501558</v>
      </c>
      <c r="W191">
        <f t="shared" si="43"/>
        <v>2</v>
      </c>
      <c r="X191">
        <f t="shared" si="44"/>
        <v>0</v>
      </c>
      <c r="Y191">
        <f t="shared" si="45"/>
        <v>-1.1657830092585253</v>
      </c>
      <c r="Z191">
        <f t="shared" si="46"/>
        <v>0.31167851929581675</v>
      </c>
      <c r="AA191">
        <f t="shared" si="47"/>
        <v>0.23761807082359129</v>
      </c>
      <c r="AB191">
        <f t="shared" si="48"/>
        <v>-0.27130762947236109</v>
      </c>
      <c r="AC191" s="17">
        <f t="shared" si="49"/>
        <v>0</v>
      </c>
      <c r="AD191">
        <f t="shared" si="50"/>
        <v>2</v>
      </c>
    </row>
    <row r="192" spans="1:30">
      <c r="A192" t="s">
        <v>398</v>
      </c>
      <c r="B192" t="s">
        <v>14</v>
      </c>
      <c r="C192" t="s">
        <v>15</v>
      </c>
      <c r="D192">
        <v>3</v>
      </c>
      <c r="E192" t="s">
        <v>16</v>
      </c>
      <c r="F192" t="s">
        <v>15</v>
      </c>
      <c r="G192">
        <v>9167</v>
      </c>
      <c r="H192">
        <v>0</v>
      </c>
      <c r="I192">
        <v>185</v>
      </c>
      <c r="J192">
        <v>360</v>
      </c>
      <c r="K192">
        <v>1</v>
      </c>
      <c r="L192" t="s">
        <v>21</v>
      </c>
      <c r="M192" t="s">
        <v>22</v>
      </c>
      <c r="N192">
        <f t="shared" si="35"/>
        <v>0</v>
      </c>
      <c r="O192">
        <f t="shared" si="36"/>
        <v>1</v>
      </c>
      <c r="P192">
        <f t="shared" si="37"/>
        <v>3</v>
      </c>
      <c r="Q192">
        <f t="shared" si="38"/>
        <v>1</v>
      </c>
      <c r="R192">
        <f t="shared" si="39"/>
        <v>0</v>
      </c>
      <c r="S192" s="9">
        <f t="shared" si="40"/>
        <v>9.1233653579617755</v>
      </c>
      <c r="T192" s="9">
        <f t="shared" si="41"/>
        <v>0</v>
      </c>
      <c r="U192" s="9">
        <f t="shared" si="42"/>
        <v>5.2203558250783244</v>
      </c>
      <c r="V192" s="9">
        <f t="shared" si="42"/>
        <v>5.8861040314501558</v>
      </c>
      <c r="W192">
        <f t="shared" si="43"/>
        <v>0</v>
      </c>
      <c r="X192">
        <f t="shared" si="44"/>
        <v>1</v>
      </c>
      <c r="Y192">
        <f t="shared" si="45"/>
        <v>1.0575675705434713</v>
      </c>
      <c r="Z192">
        <f t="shared" si="46"/>
        <v>2.8793586274464311</v>
      </c>
      <c r="AA192">
        <f t="shared" si="47"/>
        <v>0.74222543053250911</v>
      </c>
      <c r="AB192">
        <f t="shared" si="48"/>
        <v>-1.3556698377667387</v>
      </c>
      <c r="AC192" s="17">
        <f t="shared" si="49"/>
        <v>1</v>
      </c>
      <c r="AD192">
        <f t="shared" si="50"/>
        <v>-1</v>
      </c>
    </row>
    <row r="193" spans="1:30">
      <c r="A193" t="s">
        <v>400</v>
      </c>
      <c r="B193" t="s">
        <v>14</v>
      </c>
      <c r="C193" t="s">
        <v>20</v>
      </c>
      <c r="D193">
        <v>3</v>
      </c>
      <c r="E193" t="s">
        <v>16</v>
      </c>
      <c r="F193" t="s">
        <v>15</v>
      </c>
      <c r="G193">
        <v>9504</v>
      </c>
      <c r="H193">
        <v>0</v>
      </c>
      <c r="I193">
        <v>275</v>
      </c>
      <c r="J193">
        <v>360</v>
      </c>
      <c r="K193">
        <v>1</v>
      </c>
      <c r="L193" t="s">
        <v>21</v>
      </c>
      <c r="M193" t="s">
        <v>18</v>
      </c>
      <c r="N193">
        <f t="shared" si="35"/>
        <v>1</v>
      </c>
      <c r="O193">
        <f t="shared" si="36"/>
        <v>1</v>
      </c>
      <c r="P193">
        <f t="shared" si="37"/>
        <v>3</v>
      </c>
      <c r="Q193">
        <f t="shared" si="38"/>
        <v>1</v>
      </c>
      <c r="R193">
        <f t="shared" si="39"/>
        <v>0</v>
      </c>
      <c r="S193" s="9">
        <f t="shared" si="40"/>
        <v>9.1594680416024268</v>
      </c>
      <c r="T193" s="9">
        <f t="shared" si="41"/>
        <v>0</v>
      </c>
      <c r="U193" s="9">
        <f t="shared" si="42"/>
        <v>5.6167710976665717</v>
      </c>
      <c r="V193" s="9">
        <f t="shared" si="42"/>
        <v>5.8861040314501558</v>
      </c>
      <c r="W193">
        <f t="shared" si="43"/>
        <v>0</v>
      </c>
      <c r="X193">
        <f t="shared" si="44"/>
        <v>1</v>
      </c>
      <c r="Y193">
        <f t="shared" si="45"/>
        <v>1.6397408809291329</v>
      </c>
      <c r="Z193">
        <f t="shared" si="46"/>
        <v>5.1538338825515426</v>
      </c>
      <c r="AA193">
        <f t="shared" si="47"/>
        <v>0.83749967596048047</v>
      </c>
      <c r="AB193">
        <f t="shared" si="48"/>
        <v>-1.8170752831249821</v>
      </c>
      <c r="AC193" s="17">
        <f t="shared" si="49"/>
        <v>1</v>
      </c>
      <c r="AD193">
        <f t="shared" si="50"/>
        <v>-1</v>
      </c>
    </row>
    <row r="194" spans="1:30">
      <c r="A194" t="s">
        <v>402</v>
      </c>
      <c r="B194" t="s">
        <v>14</v>
      </c>
      <c r="C194" t="s">
        <v>20</v>
      </c>
      <c r="D194">
        <v>0</v>
      </c>
      <c r="E194" t="s">
        <v>16</v>
      </c>
      <c r="F194" t="s">
        <v>15</v>
      </c>
      <c r="G194">
        <v>3033</v>
      </c>
      <c r="H194">
        <v>1459</v>
      </c>
      <c r="I194">
        <v>95</v>
      </c>
      <c r="J194">
        <v>360</v>
      </c>
      <c r="K194">
        <v>1</v>
      </c>
      <c r="L194" t="s">
        <v>17</v>
      </c>
      <c r="M194" t="s">
        <v>18</v>
      </c>
      <c r="N194">
        <f t="shared" si="35"/>
        <v>1</v>
      </c>
      <c r="O194">
        <f t="shared" si="36"/>
        <v>1</v>
      </c>
      <c r="P194">
        <f t="shared" si="37"/>
        <v>0</v>
      </c>
      <c r="Q194">
        <f t="shared" si="38"/>
        <v>1</v>
      </c>
      <c r="R194">
        <f t="shared" si="39"/>
        <v>0</v>
      </c>
      <c r="S194" s="9">
        <f t="shared" si="40"/>
        <v>8.0173075076885816</v>
      </c>
      <c r="T194" s="9">
        <f t="shared" si="41"/>
        <v>7.2855065485227852</v>
      </c>
      <c r="U194" s="9">
        <f t="shared" si="42"/>
        <v>4.5538768916005408</v>
      </c>
      <c r="V194" s="9">
        <f t="shared" si="42"/>
        <v>5.8861040314501558</v>
      </c>
      <c r="W194">
        <f t="shared" si="43"/>
        <v>2</v>
      </c>
      <c r="X194">
        <f t="shared" si="44"/>
        <v>1</v>
      </c>
      <c r="Y194">
        <f t="shared" si="45"/>
        <v>1.7783721960043017</v>
      </c>
      <c r="Z194">
        <f t="shared" si="46"/>
        <v>5.9202116266641518</v>
      </c>
      <c r="AA194">
        <f t="shared" si="47"/>
        <v>0.85549574869258094</v>
      </c>
      <c r="AB194">
        <f t="shared" si="48"/>
        <v>-1.9344463510498451</v>
      </c>
      <c r="AC194" s="17">
        <f t="shared" si="49"/>
        <v>1</v>
      </c>
      <c r="AD194">
        <f t="shared" si="50"/>
        <v>-1</v>
      </c>
    </row>
    <row r="195" spans="1:30">
      <c r="A195" t="s">
        <v>404</v>
      </c>
      <c r="B195" t="s">
        <v>14</v>
      </c>
      <c r="C195" t="s">
        <v>15</v>
      </c>
      <c r="D195">
        <v>0</v>
      </c>
      <c r="E195" t="s">
        <v>25</v>
      </c>
      <c r="F195" t="s">
        <v>15</v>
      </c>
      <c r="G195">
        <v>3902</v>
      </c>
      <c r="H195">
        <v>1666</v>
      </c>
      <c r="I195">
        <v>109</v>
      </c>
      <c r="J195">
        <v>360</v>
      </c>
      <c r="K195">
        <v>1</v>
      </c>
      <c r="L195" t="s">
        <v>21</v>
      </c>
      <c r="M195" t="s">
        <v>18</v>
      </c>
      <c r="N195">
        <f t="shared" ref="N195:N258" si="51">IF(C195="Yes",1,0)</f>
        <v>0</v>
      </c>
      <c r="O195">
        <f t="shared" ref="O195:O258" si="52">IF(B195="Male",1,0)</f>
        <v>1</v>
      </c>
      <c r="P195">
        <f t="shared" ref="P195:P258" si="53">D195</f>
        <v>0</v>
      </c>
      <c r="Q195">
        <f t="shared" ref="Q195:Q258" si="54">IF(E195="Graduate",1,0)</f>
        <v>0</v>
      </c>
      <c r="R195">
        <f t="shared" ref="R195:R258" si="55">IF(F195="Yes",1,0)</f>
        <v>0</v>
      </c>
      <c r="S195" s="9">
        <f t="shared" ref="S195:S258" si="56">LN(G195)</f>
        <v>8.2692445211830563</v>
      </c>
      <c r="T195" s="9">
        <f t="shared" ref="T195:T258" si="57">IF(H195=0,0,LN(H195))</f>
        <v>7.4181808227267876</v>
      </c>
      <c r="U195" s="9">
        <f t="shared" ref="U195:V258" si="58">LN(I195)</f>
        <v>4.6913478822291435</v>
      </c>
      <c r="V195" s="9">
        <f t="shared" si="58"/>
        <v>5.8861040314501558</v>
      </c>
      <c r="W195">
        <f t="shared" ref="W195:W258" si="59">IF(L195="Rural",0,IF(L195="Semiurban",1,IF(L195="Urban",2)))</f>
        <v>0</v>
      </c>
      <c r="X195">
        <f t="shared" ref="X195:X258" si="60">K195</f>
        <v>1</v>
      </c>
      <c r="Y195">
        <f t="shared" ref="Y195:Y258" si="61">SUMPRODUCT($AJ$8:$AT$8,N195:X195)+$AU$8</f>
        <v>0.32189488041140424</v>
      </c>
      <c r="Z195">
        <f t="shared" ref="Z195:Z258" si="62">EXP(Y195)</f>
        <v>1.3797397306609729</v>
      </c>
      <c r="AA195">
        <f t="shared" ref="AA195:AA258" si="63">Z195/(Z195+1)</f>
        <v>0.57978597948513899</v>
      </c>
      <c r="AB195">
        <f t="shared" ref="AB195:AB258" si="64">AE195*LN(AA195)+LN(1-AA195)*(1-AE195)</f>
        <v>-0.86699112483834806</v>
      </c>
      <c r="AC195" s="17">
        <f t="shared" ref="AC195:AC258" si="65">IF(AA195&gt;$AG$7,1,0)</f>
        <v>1</v>
      </c>
      <c r="AD195">
        <f t="shared" ref="AD195:AD258" si="66">IF(AND(AC195=1,AE195=1),1,IF(AND(AC195=1,AE195=0),-1,IF(AND(AC195=0,AE195=0),2,IF(AND(AC195=0,AE195=1),-2,"error"))))</f>
        <v>-1</v>
      </c>
    </row>
    <row r="196" spans="1:30">
      <c r="A196" t="s">
        <v>405</v>
      </c>
      <c r="B196" t="s">
        <v>14</v>
      </c>
      <c r="C196" t="s">
        <v>15</v>
      </c>
      <c r="D196">
        <v>0</v>
      </c>
      <c r="E196" t="s">
        <v>25</v>
      </c>
      <c r="F196" t="s">
        <v>15</v>
      </c>
      <c r="G196">
        <v>2755</v>
      </c>
      <c r="H196">
        <v>0</v>
      </c>
      <c r="I196">
        <v>65</v>
      </c>
      <c r="J196">
        <v>300</v>
      </c>
      <c r="K196">
        <v>1</v>
      </c>
      <c r="L196" t="s">
        <v>21</v>
      </c>
      <c r="M196" t="s">
        <v>18</v>
      </c>
      <c r="N196">
        <f t="shared" si="51"/>
        <v>0</v>
      </c>
      <c r="O196">
        <f t="shared" si="52"/>
        <v>1</v>
      </c>
      <c r="P196">
        <f t="shared" si="53"/>
        <v>0</v>
      </c>
      <c r="Q196">
        <f t="shared" si="54"/>
        <v>0</v>
      </c>
      <c r="R196">
        <f t="shared" si="55"/>
        <v>0</v>
      </c>
      <c r="S196" s="9">
        <f t="shared" si="56"/>
        <v>7.9211727215870145</v>
      </c>
      <c r="T196" s="9">
        <f t="shared" si="57"/>
        <v>0</v>
      </c>
      <c r="U196" s="9">
        <f t="shared" si="58"/>
        <v>4.1743872698956368</v>
      </c>
      <c r="V196" s="9">
        <f t="shared" si="58"/>
        <v>5.7037824746562009</v>
      </c>
      <c r="W196">
        <f t="shared" si="59"/>
        <v>0</v>
      </c>
      <c r="X196">
        <f t="shared" si="60"/>
        <v>1</v>
      </c>
      <c r="Y196">
        <f t="shared" si="61"/>
        <v>0.58227142613584182</v>
      </c>
      <c r="Z196">
        <f t="shared" si="62"/>
        <v>1.7900998960342762</v>
      </c>
      <c r="AA196">
        <f t="shared" si="63"/>
        <v>0.64158989381657783</v>
      </c>
      <c r="AB196">
        <f t="shared" si="64"/>
        <v>-1.0260774002224959</v>
      </c>
      <c r="AC196" s="17">
        <f t="shared" si="65"/>
        <v>1</v>
      </c>
      <c r="AD196">
        <f t="shared" si="66"/>
        <v>-1</v>
      </c>
    </row>
    <row r="197" spans="1:30">
      <c r="A197" t="s">
        <v>406</v>
      </c>
      <c r="B197" t="s">
        <v>14</v>
      </c>
      <c r="C197" t="s">
        <v>15</v>
      </c>
      <c r="D197">
        <v>0</v>
      </c>
      <c r="E197" t="s">
        <v>16</v>
      </c>
      <c r="F197" t="s">
        <v>15</v>
      </c>
      <c r="G197">
        <v>2500</v>
      </c>
      <c r="H197">
        <v>20000</v>
      </c>
      <c r="I197">
        <v>103</v>
      </c>
      <c r="J197">
        <v>360</v>
      </c>
      <c r="K197">
        <v>1</v>
      </c>
      <c r="L197" t="s">
        <v>31</v>
      </c>
      <c r="M197" t="s">
        <v>18</v>
      </c>
      <c r="N197">
        <f t="shared" si="51"/>
        <v>0</v>
      </c>
      <c r="O197">
        <f t="shared" si="52"/>
        <v>1</v>
      </c>
      <c r="P197">
        <f t="shared" si="53"/>
        <v>0</v>
      </c>
      <c r="Q197">
        <f t="shared" si="54"/>
        <v>1</v>
      </c>
      <c r="R197">
        <f t="shared" si="55"/>
        <v>0</v>
      </c>
      <c r="S197" s="9">
        <f t="shared" si="56"/>
        <v>7.8240460108562919</v>
      </c>
      <c r="T197" s="9">
        <f t="shared" si="57"/>
        <v>9.9034875525361272</v>
      </c>
      <c r="U197" s="9">
        <f t="shared" si="58"/>
        <v>4.6347289882296359</v>
      </c>
      <c r="V197" s="9">
        <f t="shared" si="58"/>
        <v>5.8861040314501558</v>
      </c>
      <c r="W197">
        <f t="shared" si="59"/>
        <v>1</v>
      </c>
      <c r="X197">
        <f t="shared" si="60"/>
        <v>1</v>
      </c>
      <c r="Y197">
        <f t="shared" si="61"/>
        <v>1.0861623763249826</v>
      </c>
      <c r="Z197">
        <f t="shared" si="62"/>
        <v>2.9628818015721388</v>
      </c>
      <c r="AA197">
        <f t="shared" si="63"/>
        <v>0.74765838345133484</v>
      </c>
      <c r="AB197">
        <f t="shared" si="64"/>
        <v>-1.3769714882707356</v>
      </c>
      <c r="AC197" s="17">
        <f t="shared" si="65"/>
        <v>1</v>
      </c>
      <c r="AD197">
        <f t="shared" si="66"/>
        <v>-1</v>
      </c>
    </row>
    <row r="198" spans="1:30">
      <c r="A198" t="s">
        <v>408</v>
      </c>
      <c r="B198" t="s">
        <v>42</v>
      </c>
      <c r="C198" t="s">
        <v>15</v>
      </c>
      <c r="D198">
        <v>0</v>
      </c>
      <c r="E198" t="s">
        <v>25</v>
      </c>
      <c r="F198" t="s">
        <v>15</v>
      </c>
      <c r="G198">
        <v>1963</v>
      </c>
      <c r="H198">
        <v>0</v>
      </c>
      <c r="I198">
        <v>53</v>
      </c>
      <c r="J198">
        <v>360</v>
      </c>
      <c r="K198">
        <v>1</v>
      </c>
      <c r="L198" t="s">
        <v>31</v>
      </c>
      <c r="M198" t="s">
        <v>18</v>
      </c>
      <c r="N198">
        <f t="shared" si="51"/>
        <v>0</v>
      </c>
      <c r="O198">
        <f t="shared" si="52"/>
        <v>0</v>
      </c>
      <c r="P198">
        <f t="shared" si="53"/>
        <v>0</v>
      </c>
      <c r="Q198">
        <f t="shared" si="54"/>
        <v>0</v>
      </c>
      <c r="R198">
        <f t="shared" si="55"/>
        <v>0</v>
      </c>
      <c r="S198" s="9">
        <f t="shared" si="56"/>
        <v>7.5822291942764615</v>
      </c>
      <c r="T198" s="9">
        <f t="shared" si="57"/>
        <v>0</v>
      </c>
      <c r="U198" s="9">
        <f t="shared" si="58"/>
        <v>3.970291913552122</v>
      </c>
      <c r="V198" s="9">
        <f t="shared" si="58"/>
        <v>5.8861040314501558</v>
      </c>
      <c r="W198">
        <f t="shared" si="59"/>
        <v>1</v>
      </c>
      <c r="X198">
        <f t="shared" si="60"/>
        <v>1</v>
      </c>
      <c r="Y198">
        <f t="shared" si="61"/>
        <v>1.1614306021928531</v>
      </c>
      <c r="Z198">
        <f t="shared" si="62"/>
        <v>3.1945000675080664</v>
      </c>
      <c r="AA198">
        <f t="shared" si="63"/>
        <v>0.76159256552495525</v>
      </c>
      <c r="AB198">
        <f t="shared" si="64"/>
        <v>-1.4337741593986371</v>
      </c>
      <c r="AC198" s="17">
        <f t="shared" si="65"/>
        <v>1</v>
      </c>
      <c r="AD198">
        <f t="shared" si="66"/>
        <v>-1</v>
      </c>
    </row>
    <row r="199" spans="1:30">
      <c r="A199" t="s">
        <v>410</v>
      </c>
      <c r="B199" t="s">
        <v>42</v>
      </c>
      <c r="C199" t="s">
        <v>15</v>
      </c>
      <c r="D199">
        <v>0</v>
      </c>
      <c r="E199" t="s">
        <v>16</v>
      </c>
      <c r="F199" t="s">
        <v>15</v>
      </c>
      <c r="G199">
        <v>4547</v>
      </c>
      <c r="H199">
        <v>0</v>
      </c>
      <c r="I199">
        <v>115</v>
      </c>
      <c r="J199">
        <v>360</v>
      </c>
      <c r="K199">
        <v>1</v>
      </c>
      <c r="L199" t="s">
        <v>31</v>
      </c>
      <c r="M199" t="s">
        <v>18</v>
      </c>
      <c r="N199">
        <f t="shared" si="51"/>
        <v>0</v>
      </c>
      <c r="O199">
        <f t="shared" si="52"/>
        <v>0</v>
      </c>
      <c r="P199">
        <f t="shared" si="53"/>
        <v>0</v>
      </c>
      <c r="Q199">
        <f t="shared" si="54"/>
        <v>1</v>
      </c>
      <c r="R199">
        <f t="shared" si="55"/>
        <v>0</v>
      </c>
      <c r="S199" s="9">
        <f t="shared" si="56"/>
        <v>8.4222229538250097</v>
      </c>
      <c r="T199" s="9">
        <f t="shared" si="57"/>
        <v>0</v>
      </c>
      <c r="U199" s="9">
        <f t="shared" si="58"/>
        <v>4.7449321283632502</v>
      </c>
      <c r="V199" s="9">
        <f t="shared" si="58"/>
        <v>5.8861040314501558</v>
      </c>
      <c r="W199">
        <f t="shared" si="59"/>
        <v>1</v>
      </c>
      <c r="X199">
        <f t="shared" si="60"/>
        <v>1</v>
      </c>
      <c r="Y199">
        <f t="shared" si="61"/>
        <v>1.6062280073051705</v>
      </c>
      <c r="Z199">
        <f t="shared" si="62"/>
        <v>4.9839762055437715</v>
      </c>
      <c r="AA199">
        <f t="shared" si="63"/>
        <v>0.83288703603574432</v>
      </c>
      <c r="AB199">
        <f t="shared" si="64"/>
        <v>-1.7890852643179758</v>
      </c>
      <c r="AC199" s="17">
        <f t="shared" si="65"/>
        <v>1</v>
      </c>
      <c r="AD199">
        <f t="shared" si="66"/>
        <v>-1</v>
      </c>
    </row>
    <row r="200" spans="1:30">
      <c r="A200" t="s">
        <v>413</v>
      </c>
      <c r="B200" t="s">
        <v>14</v>
      </c>
      <c r="C200" t="s">
        <v>20</v>
      </c>
      <c r="D200">
        <v>1</v>
      </c>
      <c r="E200" t="s">
        <v>16</v>
      </c>
      <c r="F200" t="s">
        <v>15</v>
      </c>
      <c r="G200">
        <v>8300</v>
      </c>
      <c r="H200">
        <v>0</v>
      </c>
      <c r="I200">
        <v>152</v>
      </c>
      <c r="J200">
        <v>300</v>
      </c>
      <c r="K200">
        <v>0</v>
      </c>
      <c r="L200" t="s">
        <v>31</v>
      </c>
      <c r="M200" t="s">
        <v>18</v>
      </c>
      <c r="N200">
        <f t="shared" si="51"/>
        <v>1</v>
      </c>
      <c r="O200">
        <f t="shared" si="52"/>
        <v>1</v>
      </c>
      <c r="P200">
        <f t="shared" si="53"/>
        <v>1</v>
      </c>
      <c r="Q200">
        <f t="shared" si="54"/>
        <v>1</v>
      </c>
      <c r="R200">
        <f t="shared" si="55"/>
        <v>0</v>
      </c>
      <c r="S200" s="9">
        <f t="shared" si="56"/>
        <v>9.0240107937846901</v>
      </c>
      <c r="T200" s="9">
        <f t="shared" si="57"/>
        <v>0</v>
      </c>
      <c r="U200" s="9">
        <f t="shared" si="58"/>
        <v>5.0238805208462765</v>
      </c>
      <c r="V200" s="9">
        <f t="shared" si="58"/>
        <v>5.7037824746562009</v>
      </c>
      <c r="W200">
        <f t="shared" si="59"/>
        <v>1</v>
      </c>
      <c r="X200">
        <f t="shared" si="60"/>
        <v>0</v>
      </c>
      <c r="Y200">
        <f t="shared" si="61"/>
        <v>-0.58198405620721394</v>
      </c>
      <c r="Z200">
        <f t="shared" si="62"/>
        <v>0.55878859802144143</v>
      </c>
      <c r="AA200">
        <f t="shared" si="63"/>
        <v>0.35847619024844518</v>
      </c>
      <c r="AB200">
        <f t="shared" si="64"/>
        <v>-0.44390897986844541</v>
      </c>
      <c r="AC200" s="17">
        <f t="shared" si="65"/>
        <v>0</v>
      </c>
      <c r="AD200">
        <f t="shared" si="66"/>
        <v>2</v>
      </c>
    </row>
    <row r="201" spans="1:30">
      <c r="A201" t="s">
        <v>414</v>
      </c>
      <c r="B201" t="s">
        <v>42</v>
      </c>
      <c r="C201" t="s">
        <v>15</v>
      </c>
      <c r="D201">
        <v>1</v>
      </c>
      <c r="E201" t="s">
        <v>25</v>
      </c>
      <c r="F201" t="s">
        <v>20</v>
      </c>
      <c r="G201">
        <v>3867</v>
      </c>
      <c r="H201">
        <v>0</v>
      </c>
      <c r="I201">
        <v>62</v>
      </c>
      <c r="J201">
        <v>360</v>
      </c>
      <c r="K201">
        <v>1</v>
      </c>
      <c r="L201" t="s">
        <v>31</v>
      </c>
      <c r="M201" t="s">
        <v>18</v>
      </c>
      <c r="N201">
        <f t="shared" si="51"/>
        <v>0</v>
      </c>
      <c r="O201">
        <f t="shared" si="52"/>
        <v>0</v>
      </c>
      <c r="P201">
        <f t="shared" si="53"/>
        <v>1</v>
      </c>
      <c r="Q201">
        <f t="shared" si="54"/>
        <v>0</v>
      </c>
      <c r="R201">
        <f t="shared" si="55"/>
        <v>1</v>
      </c>
      <c r="S201" s="9">
        <f t="shared" si="56"/>
        <v>8.2602342916072971</v>
      </c>
      <c r="T201" s="9">
        <f t="shared" si="57"/>
        <v>0</v>
      </c>
      <c r="U201" s="9">
        <f t="shared" si="58"/>
        <v>4.1271343850450917</v>
      </c>
      <c r="V201" s="9">
        <f t="shared" si="58"/>
        <v>5.8861040314501558</v>
      </c>
      <c r="W201">
        <f t="shared" si="59"/>
        <v>1</v>
      </c>
      <c r="X201">
        <f t="shared" si="60"/>
        <v>1</v>
      </c>
      <c r="Y201">
        <f t="shared" si="61"/>
        <v>0.83576675878453976</v>
      </c>
      <c r="Z201">
        <f t="shared" si="62"/>
        <v>2.30658196240049</v>
      </c>
      <c r="AA201">
        <f t="shared" si="63"/>
        <v>0.69757289812528134</v>
      </c>
      <c r="AB201">
        <f t="shared" si="64"/>
        <v>-1.1959150160910417</v>
      </c>
      <c r="AC201" s="17">
        <f t="shared" si="65"/>
        <v>1</v>
      </c>
      <c r="AD201">
        <f t="shared" si="66"/>
        <v>-1</v>
      </c>
    </row>
    <row r="202" spans="1:30">
      <c r="A202" t="s">
        <v>417</v>
      </c>
      <c r="B202" t="s">
        <v>42</v>
      </c>
      <c r="C202" t="s">
        <v>15</v>
      </c>
      <c r="D202">
        <v>1</v>
      </c>
      <c r="E202" t="s">
        <v>16</v>
      </c>
      <c r="F202" t="s">
        <v>15</v>
      </c>
      <c r="G202">
        <v>2600</v>
      </c>
      <c r="H202">
        <v>0</v>
      </c>
      <c r="I202">
        <v>160</v>
      </c>
      <c r="J202">
        <v>360</v>
      </c>
      <c r="K202">
        <v>1</v>
      </c>
      <c r="L202" t="s">
        <v>17</v>
      </c>
      <c r="M202" t="s">
        <v>18</v>
      </c>
      <c r="N202">
        <f t="shared" si="51"/>
        <v>0</v>
      </c>
      <c r="O202">
        <f t="shared" si="52"/>
        <v>0</v>
      </c>
      <c r="P202">
        <f t="shared" si="53"/>
        <v>1</v>
      </c>
      <c r="Q202">
        <f t="shared" si="54"/>
        <v>1</v>
      </c>
      <c r="R202">
        <f t="shared" si="55"/>
        <v>0</v>
      </c>
      <c r="S202" s="9">
        <f t="shared" si="56"/>
        <v>7.8632667240095735</v>
      </c>
      <c r="T202" s="9">
        <f t="shared" si="57"/>
        <v>0</v>
      </c>
      <c r="U202" s="9">
        <f t="shared" si="58"/>
        <v>5.0751738152338266</v>
      </c>
      <c r="V202" s="9">
        <f t="shared" si="58"/>
        <v>5.8861040314501558</v>
      </c>
      <c r="W202">
        <f t="shared" si="59"/>
        <v>2</v>
      </c>
      <c r="X202">
        <f t="shared" si="60"/>
        <v>1</v>
      </c>
      <c r="Y202">
        <f t="shared" si="61"/>
        <v>1.8265700867330348</v>
      </c>
      <c r="Z202">
        <f t="shared" si="62"/>
        <v>6.2125415947544065</v>
      </c>
      <c r="AA202">
        <f t="shared" si="63"/>
        <v>0.86135261934194074</v>
      </c>
      <c r="AB202">
        <f t="shared" si="64"/>
        <v>-1.9758213988545947</v>
      </c>
      <c r="AC202" s="17">
        <f t="shared" si="65"/>
        <v>1</v>
      </c>
      <c r="AD202">
        <f t="shared" si="66"/>
        <v>-1</v>
      </c>
    </row>
    <row r="203" spans="1:30">
      <c r="A203" t="s">
        <v>418</v>
      </c>
      <c r="B203" t="s">
        <v>14</v>
      </c>
      <c r="C203" t="s">
        <v>20</v>
      </c>
      <c r="D203">
        <v>0</v>
      </c>
      <c r="E203" t="s">
        <v>16</v>
      </c>
      <c r="F203" t="s">
        <v>15</v>
      </c>
      <c r="G203">
        <v>5829</v>
      </c>
      <c r="H203">
        <v>0</v>
      </c>
      <c r="I203">
        <v>138</v>
      </c>
      <c r="J203">
        <v>360</v>
      </c>
      <c r="K203">
        <v>1</v>
      </c>
      <c r="L203" t="s">
        <v>21</v>
      </c>
      <c r="M203" t="s">
        <v>18</v>
      </c>
      <c r="N203">
        <f t="shared" si="51"/>
        <v>1</v>
      </c>
      <c r="O203">
        <f t="shared" si="52"/>
        <v>1</v>
      </c>
      <c r="P203">
        <f t="shared" si="53"/>
        <v>0</v>
      </c>
      <c r="Q203">
        <f t="shared" si="54"/>
        <v>1</v>
      </c>
      <c r="R203">
        <f t="shared" si="55"/>
        <v>0</v>
      </c>
      <c r="S203" s="9">
        <f t="shared" si="56"/>
        <v>8.6706007380455503</v>
      </c>
      <c r="T203" s="9">
        <f t="shared" si="57"/>
        <v>0</v>
      </c>
      <c r="U203" s="9">
        <f t="shared" si="58"/>
        <v>4.9272536851572051</v>
      </c>
      <c r="V203" s="9">
        <f t="shared" si="58"/>
        <v>5.8861040314501558</v>
      </c>
      <c r="W203">
        <f t="shared" si="59"/>
        <v>0</v>
      </c>
      <c r="X203">
        <f t="shared" si="60"/>
        <v>1</v>
      </c>
      <c r="Y203">
        <f t="shared" si="61"/>
        <v>1.6443039699293043</v>
      </c>
      <c r="Z203">
        <f t="shared" si="62"/>
        <v>5.1774050229560622</v>
      </c>
      <c r="AA203">
        <f t="shared" si="63"/>
        <v>0.8381197288693446</v>
      </c>
      <c r="AB203">
        <f t="shared" si="64"/>
        <v>-1.8208982840891972</v>
      </c>
      <c r="AC203" s="17">
        <f t="shared" si="65"/>
        <v>1</v>
      </c>
      <c r="AD203">
        <f t="shared" si="66"/>
        <v>-1</v>
      </c>
    </row>
    <row r="204" spans="1:30">
      <c r="A204" t="s">
        <v>419</v>
      </c>
      <c r="B204" t="s">
        <v>14</v>
      </c>
      <c r="C204" t="s">
        <v>20</v>
      </c>
      <c r="D204">
        <v>0</v>
      </c>
      <c r="E204" t="s">
        <v>16</v>
      </c>
      <c r="F204" t="s">
        <v>15</v>
      </c>
      <c r="G204">
        <v>14880</v>
      </c>
      <c r="H204">
        <v>0</v>
      </c>
      <c r="I204">
        <v>96</v>
      </c>
      <c r="J204">
        <v>360</v>
      </c>
      <c r="K204">
        <v>1</v>
      </c>
      <c r="L204" t="s">
        <v>31</v>
      </c>
      <c r="M204" t="s">
        <v>18</v>
      </c>
      <c r="N204">
        <f t="shared" si="51"/>
        <v>1</v>
      </c>
      <c r="O204">
        <f t="shared" si="52"/>
        <v>1</v>
      </c>
      <c r="P204">
        <f t="shared" si="53"/>
        <v>0</v>
      </c>
      <c r="Q204">
        <f t="shared" si="54"/>
        <v>1</v>
      </c>
      <c r="R204">
        <f t="shared" si="55"/>
        <v>0</v>
      </c>
      <c r="S204" s="9">
        <f t="shared" si="56"/>
        <v>9.6077733083870829</v>
      </c>
      <c r="T204" s="9">
        <f t="shared" si="57"/>
        <v>0</v>
      </c>
      <c r="U204" s="9">
        <f t="shared" si="58"/>
        <v>4.5643481914678361</v>
      </c>
      <c r="V204" s="9">
        <f t="shared" si="58"/>
        <v>5.8861040314501558</v>
      </c>
      <c r="W204">
        <f t="shared" si="59"/>
        <v>1</v>
      </c>
      <c r="X204">
        <f t="shared" si="60"/>
        <v>1</v>
      </c>
      <c r="Y204">
        <f t="shared" si="61"/>
        <v>1.5259920016963573</v>
      </c>
      <c r="Z204">
        <f t="shared" si="62"/>
        <v>4.5997042212356716</v>
      </c>
      <c r="AA204">
        <f t="shared" si="63"/>
        <v>0.82141913920958265</v>
      </c>
      <c r="AB204">
        <f t="shared" si="64"/>
        <v>-1.722713778709716</v>
      </c>
      <c r="AC204" s="17">
        <f t="shared" si="65"/>
        <v>1</v>
      </c>
      <c r="AD204">
        <f t="shared" si="66"/>
        <v>-1</v>
      </c>
    </row>
    <row r="205" spans="1:30">
      <c r="A205" t="s">
        <v>420</v>
      </c>
      <c r="B205" t="s">
        <v>14</v>
      </c>
      <c r="C205" t="s">
        <v>15</v>
      </c>
      <c r="D205">
        <v>0</v>
      </c>
      <c r="E205" t="s">
        <v>25</v>
      </c>
      <c r="F205" t="s">
        <v>15</v>
      </c>
      <c r="G205">
        <v>2717</v>
      </c>
      <c r="H205">
        <v>0</v>
      </c>
      <c r="I205">
        <v>60</v>
      </c>
      <c r="J205">
        <v>180</v>
      </c>
      <c r="K205">
        <v>1</v>
      </c>
      <c r="L205" t="s">
        <v>17</v>
      </c>
      <c r="M205" t="s">
        <v>18</v>
      </c>
      <c r="N205">
        <f t="shared" si="51"/>
        <v>0</v>
      </c>
      <c r="O205">
        <f t="shared" si="52"/>
        <v>1</v>
      </c>
      <c r="P205">
        <f t="shared" si="53"/>
        <v>0</v>
      </c>
      <c r="Q205">
        <f t="shared" si="54"/>
        <v>0</v>
      </c>
      <c r="R205">
        <f t="shared" si="55"/>
        <v>0</v>
      </c>
      <c r="S205" s="9">
        <f t="shared" si="56"/>
        <v>7.9072836094263481</v>
      </c>
      <c r="T205" s="9">
        <f t="shared" si="57"/>
        <v>0</v>
      </c>
      <c r="U205" s="9">
        <f t="shared" si="58"/>
        <v>4.0943445622221004</v>
      </c>
      <c r="V205" s="9">
        <f t="shared" si="58"/>
        <v>5.1929568508902104</v>
      </c>
      <c r="W205">
        <f t="shared" si="59"/>
        <v>2</v>
      </c>
      <c r="X205">
        <f t="shared" si="60"/>
        <v>1</v>
      </c>
      <c r="Y205">
        <f t="shared" si="61"/>
        <v>0.74595575259568847</v>
      </c>
      <c r="Z205">
        <f t="shared" si="62"/>
        <v>2.1084556342346334</v>
      </c>
      <c r="AA205">
        <f t="shared" si="63"/>
        <v>0.67829684008141844</v>
      </c>
      <c r="AB205">
        <f t="shared" si="64"/>
        <v>-1.1341260222221972</v>
      </c>
      <c r="AC205" s="17">
        <f t="shared" si="65"/>
        <v>1</v>
      </c>
      <c r="AD205">
        <f t="shared" si="66"/>
        <v>-1</v>
      </c>
    </row>
    <row r="206" spans="1:30">
      <c r="A206" t="s">
        <v>421</v>
      </c>
      <c r="B206" t="s">
        <v>42</v>
      </c>
      <c r="C206" t="s">
        <v>15</v>
      </c>
      <c r="D206">
        <v>1</v>
      </c>
      <c r="E206" t="s">
        <v>16</v>
      </c>
      <c r="F206" t="s">
        <v>20</v>
      </c>
      <c r="G206">
        <v>8624</v>
      </c>
      <c r="H206">
        <v>0</v>
      </c>
      <c r="I206">
        <v>150</v>
      </c>
      <c r="J206">
        <v>360</v>
      </c>
      <c r="K206">
        <v>1</v>
      </c>
      <c r="L206" t="s">
        <v>31</v>
      </c>
      <c r="M206" t="s">
        <v>22</v>
      </c>
      <c r="N206">
        <f t="shared" si="51"/>
        <v>0</v>
      </c>
      <c r="O206">
        <f t="shared" si="52"/>
        <v>0</v>
      </c>
      <c r="P206">
        <f t="shared" si="53"/>
        <v>1</v>
      </c>
      <c r="Q206">
        <f t="shared" si="54"/>
        <v>1</v>
      </c>
      <c r="R206">
        <f t="shared" si="55"/>
        <v>1</v>
      </c>
      <c r="S206" s="9">
        <f t="shared" si="56"/>
        <v>9.0623042931487792</v>
      </c>
      <c r="T206" s="9">
        <f t="shared" si="57"/>
        <v>0</v>
      </c>
      <c r="U206" s="9">
        <f t="shared" si="58"/>
        <v>5.0106352940962555</v>
      </c>
      <c r="V206" s="9">
        <f t="shared" si="58"/>
        <v>5.8861040314501558</v>
      </c>
      <c r="W206">
        <f t="shared" si="59"/>
        <v>1</v>
      </c>
      <c r="X206">
        <f t="shared" si="60"/>
        <v>1</v>
      </c>
      <c r="Y206">
        <f t="shared" si="61"/>
        <v>1.2850466704644408</v>
      </c>
      <c r="Z206">
        <f t="shared" si="62"/>
        <v>3.614836659386484</v>
      </c>
      <c r="AA206">
        <f t="shared" si="63"/>
        <v>0.78330760678906808</v>
      </c>
      <c r="AB206">
        <f t="shared" si="64"/>
        <v>-1.5292764739127411</v>
      </c>
      <c r="AC206" s="17">
        <f t="shared" si="65"/>
        <v>1</v>
      </c>
      <c r="AD206">
        <f t="shared" si="66"/>
        <v>-1</v>
      </c>
    </row>
    <row r="207" spans="1:30">
      <c r="A207" t="s">
        <v>424</v>
      </c>
      <c r="B207" t="s">
        <v>14</v>
      </c>
      <c r="C207" t="s">
        <v>15</v>
      </c>
      <c r="D207">
        <v>0</v>
      </c>
      <c r="E207" t="s">
        <v>16</v>
      </c>
      <c r="F207" t="s">
        <v>15</v>
      </c>
      <c r="G207">
        <v>1926</v>
      </c>
      <c r="H207">
        <v>1851</v>
      </c>
      <c r="I207">
        <v>50</v>
      </c>
      <c r="J207">
        <v>360</v>
      </c>
      <c r="K207">
        <v>1</v>
      </c>
      <c r="L207" t="s">
        <v>31</v>
      </c>
      <c r="M207" t="s">
        <v>22</v>
      </c>
      <c r="N207">
        <f t="shared" si="51"/>
        <v>0</v>
      </c>
      <c r="O207">
        <f t="shared" si="52"/>
        <v>1</v>
      </c>
      <c r="P207">
        <f t="shared" si="53"/>
        <v>0</v>
      </c>
      <c r="Q207">
        <f t="shared" si="54"/>
        <v>1</v>
      </c>
      <c r="R207">
        <f t="shared" si="55"/>
        <v>0</v>
      </c>
      <c r="S207" s="9">
        <f t="shared" si="56"/>
        <v>7.5632005923580712</v>
      </c>
      <c r="T207" s="9">
        <f t="shared" si="57"/>
        <v>7.5234813125734972</v>
      </c>
      <c r="U207" s="9">
        <f t="shared" si="58"/>
        <v>3.912023005428146</v>
      </c>
      <c r="V207" s="9">
        <f t="shared" si="58"/>
        <v>5.8861040314501558</v>
      </c>
      <c r="W207">
        <f t="shared" si="59"/>
        <v>1</v>
      </c>
      <c r="X207">
        <f t="shared" si="60"/>
        <v>1</v>
      </c>
      <c r="Y207">
        <f t="shared" si="61"/>
        <v>1.2183831550214661</v>
      </c>
      <c r="Z207">
        <f t="shared" si="62"/>
        <v>3.3817156011299461</v>
      </c>
      <c r="AA207">
        <f t="shared" si="63"/>
        <v>0.77177888958787688</v>
      </c>
      <c r="AB207">
        <f t="shared" si="64"/>
        <v>-1.4774403374536433</v>
      </c>
      <c r="AC207" s="17">
        <f t="shared" si="65"/>
        <v>1</v>
      </c>
      <c r="AD207">
        <f t="shared" si="66"/>
        <v>-1</v>
      </c>
    </row>
    <row r="208" spans="1:30">
      <c r="A208" t="s">
        <v>425</v>
      </c>
      <c r="B208" t="s">
        <v>14</v>
      </c>
      <c r="C208" t="s">
        <v>15</v>
      </c>
      <c r="D208">
        <v>0</v>
      </c>
      <c r="E208" t="s">
        <v>16</v>
      </c>
      <c r="F208" t="s">
        <v>20</v>
      </c>
      <c r="G208">
        <v>10416</v>
      </c>
      <c r="H208">
        <v>0</v>
      </c>
      <c r="I208">
        <v>187</v>
      </c>
      <c r="J208">
        <v>360</v>
      </c>
      <c r="K208">
        <v>0</v>
      </c>
      <c r="L208" t="s">
        <v>17</v>
      </c>
      <c r="M208" t="s">
        <v>22</v>
      </c>
      <c r="N208">
        <f t="shared" si="51"/>
        <v>0</v>
      </c>
      <c r="O208">
        <f t="shared" si="52"/>
        <v>1</v>
      </c>
      <c r="P208">
        <f t="shared" si="53"/>
        <v>0</v>
      </c>
      <c r="Q208">
        <f t="shared" si="54"/>
        <v>1</v>
      </c>
      <c r="R208">
        <f t="shared" si="55"/>
        <v>1</v>
      </c>
      <c r="S208" s="9">
        <f t="shared" si="56"/>
        <v>9.2510983644483513</v>
      </c>
      <c r="T208" s="9">
        <f t="shared" si="57"/>
        <v>0</v>
      </c>
      <c r="U208" s="9">
        <f t="shared" si="58"/>
        <v>5.2311086168545868</v>
      </c>
      <c r="V208" s="9">
        <f t="shared" si="58"/>
        <v>5.8861040314501558</v>
      </c>
      <c r="W208">
        <f t="shared" si="59"/>
        <v>2</v>
      </c>
      <c r="X208">
        <f t="shared" si="60"/>
        <v>0</v>
      </c>
      <c r="Y208">
        <f t="shared" si="61"/>
        <v>-1.4337546433160795</v>
      </c>
      <c r="Z208">
        <f t="shared" si="62"/>
        <v>0.23841208729962063</v>
      </c>
      <c r="AA208">
        <f t="shared" si="63"/>
        <v>0.19251434134455386</v>
      </c>
      <c r="AB208">
        <f t="shared" si="64"/>
        <v>-0.21382998422205329</v>
      </c>
      <c r="AC208" s="17">
        <f t="shared" si="65"/>
        <v>0</v>
      </c>
      <c r="AD208">
        <f t="shared" si="66"/>
        <v>2</v>
      </c>
    </row>
    <row r="209" spans="1:30">
      <c r="A209" t="s">
        <v>429</v>
      </c>
      <c r="B209" t="s">
        <v>42</v>
      </c>
      <c r="C209" t="s">
        <v>20</v>
      </c>
      <c r="D209">
        <v>0</v>
      </c>
      <c r="E209" t="s">
        <v>25</v>
      </c>
      <c r="F209" t="s">
        <v>20</v>
      </c>
      <c r="G209">
        <v>7142</v>
      </c>
      <c r="H209">
        <v>0</v>
      </c>
      <c r="I209">
        <v>138</v>
      </c>
      <c r="J209">
        <v>360</v>
      </c>
      <c r="K209">
        <v>1</v>
      </c>
      <c r="L209" t="s">
        <v>21</v>
      </c>
      <c r="M209" t="s">
        <v>22</v>
      </c>
      <c r="N209">
        <f t="shared" si="51"/>
        <v>1</v>
      </c>
      <c r="O209">
        <f t="shared" si="52"/>
        <v>0</v>
      </c>
      <c r="P209">
        <f t="shared" si="53"/>
        <v>0</v>
      </c>
      <c r="Q209">
        <f t="shared" si="54"/>
        <v>0</v>
      </c>
      <c r="R209">
        <f t="shared" si="55"/>
        <v>1</v>
      </c>
      <c r="S209" s="9">
        <f t="shared" si="56"/>
        <v>8.8737481281543946</v>
      </c>
      <c r="T209" s="9">
        <f t="shared" si="57"/>
        <v>0</v>
      </c>
      <c r="U209" s="9">
        <f t="shared" si="58"/>
        <v>4.9272536851572051</v>
      </c>
      <c r="V209" s="9">
        <f t="shared" si="58"/>
        <v>5.8861040314501558</v>
      </c>
      <c r="W209">
        <f t="shared" si="59"/>
        <v>0</v>
      </c>
      <c r="X209">
        <f t="shared" si="60"/>
        <v>1</v>
      </c>
      <c r="Y209">
        <f t="shared" si="61"/>
        <v>1.1690448529211634</v>
      </c>
      <c r="Z209">
        <f t="shared" si="62"/>
        <v>3.2189166309254698</v>
      </c>
      <c r="AA209">
        <f t="shared" si="63"/>
        <v>0.7629723250111633</v>
      </c>
      <c r="AB209">
        <f t="shared" si="64"/>
        <v>-1.4395783725595412</v>
      </c>
      <c r="AC209" s="17">
        <f t="shared" si="65"/>
        <v>1</v>
      </c>
      <c r="AD209">
        <f t="shared" si="66"/>
        <v>-1</v>
      </c>
    </row>
    <row r="210" spans="1:30">
      <c r="A210" t="s">
        <v>431</v>
      </c>
      <c r="B210" t="s">
        <v>14</v>
      </c>
      <c r="C210" t="s">
        <v>20</v>
      </c>
      <c r="D210">
        <v>0</v>
      </c>
      <c r="E210" t="s">
        <v>16</v>
      </c>
      <c r="F210" t="s">
        <v>15</v>
      </c>
      <c r="G210">
        <v>7901</v>
      </c>
      <c r="H210">
        <v>1833</v>
      </c>
      <c r="I210">
        <v>180</v>
      </c>
      <c r="J210">
        <v>360</v>
      </c>
      <c r="K210">
        <v>1</v>
      </c>
      <c r="L210" t="s">
        <v>21</v>
      </c>
      <c r="M210" t="s">
        <v>18</v>
      </c>
      <c r="N210">
        <f t="shared" si="51"/>
        <v>1</v>
      </c>
      <c r="O210">
        <f t="shared" si="52"/>
        <v>1</v>
      </c>
      <c r="P210">
        <f t="shared" si="53"/>
        <v>0</v>
      </c>
      <c r="Q210">
        <f t="shared" si="54"/>
        <v>1</v>
      </c>
      <c r="R210">
        <f t="shared" si="55"/>
        <v>0</v>
      </c>
      <c r="S210" s="9">
        <f t="shared" si="56"/>
        <v>8.9747446127227342</v>
      </c>
      <c r="T210" s="9">
        <f t="shared" si="57"/>
        <v>7.5137092478397047</v>
      </c>
      <c r="U210" s="9">
        <f t="shared" si="58"/>
        <v>5.1929568508902104</v>
      </c>
      <c r="V210" s="9">
        <f t="shared" si="58"/>
        <v>5.8861040314501558</v>
      </c>
      <c r="W210">
        <f t="shared" si="59"/>
        <v>0</v>
      </c>
      <c r="X210">
        <f t="shared" si="60"/>
        <v>1</v>
      </c>
      <c r="Y210">
        <f t="shared" si="61"/>
        <v>1.4057855207883958</v>
      </c>
      <c r="Z210">
        <f t="shared" si="62"/>
        <v>4.0787294099631923</v>
      </c>
      <c r="AA210">
        <f t="shared" si="63"/>
        <v>0.80310035851915029</v>
      </c>
      <c r="AB210">
        <f t="shared" si="64"/>
        <v>-1.625061114157152</v>
      </c>
      <c r="AC210" s="17">
        <f t="shared" si="65"/>
        <v>1</v>
      </c>
      <c r="AD210">
        <f t="shared" si="66"/>
        <v>-1</v>
      </c>
    </row>
    <row r="211" spans="1:30">
      <c r="A211" t="s">
        <v>432</v>
      </c>
      <c r="B211" t="s">
        <v>14</v>
      </c>
      <c r="C211" t="s">
        <v>15</v>
      </c>
      <c r="D211">
        <v>1</v>
      </c>
      <c r="E211" t="s">
        <v>16</v>
      </c>
      <c r="F211" t="s">
        <v>15</v>
      </c>
      <c r="G211">
        <v>37719</v>
      </c>
      <c r="H211">
        <v>0</v>
      </c>
      <c r="I211">
        <v>152</v>
      </c>
      <c r="J211">
        <v>360</v>
      </c>
      <c r="K211">
        <v>1</v>
      </c>
      <c r="L211" t="s">
        <v>31</v>
      </c>
      <c r="M211" t="s">
        <v>18</v>
      </c>
      <c r="N211">
        <f t="shared" si="51"/>
        <v>0</v>
      </c>
      <c r="O211">
        <f t="shared" si="52"/>
        <v>1</v>
      </c>
      <c r="P211">
        <f t="shared" si="53"/>
        <v>1</v>
      </c>
      <c r="Q211">
        <f t="shared" si="54"/>
        <v>1</v>
      </c>
      <c r="R211">
        <f t="shared" si="55"/>
        <v>0</v>
      </c>
      <c r="S211" s="9">
        <f t="shared" si="56"/>
        <v>10.537919225261291</v>
      </c>
      <c r="T211" s="9">
        <f t="shared" si="57"/>
        <v>0</v>
      </c>
      <c r="U211" s="9">
        <f t="shared" si="58"/>
        <v>5.0238805208462765</v>
      </c>
      <c r="V211" s="9">
        <f t="shared" si="58"/>
        <v>5.8861040314501558</v>
      </c>
      <c r="W211">
        <f t="shared" si="59"/>
        <v>1</v>
      </c>
      <c r="X211">
        <f t="shared" si="60"/>
        <v>1</v>
      </c>
      <c r="Y211">
        <f t="shared" si="61"/>
        <v>0.74909201465410968</v>
      </c>
      <c r="Z211">
        <f t="shared" si="62"/>
        <v>2.1150786840232603</v>
      </c>
      <c r="AA211">
        <f t="shared" si="63"/>
        <v>0.67898082153467265</v>
      </c>
      <c r="AB211">
        <f t="shared" si="64"/>
        <v>-1.1362544116389377</v>
      </c>
      <c r="AC211" s="17">
        <f t="shared" si="65"/>
        <v>1</v>
      </c>
      <c r="AD211">
        <f t="shared" si="66"/>
        <v>-1</v>
      </c>
    </row>
    <row r="212" spans="1:30">
      <c r="A212" t="s">
        <v>434</v>
      </c>
      <c r="B212" t="s">
        <v>14</v>
      </c>
      <c r="C212" t="s">
        <v>20</v>
      </c>
      <c r="D212">
        <v>0</v>
      </c>
      <c r="E212" t="s">
        <v>16</v>
      </c>
      <c r="F212" t="s">
        <v>15</v>
      </c>
      <c r="G212">
        <v>7333</v>
      </c>
      <c r="H212">
        <v>8333</v>
      </c>
      <c r="I212">
        <v>175</v>
      </c>
      <c r="J212">
        <v>300</v>
      </c>
      <c r="L212" t="s">
        <v>21</v>
      </c>
      <c r="M212" t="s">
        <v>22</v>
      </c>
      <c r="N212">
        <f t="shared" si="51"/>
        <v>1</v>
      </c>
      <c r="O212">
        <f t="shared" si="52"/>
        <v>1</v>
      </c>
      <c r="P212">
        <f t="shared" si="53"/>
        <v>0</v>
      </c>
      <c r="Q212">
        <f t="shared" si="54"/>
        <v>1</v>
      </c>
      <c r="R212">
        <f t="shared" si="55"/>
        <v>0</v>
      </c>
      <c r="S212" s="9">
        <f t="shared" si="56"/>
        <v>8.9001399880937999</v>
      </c>
      <c r="T212" s="9">
        <f t="shared" si="57"/>
        <v>9.0279788143822071</v>
      </c>
      <c r="U212" s="9">
        <f t="shared" si="58"/>
        <v>5.1647859739235145</v>
      </c>
      <c r="V212" s="9">
        <f t="shared" si="58"/>
        <v>5.7037824746562009</v>
      </c>
      <c r="W212">
        <f t="shared" si="59"/>
        <v>0</v>
      </c>
      <c r="X212">
        <f t="shared" si="60"/>
        <v>0</v>
      </c>
      <c r="Y212">
        <f t="shared" si="61"/>
        <v>-0.86926011982168772</v>
      </c>
      <c r="Z212">
        <f t="shared" si="62"/>
        <v>0.41926163789467646</v>
      </c>
      <c r="AA212">
        <f t="shared" si="63"/>
        <v>0.29540827899541233</v>
      </c>
      <c r="AB212">
        <f t="shared" si="64"/>
        <v>-0.35013676306655739</v>
      </c>
      <c r="AC212" s="17">
        <f t="shared" si="65"/>
        <v>0</v>
      </c>
      <c r="AD212">
        <f t="shared" si="66"/>
        <v>2</v>
      </c>
    </row>
    <row r="213" spans="1:30">
      <c r="A213" t="s">
        <v>436</v>
      </c>
      <c r="B213" t="s">
        <v>14</v>
      </c>
      <c r="C213" t="s">
        <v>20</v>
      </c>
      <c r="D213">
        <v>2</v>
      </c>
      <c r="E213" t="s">
        <v>25</v>
      </c>
      <c r="F213" t="s">
        <v>15</v>
      </c>
      <c r="G213">
        <v>4652</v>
      </c>
      <c r="H213">
        <v>0</v>
      </c>
      <c r="I213">
        <v>110</v>
      </c>
      <c r="J213">
        <v>360</v>
      </c>
      <c r="K213">
        <v>1</v>
      </c>
      <c r="L213" t="s">
        <v>21</v>
      </c>
      <c r="M213" t="s">
        <v>18</v>
      </c>
      <c r="N213">
        <f t="shared" si="51"/>
        <v>1</v>
      </c>
      <c r="O213">
        <f t="shared" si="52"/>
        <v>1</v>
      </c>
      <c r="P213">
        <f t="shared" si="53"/>
        <v>2</v>
      </c>
      <c r="Q213">
        <f t="shared" si="54"/>
        <v>0</v>
      </c>
      <c r="R213">
        <f t="shared" si="55"/>
        <v>0</v>
      </c>
      <c r="S213" s="9">
        <f t="shared" si="56"/>
        <v>8.4450525136385544</v>
      </c>
      <c r="T213" s="9">
        <f t="shared" si="57"/>
        <v>0</v>
      </c>
      <c r="U213" s="9">
        <f t="shared" si="58"/>
        <v>4.7004803657924166</v>
      </c>
      <c r="V213" s="9">
        <f t="shared" si="58"/>
        <v>5.8861040314501558</v>
      </c>
      <c r="W213">
        <f t="shared" si="59"/>
        <v>0</v>
      </c>
      <c r="X213">
        <f t="shared" si="60"/>
        <v>1</v>
      </c>
      <c r="Y213">
        <f t="shared" si="61"/>
        <v>1.1316484201030721</v>
      </c>
      <c r="Z213">
        <f t="shared" si="62"/>
        <v>3.1007636507401277</v>
      </c>
      <c r="AA213">
        <f t="shared" si="63"/>
        <v>0.75614298087637544</v>
      </c>
      <c r="AB213">
        <f t="shared" si="64"/>
        <v>-1.4111732126447951</v>
      </c>
      <c r="AC213" s="17">
        <f t="shared" si="65"/>
        <v>1</v>
      </c>
      <c r="AD213">
        <f t="shared" si="66"/>
        <v>-1</v>
      </c>
    </row>
    <row r="214" spans="1:30">
      <c r="A214" t="s">
        <v>437</v>
      </c>
      <c r="B214" t="s">
        <v>14</v>
      </c>
      <c r="C214" t="s">
        <v>20</v>
      </c>
      <c r="D214">
        <v>0</v>
      </c>
      <c r="E214" t="s">
        <v>16</v>
      </c>
      <c r="G214">
        <v>3539</v>
      </c>
      <c r="H214">
        <v>1376</v>
      </c>
      <c r="I214">
        <v>55</v>
      </c>
      <c r="J214">
        <v>360</v>
      </c>
      <c r="K214">
        <v>1</v>
      </c>
      <c r="L214" t="s">
        <v>21</v>
      </c>
      <c r="M214" t="s">
        <v>22</v>
      </c>
      <c r="N214">
        <f t="shared" si="51"/>
        <v>1</v>
      </c>
      <c r="O214">
        <f t="shared" si="52"/>
        <v>1</v>
      </c>
      <c r="P214">
        <f t="shared" si="53"/>
        <v>0</v>
      </c>
      <c r="Q214">
        <f t="shared" si="54"/>
        <v>1</v>
      </c>
      <c r="R214">
        <f t="shared" si="55"/>
        <v>0</v>
      </c>
      <c r="S214" s="9">
        <f t="shared" si="56"/>
        <v>8.1715994803454635</v>
      </c>
      <c r="T214" s="9">
        <f t="shared" si="57"/>
        <v>7.2269360184932889</v>
      </c>
      <c r="U214" s="9">
        <f t="shared" si="58"/>
        <v>4.0073331852324712</v>
      </c>
      <c r="V214" s="9">
        <f t="shared" si="58"/>
        <v>5.8861040314501558</v>
      </c>
      <c r="W214">
        <f t="shared" si="59"/>
        <v>0</v>
      </c>
      <c r="X214">
        <f t="shared" si="60"/>
        <v>1</v>
      </c>
      <c r="Y214">
        <f t="shared" si="61"/>
        <v>1.6239851947044972</v>
      </c>
      <c r="Z214">
        <f t="shared" si="62"/>
        <v>5.0732680447176364</v>
      </c>
      <c r="AA214">
        <f t="shared" si="63"/>
        <v>0.83534400381524854</v>
      </c>
      <c r="AB214">
        <f t="shared" si="64"/>
        <v>-1.8038968530594279</v>
      </c>
      <c r="AC214" s="17">
        <f t="shared" si="65"/>
        <v>1</v>
      </c>
      <c r="AD214">
        <f t="shared" si="66"/>
        <v>-1</v>
      </c>
    </row>
    <row r="215" spans="1:30">
      <c r="A215" t="s">
        <v>438</v>
      </c>
      <c r="B215" t="s">
        <v>14</v>
      </c>
      <c r="C215" t="s">
        <v>20</v>
      </c>
      <c r="D215">
        <v>2</v>
      </c>
      <c r="E215" t="s">
        <v>16</v>
      </c>
      <c r="F215" t="s">
        <v>15</v>
      </c>
      <c r="G215">
        <v>3340</v>
      </c>
      <c r="H215">
        <v>1710</v>
      </c>
      <c r="I215">
        <v>150</v>
      </c>
      <c r="J215">
        <v>360</v>
      </c>
      <c r="K215">
        <v>0</v>
      </c>
      <c r="L215" t="s">
        <v>21</v>
      </c>
      <c r="M215" t="s">
        <v>18</v>
      </c>
      <c r="N215">
        <f t="shared" si="51"/>
        <v>1</v>
      </c>
      <c r="O215">
        <f t="shared" si="52"/>
        <v>1</v>
      </c>
      <c r="P215">
        <f t="shared" si="53"/>
        <v>2</v>
      </c>
      <c r="Q215">
        <f t="shared" si="54"/>
        <v>1</v>
      </c>
      <c r="R215">
        <f t="shared" si="55"/>
        <v>0</v>
      </c>
      <c r="S215" s="9">
        <f t="shared" si="56"/>
        <v>8.1137260859707467</v>
      </c>
      <c r="T215" s="9">
        <f t="shared" si="57"/>
        <v>7.4442486494967053</v>
      </c>
      <c r="U215" s="9">
        <f t="shared" si="58"/>
        <v>5.0106352940962555</v>
      </c>
      <c r="V215" s="9">
        <f t="shared" si="58"/>
        <v>5.8861040314501558</v>
      </c>
      <c r="W215">
        <f t="shared" si="59"/>
        <v>0</v>
      </c>
      <c r="X215">
        <f t="shared" si="60"/>
        <v>0</v>
      </c>
      <c r="Y215">
        <f t="shared" si="61"/>
        <v>-0.584709191873651</v>
      </c>
      <c r="Z215">
        <f t="shared" si="62"/>
        <v>0.55726789628335405</v>
      </c>
      <c r="AA215">
        <f t="shared" si="63"/>
        <v>0.35784973003897064</v>
      </c>
      <c r="AB215">
        <f t="shared" si="64"/>
        <v>-0.4429329373213397</v>
      </c>
      <c r="AC215" s="17">
        <f t="shared" si="65"/>
        <v>0</v>
      </c>
      <c r="AD215">
        <f t="shared" si="66"/>
        <v>2</v>
      </c>
    </row>
    <row r="216" spans="1:30">
      <c r="A216" t="s">
        <v>439</v>
      </c>
      <c r="B216" t="s">
        <v>14</v>
      </c>
      <c r="C216" t="s">
        <v>20</v>
      </c>
      <c r="D216">
        <v>2</v>
      </c>
      <c r="E216" t="s">
        <v>25</v>
      </c>
      <c r="F216" t="s">
        <v>15</v>
      </c>
      <c r="G216">
        <v>1958</v>
      </c>
      <c r="H216">
        <v>1456</v>
      </c>
      <c r="I216">
        <v>60</v>
      </c>
      <c r="J216">
        <v>300</v>
      </c>
      <c r="L216" t="s">
        <v>17</v>
      </c>
      <c r="M216" t="s">
        <v>22</v>
      </c>
      <c r="N216">
        <f t="shared" si="51"/>
        <v>1</v>
      </c>
      <c r="O216">
        <f t="shared" si="52"/>
        <v>1</v>
      </c>
      <c r="P216">
        <f t="shared" si="53"/>
        <v>2</v>
      </c>
      <c r="Q216">
        <f t="shared" si="54"/>
        <v>0</v>
      </c>
      <c r="R216">
        <f t="shared" si="55"/>
        <v>0</v>
      </c>
      <c r="S216" s="9">
        <f t="shared" si="56"/>
        <v>7.5796788230904557</v>
      </c>
      <c r="T216" s="9">
        <f t="shared" si="57"/>
        <v>7.2834482287566313</v>
      </c>
      <c r="U216" s="9">
        <f t="shared" si="58"/>
        <v>4.0943445622221004</v>
      </c>
      <c r="V216" s="9">
        <f t="shared" si="58"/>
        <v>5.7037824746562009</v>
      </c>
      <c r="W216">
        <f t="shared" si="59"/>
        <v>2</v>
      </c>
      <c r="X216">
        <f t="shared" si="60"/>
        <v>0</v>
      </c>
      <c r="Y216">
        <f t="shared" si="61"/>
        <v>-0.93981976864186956</v>
      </c>
      <c r="Z216">
        <f t="shared" si="62"/>
        <v>0.39069824508864137</v>
      </c>
      <c r="AA216">
        <f t="shared" si="63"/>
        <v>0.28093674991567907</v>
      </c>
      <c r="AB216">
        <f t="shared" si="64"/>
        <v>-0.32980595561095921</v>
      </c>
      <c r="AC216" s="17">
        <f t="shared" si="65"/>
        <v>0</v>
      </c>
      <c r="AD216">
        <f t="shared" si="66"/>
        <v>2</v>
      </c>
    </row>
    <row r="217" spans="1:30">
      <c r="A217" t="s">
        <v>440</v>
      </c>
      <c r="B217" t="s">
        <v>14</v>
      </c>
      <c r="C217" t="s">
        <v>20</v>
      </c>
      <c r="D217">
        <v>0</v>
      </c>
      <c r="E217" t="s">
        <v>16</v>
      </c>
      <c r="F217" t="s">
        <v>15</v>
      </c>
      <c r="G217">
        <v>2483</v>
      </c>
      <c r="H217">
        <v>2466</v>
      </c>
      <c r="I217">
        <v>90</v>
      </c>
      <c r="J217">
        <v>180</v>
      </c>
      <c r="K217">
        <v>0</v>
      </c>
      <c r="L217" t="s">
        <v>21</v>
      </c>
      <c r="M217" t="s">
        <v>18</v>
      </c>
      <c r="N217">
        <f t="shared" si="51"/>
        <v>1</v>
      </c>
      <c r="O217">
        <f t="shared" si="52"/>
        <v>1</v>
      </c>
      <c r="P217">
        <f t="shared" si="53"/>
        <v>0</v>
      </c>
      <c r="Q217">
        <f t="shared" si="54"/>
        <v>1</v>
      </c>
      <c r="R217">
        <f t="shared" si="55"/>
        <v>0</v>
      </c>
      <c r="S217" s="9">
        <f t="shared" si="56"/>
        <v>7.8172227855081662</v>
      </c>
      <c r="T217" s="9">
        <f t="shared" si="57"/>
        <v>7.8103526837242896</v>
      </c>
      <c r="U217" s="9">
        <f t="shared" si="58"/>
        <v>4.499809670330265</v>
      </c>
      <c r="V217" s="9">
        <f t="shared" si="58"/>
        <v>5.1929568508902104</v>
      </c>
      <c r="W217">
        <f t="shared" si="59"/>
        <v>0</v>
      </c>
      <c r="X217">
        <f t="shared" si="60"/>
        <v>0</v>
      </c>
      <c r="Y217">
        <f t="shared" si="61"/>
        <v>-0.57103965662788736</v>
      </c>
      <c r="Z217">
        <f t="shared" si="62"/>
        <v>0.56493779195730098</v>
      </c>
      <c r="AA217">
        <f t="shared" si="63"/>
        <v>0.36099696413537385</v>
      </c>
      <c r="AB217">
        <f t="shared" si="64"/>
        <v>-0.44784607365403178</v>
      </c>
      <c r="AC217" s="17">
        <f t="shared" si="65"/>
        <v>0</v>
      </c>
      <c r="AD217">
        <f t="shared" si="66"/>
        <v>2</v>
      </c>
    </row>
    <row r="218" spans="1:30">
      <c r="A218" t="s">
        <v>442</v>
      </c>
      <c r="B218" t="s">
        <v>14</v>
      </c>
      <c r="C218" t="s">
        <v>15</v>
      </c>
      <c r="D218">
        <v>0</v>
      </c>
      <c r="E218" t="s">
        <v>16</v>
      </c>
      <c r="F218" t="s">
        <v>20</v>
      </c>
      <c r="G218">
        <v>7085</v>
      </c>
      <c r="H218">
        <v>0</v>
      </c>
      <c r="I218">
        <v>84</v>
      </c>
      <c r="J218">
        <v>360</v>
      </c>
      <c r="K218">
        <v>1</v>
      </c>
      <c r="L218" t="s">
        <v>31</v>
      </c>
      <c r="M218" t="s">
        <v>22</v>
      </c>
      <c r="N218">
        <f t="shared" si="51"/>
        <v>0</v>
      </c>
      <c r="O218">
        <f t="shared" si="52"/>
        <v>1</v>
      </c>
      <c r="P218">
        <f t="shared" si="53"/>
        <v>0</v>
      </c>
      <c r="Q218">
        <f t="shared" si="54"/>
        <v>1</v>
      </c>
      <c r="R218">
        <f t="shared" si="55"/>
        <v>1</v>
      </c>
      <c r="S218" s="9">
        <f t="shared" si="56"/>
        <v>8.8657351521247811</v>
      </c>
      <c r="T218" s="9">
        <f t="shared" si="57"/>
        <v>0</v>
      </c>
      <c r="U218" s="9">
        <f t="shared" si="58"/>
        <v>4.4308167988433134</v>
      </c>
      <c r="V218" s="9">
        <f t="shared" si="58"/>
        <v>5.8861040314501558</v>
      </c>
      <c r="W218">
        <f t="shared" si="59"/>
        <v>1</v>
      </c>
      <c r="X218">
        <f t="shared" si="60"/>
        <v>1</v>
      </c>
      <c r="Y218">
        <f t="shared" si="61"/>
        <v>0.87019437564810531</v>
      </c>
      <c r="Z218">
        <f t="shared" si="62"/>
        <v>2.3873748559623267</v>
      </c>
      <c r="AA218">
        <f t="shared" si="63"/>
        <v>0.70478614191758593</v>
      </c>
      <c r="AB218">
        <f t="shared" si="64"/>
        <v>-1.2200552426340638</v>
      </c>
      <c r="AC218" s="17">
        <f t="shared" si="65"/>
        <v>1</v>
      </c>
      <c r="AD218">
        <f t="shared" si="66"/>
        <v>-1</v>
      </c>
    </row>
    <row r="219" spans="1:30">
      <c r="A219" t="s">
        <v>443</v>
      </c>
      <c r="B219" t="s">
        <v>14</v>
      </c>
      <c r="C219" t="s">
        <v>20</v>
      </c>
      <c r="D219">
        <v>2</v>
      </c>
      <c r="E219" t="s">
        <v>16</v>
      </c>
      <c r="F219" t="s">
        <v>15</v>
      </c>
      <c r="G219">
        <v>3859</v>
      </c>
      <c r="H219">
        <v>0</v>
      </c>
      <c r="I219">
        <v>96</v>
      </c>
      <c r="J219">
        <v>360</v>
      </c>
      <c r="K219">
        <v>1</v>
      </c>
      <c r="L219" t="s">
        <v>31</v>
      </c>
      <c r="M219" t="s">
        <v>18</v>
      </c>
      <c r="N219">
        <f t="shared" si="51"/>
        <v>1</v>
      </c>
      <c r="O219">
        <f t="shared" si="52"/>
        <v>1</v>
      </c>
      <c r="P219">
        <f t="shared" si="53"/>
        <v>2</v>
      </c>
      <c r="Q219">
        <f t="shared" si="54"/>
        <v>1</v>
      </c>
      <c r="R219">
        <f t="shared" si="55"/>
        <v>0</v>
      </c>
      <c r="S219" s="9">
        <f t="shared" si="56"/>
        <v>8.2581633615376191</v>
      </c>
      <c r="T219" s="9">
        <f t="shared" si="57"/>
        <v>0</v>
      </c>
      <c r="U219" s="9">
        <f t="shared" si="58"/>
        <v>4.5643481914678361</v>
      </c>
      <c r="V219" s="9">
        <f t="shared" si="58"/>
        <v>5.8861040314501558</v>
      </c>
      <c r="W219">
        <f t="shared" si="59"/>
        <v>1</v>
      </c>
      <c r="X219">
        <f t="shared" si="60"/>
        <v>1</v>
      </c>
      <c r="Y219">
        <f t="shared" si="61"/>
        <v>1.8975807548201717</v>
      </c>
      <c r="Z219">
        <f t="shared" si="62"/>
        <v>6.6697391740337517</v>
      </c>
      <c r="AA219">
        <f t="shared" si="63"/>
        <v>0.86961746973279808</v>
      </c>
      <c r="AB219">
        <f t="shared" si="64"/>
        <v>-2.0372826088079559</v>
      </c>
      <c r="AC219" s="17">
        <f t="shared" si="65"/>
        <v>1</v>
      </c>
      <c r="AD219">
        <f t="shared" si="66"/>
        <v>-1</v>
      </c>
    </row>
    <row r="220" spans="1:30">
      <c r="A220" t="s">
        <v>444</v>
      </c>
      <c r="B220" t="s">
        <v>14</v>
      </c>
      <c r="C220" t="s">
        <v>15</v>
      </c>
      <c r="D220">
        <v>2</v>
      </c>
      <c r="E220" t="s">
        <v>16</v>
      </c>
      <c r="F220" t="s">
        <v>15</v>
      </c>
      <c r="G220">
        <v>4354</v>
      </c>
      <c r="H220">
        <v>0</v>
      </c>
      <c r="I220">
        <v>136</v>
      </c>
      <c r="J220">
        <v>360</v>
      </c>
      <c r="K220">
        <v>1</v>
      </c>
      <c r="L220" t="s">
        <v>21</v>
      </c>
      <c r="M220" t="s">
        <v>18</v>
      </c>
      <c r="N220">
        <f t="shared" si="51"/>
        <v>0</v>
      </c>
      <c r="O220">
        <f t="shared" si="52"/>
        <v>1</v>
      </c>
      <c r="P220">
        <f t="shared" si="53"/>
        <v>2</v>
      </c>
      <c r="Q220">
        <f t="shared" si="54"/>
        <v>1</v>
      </c>
      <c r="R220">
        <f t="shared" si="55"/>
        <v>0</v>
      </c>
      <c r="S220" s="9">
        <f t="shared" si="56"/>
        <v>8.3788502417944919</v>
      </c>
      <c r="T220" s="9">
        <f t="shared" si="57"/>
        <v>0</v>
      </c>
      <c r="U220" s="9">
        <f t="shared" si="58"/>
        <v>4.9126548857360524</v>
      </c>
      <c r="V220" s="9">
        <f t="shared" si="58"/>
        <v>5.8861040314501558</v>
      </c>
      <c r="W220">
        <f t="shared" si="59"/>
        <v>0</v>
      </c>
      <c r="X220">
        <f t="shared" si="60"/>
        <v>1</v>
      </c>
      <c r="Y220">
        <f t="shared" si="61"/>
        <v>1.1863821864394524</v>
      </c>
      <c r="Z220">
        <f t="shared" si="62"/>
        <v>3.2752106461026038</v>
      </c>
      <c r="AA220">
        <f t="shared" si="63"/>
        <v>0.76609339684545674</v>
      </c>
      <c r="AB220">
        <f t="shared" si="64"/>
        <v>-1.452833375116932</v>
      </c>
      <c r="AC220" s="17">
        <f t="shared" si="65"/>
        <v>1</v>
      </c>
      <c r="AD220">
        <f t="shared" si="66"/>
        <v>-1</v>
      </c>
    </row>
    <row r="221" spans="1:30">
      <c r="A221" t="s">
        <v>446</v>
      </c>
      <c r="C221" t="s">
        <v>20</v>
      </c>
      <c r="D221">
        <v>0</v>
      </c>
      <c r="E221" t="s">
        <v>16</v>
      </c>
      <c r="F221" t="s">
        <v>20</v>
      </c>
      <c r="G221">
        <v>2083</v>
      </c>
      <c r="H221">
        <v>4083</v>
      </c>
      <c r="I221">
        <v>160</v>
      </c>
      <c r="J221">
        <v>360</v>
      </c>
      <c r="L221" t="s">
        <v>31</v>
      </c>
      <c r="M221" t="s">
        <v>22</v>
      </c>
      <c r="N221">
        <f t="shared" si="51"/>
        <v>1</v>
      </c>
      <c r="O221">
        <f t="shared" si="52"/>
        <v>0</v>
      </c>
      <c r="P221">
        <f t="shared" si="53"/>
        <v>0</v>
      </c>
      <c r="Q221">
        <f t="shared" si="54"/>
        <v>1</v>
      </c>
      <c r="R221">
        <f t="shared" si="55"/>
        <v>1</v>
      </c>
      <c r="S221" s="9">
        <f t="shared" si="56"/>
        <v>7.6415644412609716</v>
      </c>
      <c r="T221" s="9">
        <f t="shared" si="57"/>
        <v>8.314587291319576</v>
      </c>
      <c r="U221" s="9">
        <f t="shared" si="58"/>
        <v>5.0751738152338266</v>
      </c>
      <c r="V221" s="9">
        <f t="shared" si="58"/>
        <v>5.8861040314501558</v>
      </c>
      <c r="W221">
        <f t="shared" si="59"/>
        <v>1</v>
      </c>
      <c r="X221">
        <f t="shared" si="60"/>
        <v>0</v>
      </c>
      <c r="Y221">
        <f t="shared" si="61"/>
        <v>-0.29732654389173574</v>
      </c>
      <c r="Z221">
        <f t="shared" si="62"/>
        <v>0.74280141548983125</v>
      </c>
      <c r="AA221">
        <f t="shared" si="63"/>
        <v>0.42621116145987276</v>
      </c>
      <c r="AB221">
        <f t="shared" si="64"/>
        <v>-0.55549382745374598</v>
      </c>
      <c r="AC221" s="17">
        <f t="shared" si="65"/>
        <v>0</v>
      </c>
      <c r="AD221">
        <f t="shared" si="66"/>
        <v>2</v>
      </c>
    </row>
    <row r="222" spans="1:30">
      <c r="A222" t="s">
        <v>447</v>
      </c>
      <c r="B222" t="s">
        <v>14</v>
      </c>
      <c r="C222" t="s">
        <v>20</v>
      </c>
      <c r="D222">
        <v>0</v>
      </c>
      <c r="E222" t="s">
        <v>16</v>
      </c>
      <c r="F222" t="s">
        <v>15</v>
      </c>
      <c r="G222">
        <v>3015</v>
      </c>
      <c r="H222">
        <v>2188</v>
      </c>
      <c r="I222">
        <v>153</v>
      </c>
      <c r="J222">
        <v>360</v>
      </c>
      <c r="K222">
        <v>1</v>
      </c>
      <c r="L222" t="s">
        <v>21</v>
      </c>
      <c r="M222" t="s">
        <v>18</v>
      </c>
      <c r="N222">
        <f t="shared" si="51"/>
        <v>1</v>
      </c>
      <c r="O222">
        <f t="shared" si="52"/>
        <v>1</v>
      </c>
      <c r="P222">
        <f t="shared" si="53"/>
        <v>0</v>
      </c>
      <c r="Q222">
        <f t="shared" si="54"/>
        <v>1</v>
      </c>
      <c r="R222">
        <f t="shared" si="55"/>
        <v>0</v>
      </c>
      <c r="S222" s="9">
        <f t="shared" si="56"/>
        <v>8.0113551091612862</v>
      </c>
      <c r="T222" s="9">
        <f t="shared" si="57"/>
        <v>7.6907431635418719</v>
      </c>
      <c r="U222" s="9">
        <f t="shared" si="58"/>
        <v>5.0304379213924353</v>
      </c>
      <c r="V222" s="9">
        <f t="shared" si="58"/>
        <v>5.8861040314501558</v>
      </c>
      <c r="W222">
        <f t="shared" si="59"/>
        <v>0</v>
      </c>
      <c r="X222">
        <f t="shared" si="60"/>
        <v>1</v>
      </c>
      <c r="Y222">
        <f t="shared" si="61"/>
        <v>1.6139055422208313</v>
      </c>
      <c r="Z222">
        <f t="shared" si="62"/>
        <v>5.0223881226170226</v>
      </c>
      <c r="AA222">
        <f t="shared" si="63"/>
        <v>0.83395291375451053</v>
      </c>
      <c r="AB222">
        <f t="shared" si="64"/>
        <v>-1.7954838787659777</v>
      </c>
      <c r="AC222" s="17">
        <f t="shared" si="65"/>
        <v>1</v>
      </c>
      <c r="AD222">
        <f t="shared" si="66"/>
        <v>-1</v>
      </c>
    </row>
    <row r="223" spans="1:30">
      <c r="A223" t="s">
        <v>448</v>
      </c>
      <c r="B223" t="s">
        <v>42</v>
      </c>
      <c r="C223" t="s">
        <v>15</v>
      </c>
      <c r="D223">
        <v>1</v>
      </c>
      <c r="E223" t="s">
        <v>25</v>
      </c>
      <c r="G223">
        <v>5191</v>
      </c>
      <c r="H223">
        <v>0</v>
      </c>
      <c r="I223">
        <v>132</v>
      </c>
      <c r="J223">
        <v>360</v>
      </c>
      <c r="K223">
        <v>1</v>
      </c>
      <c r="L223" t="s">
        <v>31</v>
      </c>
      <c r="M223" t="s">
        <v>22</v>
      </c>
      <c r="N223">
        <f t="shared" si="51"/>
        <v>0</v>
      </c>
      <c r="O223">
        <f t="shared" si="52"/>
        <v>0</v>
      </c>
      <c r="P223">
        <f t="shared" si="53"/>
        <v>1</v>
      </c>
      <c r="Q223">
        <f t="shared" si="54"/>
        <v>0</v>
      </c>
      <c r="R223">
        <f t="shared" si="55"/>
        <v>0</v>
      </c>
      <c r="S223" s="9">
        <f t="shared" si="56"/>
        <v>8.5546816358272295</v>
      </c>
      <c r="T223" s="9">
        <f t="shared" si="57"/>
        <v>0</v>
      </c>
      <c r="U223" s="9">
        <f t="shared" si="58"/>
        <v>4.8828019225863706</v>
      </c>
      <c r="V223" s="9">
        <f t="shared" si="58"/>
        <v>5.8861040314501558</v>
      </c>
      <c r="W223">
        <f t="shared" si="59"/>
        <v>1</v>
      </c>
      <c r="X223">
        <f t="shared" si="60"/>
        <v>1</v>
      </c>
      <c r="Y223">
        <f t="shared" si="61"/>
        <v>0.96347828805374702</v>
      </c>
      <c r="Z223">
        <f t="shared" si="62"/>
        <v>2.6207965231890986</v>
      </c>
      <c r="AA223">
        <f t="shared" si="63"/>
        <v>0.72381767558724142</v>
      </c>
      <c r="AB223">
        <f t="shared" si="64"/>
        <v>-1.2866940356638805</v>
      </c>
      <c r="AC223" s="17">
        <f t="shared" si="65"/>
        <v>1</v>
      </c>
      <c r="AD223">
        <f t="shared" si="66"/>
        <v>-1</v>
      </c>
    </row>
    <row r="224" spans="1:30">
      <c r="A224" t="s">
        <v>450</v>
      </c>
      <c r="B224" t="s">
        <v>14</v>
      </c>
      <c r="C224" t="s">
        <v>20</v>
      </c>
      <c r="D224">
        <v>0</v>
      </c>
      <c r="E224" t="s">
        <v>16</v>
      </c>
      <c r="F224" t="s">
        <v>15</v>
      </c>
      <c r="G224">
        <v>4333</v>
      </c>
      <c r="H224">
        <v>2451</v>
      </c>
      <c r="I224">
        <v>110</v>
      </c>
      <c r="J224">
        <v>360</v>
      </c>
      <c r="K224">
        <v>1</v>
      </c>
      <c r="L224" t="s">
        <v>17</v>
      </c>
      <c r="M224" t="s">
        <v>18</v>
      </c>
      <c r="N224">
        <f t="shared" si="51"/>
        <v>1</v>
      </c>
      <c r="O224">
        <f t="shared" si="52"/>
        <v>1</v>
      </c>
      <c r="P224">
        <f t="shared" si="53"/>
        <v>0</v>
      </c>
      <c r="Q224">
        <f t="shared" si="54"/>
        <v>1</v>
      </c>
      <c r="R224">
        <f t="shared" si="55"/>
        <v>0</v>
      </c>
      <c r="S224" s="9">
        <f t="shared" si="56"/>
        <v>8.3740154217399088</v>
      </c>
      <c r="T224" s="9">
        <f t="shared" si="57"/>
        <v>7.8042513835281122</v>
      </c>
      <c r="U224" s="9">
        <f t="shared" si="58"/>
        <v>4.7004803657924166</v>
      </c>
      <c r="V224" s="9">
        <f t="shared" si="58"/>
        <v>5.8861040314501558</v>
      </c>
      <c r="W224">
        <f t="shared" si="59"/>
        <v>2</v>
      </c>
      <c r="X224">
        <f t="shared" si="60"/>
        <v>1</v>
      </c>
      <c r="Y224">
        <f t="shared" si="61"/>
        <v>1.6856316310395481</v>
      </c>
      <c r="Z224">
        <f t="shared" si="62"/>
        <v>5.3958580476442322</v>
      </c>
      <c r="AA224">
        <f t="shared" si="63"/>
        <v>0.84364881262986646</v>
      </c>
      <c r="AB224">
        <f t="shared" si="64"/>
        <v>-1.8556506007986262</v>
      </c>
      <c r="AC224" s="17">
        <f t="shared" si="65"/>
        <v>1</v>
      </c>
      <c r="AD224">
        <f t="shared" si="66"/>
        <v>-1</v>
      </c>
    </row>
    <row r="225" spans="1:30">
      <c r="A225" t="s">
        <v>451</v>
      </c>
      <c r="B225" t="s">
        <v>14</v>
      </c>
      <c r="C225" t="s">
        <v>20</v>
      </c>
      <c r="D225">
        <v>3</v>
      </c>
      <c r="E225" t="s">
        <v>16</v>
      </c>
      <c r="F225" t="s">
        <v>15</v>
      </c>
      <c r="G225">
        <v>4691</v>
      </c>
      <c r="H225">
        <v>0</v>
      </c>
      <c r="I225">
        <v>100</v>
      </c>
      <c r="J225">
        <v>360</v>
      </c>
      <c r="K225">
        <v>1</v>
      </c>
      <c r="L225" t="s">
        <v>31</v>
      </c>
      <c r="M225" t="s">
        <v>22</v>
      </c>
      <c r="N225">
        <f t="shared" si="51"/>
        <v>1</v>
      </c>
      <c r="O225">
        <f t="shared" si="52"/>
        <v>1</v>
      </c>
      <c r="P225">
        <f t="shared" si="53"/>
        <v>3</v>
      </c>
      <c r="Q225">
        <f t="shared" si="54"/>
        <v>1</v>
      </c>
      <c r="R225">
        <f t="shared" si="55"/>
        <v>0</v>
      </c>
      <c r="S225" s="9">
        <f t="shared" si="56"/>
        <v>8.453401058328458</v>
      </c>
      <c r="T225" s="9">
        <f t="shared" si="57"/>
        <v>0</v>
      </c>
      <c r="U225" s="9">
        <f t="shared" si="58"/>
        <v>4.6051701859880918</v>
      </c>
      <c r="V225" s="9">
        <f t="shared" si="58"/>
        <v>5.8861040314501558</v>
      </c>
      <c r="W225">
        <f t="shared" si="59"/>
        <v>1</v>
      </c>
      <c r="X225">
        <f t="shared" si="60"/>
        <v>1</v>
      </c>
      <c r="Y225">
        <f t="shared" si="61"/>
        <v>1.895473061647635</v>
      </c>
      <c r="Z225">
        <f t="shared" si="62"/>
        <v>6.6556962146375289</v>
      </c>
      <c r="AA225">
        <f t="shared" si="63"/>
        <v>0.86937830708485775</v>
      </c>
      <c r="AB225">
        <f t="shared" si="64"/>
        <v>-2.0354499739795924</v>
      </c>
      <c r="AC225" s="17">
        <f t="shared" si="65"/>
        <v>1</v>
      </c>
      <c r="AD225">
        <f t="shared" si="66"/>
        <v>-1</v>
      </c>
    </row>
    <row r="226" spans="1:30">
      <c r="A226" t="s">
        <v>452</v>
      </c>
      <c r="C226" t="s">
        <v>20</v>
      </c>
      <c r="D226">
        <v>2</v>
      </c>
      <c r="E226" t="s">
        <v>16</v>
      </c>
      <c r="F226" t="s">
        <v>15</v>
      </c>
      <c r="G226">
        <v>2873</v>
      </c>
      <c r="H226">
        <v>1872</v>
      </c>
      <c r="I226">
        <v>132</v>
      </c>
      <c r="J226">
        <v>360</v>
      </c>
      <c r="K226">
        <v>0</v>
      </c>
      <c r="L226" t="s">
        <v>31</v>
      </c>
      <c r="M226" t="s">
        <v>18</v>
      </c>
      <c r="N226">
        <f t="shared" si="51"/>
        <v>1</v>
      </c>
      <c r="O226">
        <f t="shared" si="52"/>
        <v>0</v>
      </c>
      <c r="P226">
        <f t="shared" si="53"/>
        <v>2</v>
      </c>
      <c r="Q226">
        <f t="shared" si="54"/>
        <v>1</v>
      </c>
      <c r="R226">
        <f t="shared" si="55"/>
        <v>0</v>
      </c>
      <c r="S226" s="9">
        <f t="shared" si="56"/>
        <v>7.9631120589792896</v>
      </c>
      <c r="T226" s="9">
        <f t="shared" si="57"/>
        <v>7.534762657037537</v>
      </c>
      <c r="U226" s="9">
        <f t="shared" si="58"/>
        <v>4.8828019225863706</v>
      </c>
      <c r="V226" s="9">
        <f t="shared" si="58"/>
        <v>5.8861040314501558</v>
      </c>
      <c r="W226">
        <f t="shared" si="59"/>
        <v>1</v>
      </c>
      <c r="X226">
        <f t="shared" si="60"/>
        <v>0</v>
      </c>
      <c r="Y226">
        <f t="shared" si="61"/>
        <v>-4.4353400077304261E-2</v>
      </c>
      <c r="Z226">
        <f t="shared" si="62"/>
        <v>0.95661582962122271</v>
      </c>
      <c r="AA226">
        <f t="shared" si="63"/>
        <v>0.48891346739559605</v>
      </c>
      <c r="AB226">
        <f t="shared" si="64"/>
        <v>-0.67121636338014135</v>
      </c>
      <c r="AC226" s="17">
        <f t="shared" si="65"/>
        <v>0</v>
      </c>
      <c r="AD226">
        <f t="shared" si="66"/>
        <v>2</v>
      </c>
    </row>
    <row r="227" spans="1:30">
      <c r="A227" t="s">
        <v>453</v>
      </c>
      <c r="B227" t="s">
        <v>14</v>
      </c>
      <c r="C227" t="s">
        <v>20</v>
      </c>
      <c r="D227">
        <v>1</v>
      </c>
      <c r="E227" t="s">
        <v>25</v>
      </c>
      <c r="F227" t="s">
        <v>15</v>
      </c>
      <c r="G227">
        <v>1958</v>
      </c>
      <c r="H227">
        <v>2436</v>
      </c>
      <c r="I227">
        <v>131</v>
      </c>
      <c r="J227">
        <v>360</v>
      </c>
      <c r="K227">
        <v>1</v>
      </c>
      <c r="L227" t="s">
        <v>21</v>
      </c>
      <c r="M227" t="s">
        <v>18</v>
      </c>
      <c r="N227">
        <f t="shared" si="51"/>
        <v>1</v>
      </c>
      <c r="O227">
        <f t="shared" si="52"/>
        <v>1</v>
      </c>
      <c r="P227">
        <f t="shared" si="53"/>
        <v>1</v>
      </c>
      <c r="Q227">
        <f t="shared" si="54"/>
        <v>0</v>
      </c>
      <c r="R227">
        <f t="shared" si="55"/>
        <v>0</v>
      </c>
      <c r="S227" s="9">
        <f t="shared" si="56"/>
        <v>7.5796788230904557</v>
      </c>
      <c r="T227" s="9">
        <f t="shared" si="57"/>
        <v>7.798112628829788</v>
      </c>
      <c r="U227" s="9">
        <f t="shared" si="58"/>
        <v>4.8751973232011512</v>
      </c>
      <c r="V227" s="9">
        <f t="shared" si="58"/>
        <v>5.8861040314501558</v>
      </c>
      <c r="W227">
        <f t="shared" si="59"/>
        <v>0</v>
      </c>
      <c r="X227">
        <f t="shared" si="60"/>
        <v>1</v>
      </c>
      <c r="Y227">
        <f t="shared" si="61"/>
        <v>1.0995778960942233</v>
      </c>
      <c r="Z227">
        <f t="shared" si="62"/>
        <v>3.0028982213251667</v>
      </c>
      <c r="AA227">
        <f t="shared" si="63"/>
        <v>0.75018100768274143</v>
      </c>
      <c r="AB227">
        <f t="shared" si="64"/>
        <v>-1.3870186540876921</v>
      </c>
      <c r="AC227" s="17">
        <f t="shared" si="65"/>
        <v>1</v>
      </c>
      <c r="AD227">
        <f t="shared" si="66"/>
        <v>-1</v>
      </c>
    </row>
    <row r="228" spans="1:30">
      <c r="A228" t="s">
        <v>456</v>
      </c>
      <c r="B228" t="s">
        <v>14</v>
      </c>
      <c r="C228" t="s">
        <v>15</v>
      </c>
      <c r="D228">
        <v>2</v>
      </c>
      <c r="E228" t="s">
        <v>16</v>
      </c>
      <c r="F228" t="s">
        <v>15</v>
      </c>
      <c r="G228">
        <v>3547</v>
      </c>
      <c r="H228">
        <v>0</v>
      </c>
      <c r="I228">
        <v>80</v>
      </c>
      <c r="J228">
        <v>360</v>
      </c>
      <c r="K228">
        <v>0</v>
      </c>
      <c r="L228" t="s">
        <v>21</v>
      </c>
      <c r="M228" t="s">
        <v>22</v>
      </c>
      <c r="N228">
        <f t="shared" si="51"/>
        <v>0</v>
      </c>
      <c r="O228">
        <f t="shared" si="52"/>
        <v>1</v>
      </c>
      <c r="P228">
        <f t="shared" si="53"/>
        <v>2</v>
      </c>
      <c r="Q228">
        <f t="shared" si="54"/>
        <v>1</v>
      </c>
      <c r="R228">
        <f t="shared" si="55"/>
        <v>0</v>
      </c>
      <c r="S228" s="9">
        <f t="shared" si="56"/>
        <v>8.1738574547736214</v>
      </c>
      <c r="T228" s="9">
        <f t="shared" si="57"/>
        <v>0</v>
      </c>
      <c r="U228" s="9">
        <f t="shared" si="58"/>
        <v>4.3820266346738812</v>
      </c>
      <c r="V228" s="9">
        <f t="shared" si="58"/>
        <v>5.8861040314501558</v>
      </c>
      <c r="W228">
        <f t="shared" si="59"/>
        <v>0</v>
      </c>
      <c r="X228">
        <f t="shared" si="60"/>
        <v>0</v>
      </c>
      <c r="Y228">
        <f t="shared" si="61"/>
        <v>-1.0168465009697742</v>
      </c>
      <c r="Z228">
        <f t="shared" si="62"/>
        <v>0.36173387083173569</v>
      </c>
      <c r="AA228">
        <f t="shared" si="63"/>
        <v>0.26564211890447553</v>
      </c>
      <c r="AB228">
        <f t="shared" si="64"/>
        <v>-0.30875879276996288</v>
      </c>
      <c r="AC228" s="17">
        <f t="shared" si="65"/>
        <v>0</v>
      </c>
      <c r="AD228">
        <f t="shared" si="66"/>
        <v>2</v>
      </c>
    </row>
    <row r="229" spans="1:30">
      <c r="A229" t="s">
        <v>457</v>
      </c>
      <c r="B229" t="s">
        <v>14</v>
      </c>
      <c r="C229" t="s">
        <v>20</v>
      </c>
      <c r="D229">
        <v>1</v>
      </c>
      <c r="E229" t="s">
        <v>16</v>
      </c>
      <c r="F229" t="s">
        <v>15</v>
      </c>
      <c r="G229">
        <v>18333</v>
      </c>
      <c r="H229">
        <v>0</v>
      </c>
      <c r="I229">
        <v>500</v>
      </c>
      <c r="J229">
        <v>360</v>
      </c>
      <c r="K229">
        <v>1</v>
      </c>
      <c r="L229" t="s">
        <v>17</v>
      </c>
      <c r="M229" t="s">
        <v>18</v>
      </c>
      <c r="N229">
        <f t="shared" si="51"/>
        <v>1</v>
      </c>
      <c r="O229">
        <f t="shared" si="52"/>
        <v>1</v>
      </c>
      <c r="P229">
        <f t="shared" si="53"/>
        <v>1</v>
      </c>
      <c r="Q229">
        <f t="shared" si="54"/>
        <v>1</v>
      </c>
      <c r="R229">
        <f t="shared" si="55"/>
        <v>0</v>
      </c>
      <c r="S229" s="9">
        <f t="shared" si="56"/>
        <v>9.8164579935630254</v>
      </c>
      <c r="T229" s="9">
        <f t="shared" si="57"/>
        <v>0</v>
      </c>
      <c r="U229" s="9">
        <f t="shared" si="58"/>
        <v>6.2146080984221914</v>
      </c>
      <c r="V229" s="9">
        <f t="shared" si="58"/>
        <v>5.8861040314501558</v>
      </c>
      <c r="W229">
        <f t="shared" si="59"/>
        <v>2</v>
      </c>
      <c r="X229">
        <f t="shared" si="60"/>
        <v>1</v>
      </c>
      <c r="Y229">
        <f t="shared" si="61"/>
        <v>1.5375173203700618</v>
      </c>
      <c r="Z229">
        <f t="shared" si="62"/>
        <v>4.6530239514142773</v>
      </c>
      <c r="AA229">
        <f t="shared" si="63"/>
        <v>0.82310352678590382</v>
      </c>
      <c r="AB229">
        <f t="shared" si="64"/>
        <v>-1.7321906146228438</v>
      </c>
      <c r="AC229" s="17">
        <f t="shared" si="65"/>
        <v>1</v>
      </c>
      <c r="AD229">
        <f t="shared" si="66"/>
        <v>-1</v>
      </c>
    </row>
    <row r="230" spans="1:30">
      <c r="A230" t="s">
        <v>458</v>
      </c>
      <c r="B230" t="s">
        <v>14</v>
      </c>
      <c r="C230" t="s">
        <v>15</v>
      </c>
      <c r="D230">
        <v>0</v>
      </c>
      <c r="E230" t="s">
        <v>16</v>
      </c>
      <c r="F230" t="s">
        <v>15</v>
      </c>
      <c r="G230">
        <v>2435</v>
      </c>
      <c r="H230">
        <v>0</v>
      </c>
      <c r="I230">
        <v>75</v>
      </c>
      <c r="J230">
        <v>360</v>
      </c>
      <c r="K230">
        <v>1</v>
      </c>
      <c r="L230" t="s">
        <v>17</v>
      </c>
      <c r="M230" t="s">
        <v>18</v>
      </c>
      <c r="N230">
        <f t="shared" si="51"/>
        <v>0</v>
      </c>
      <c r="O230">
        <f t="shared" si="52"/>
        <v>1</v>
      </c>
      <c r="P230">
        <f t="shared" si="53"/>
        <v>0</v>
      </c>
      <c r="Q230">
        <f t="shared" si="54"/>
        <v>1</v>
      </c>
      <c r="R230">
        <f t="shared" si="55"/>
        <v>0</v>
      </c>
      <c r="S230" s="9">
        <f t="shared" si="56"/>
        <v>7.7977020355166902</v>
      </c>
      <c r="T230" s="9">
        <f t="shared" si="57"/>
        <v>0</v>
      </c>
      <c r="U230" s="9">
        <f t="shared" si="58"/>
        <v>4.3174881135363101</v>
      </c>
      <c r="V230" s="9">
        <f t="shared" si="58"/>
        <v>5.8861040314501558</v>
      </c>
      <c r="W230">
        <f t="shared" si="59"/>
        <v>2</v>
      </c>
      <c r="X230">
        <f t="shared" si="60"/>
        <v>1</v>
      </c>
      <c r="Y230">
        <f t="shared" si="61"/>
        <v>1.3895917107957803</v>
      </c>
      <c r="Z230">
        <f t="shared" si="62"/>
        <v>4.0132111676533659</v>
      </c>
      <c r="AA230">
        <f t="shared" si="63"/>
        <v>0.80052705410610303</v>
      </c>
      <c r="AB230">
        <f t="shared" si="64"/>
        <v>-1.6120766614024271</v>
      </c>
      <c r="AC230" s="17">
        <f t="shared" si="65"/>
        <v>1</v>
      </c>
      <c r="AD230">
        <f t="shared" si="66"/>
        <v>-1</v>
      </c>
    </row>
    <row r="231" spans="1:30">
      <c r="A231" t="s">
        <v>459</v>
      </c>
      <c r="B231" t="s">
        <v>14</v>
      </c>
      <c r="C231" t="s">
        <v>15</v>
      </c>
      <c r="D231">
        <v>0</v>
      </c>
      <c r="E231" t="s">
        <v>16</v>
      </c>
      <c r="F231" t="s">
        <v>15</v>
      </c>
      <c r="G231">
        <v>6283</v>
      </c>
      <c r="H231">
        <v>4416</v>
      </c>
      <c r="I231">
        <v>209</v>
      </c>
      <c r="J231">
        <v>360</v>
      </c>
      <c r="K231">
        <v>0</v>
      </c>
      <c r="L231" t="s">
        <v>21</v>
      </c>
      <c r="M231" t="s">
        <v>18</v>
      </c>
      <c r="N231">
        <f t="shared" si="51"/>
        <v>0</v>
      </c>
      <c r="O231">
        <f t="shared" si="52"/>
        <v>1</v>
      </c>
      <c r="P231">
        <f t="shared" si="53"/>
        <v>0</v>
      </c>
      <c r="Q231">
        <f t="shared" si="54"/>
        <v>1</v>
      </c>
      <c r="R231">
        <f t="shared" si="55"/>
        <v>0</v>
      </c>
      <c r="S231" s="9">
        <f t="shared" si="56"/>
        <v>8.7456028524029463</v>
      </c>
      <c r="T231" s="9">
        <f t="shared" si="57"/>
        <v>8.3929895879569312</v>
      </c>
      <c r="U231" s="9">
        <f t="shared" si="58"/>
        <v>5.3423342519648109</v>
      </c>
      <c r="V231" s="9">
        <f t="shared" si="58"/>
        <v>5.8861040314501558</v>
      </c>
      <c r="W231">
        <f t="shared" si="59"/>
        <v>0</v>
      </c>
      <c r="X231">
        <f t="shared" si="60"/>
        <v>0</v>
      </c>
      <c r="Y231">
        <f t="shared" si="61"/>
        <v>-1.4374924703278436</v>
      </c>
      <c r="Z231">
        <f t="shared" si="62"/>
        <v>0.2375226075560895</v>
      </c>
      <c r="AA231">
        <f t="shared" si="63"/>
        <v>0.19193395426137622</v>
      </c>
      <c r="AB231">
        <f t="shared" si="64"/>
        <v>-0.21311148402603067</v>
      </c>
      <c r="AC231" s="17">
        <f t="shared" si="65"/>
        <v>0</v>
      </c>
      <c r="AD231">
        <f t="shared" si="66"/>
        <v>2</v>
      </c>
    </row>
    <row r="232" spans="1:30">
      <c r="A232" t="s">
        <v>460</v>
      </c>
      <c r="B232" t="s">
        <v>42</v>
      </c>
      <c r="C232" t="s">
        <v>15</v>
      </c>
      <c r="D232">
        <v>0</v>
      </c>
      <c r="E232" t="s">
        <v>16</v>
      </c>
      <c r="F232" t="s">
        <v>15</v>
      </c>
      <c r="G232">
        <v>645</v>
      </c>
      <c r="H232">
        <v>3683</v>
      </c>
      <c r="I232">
        <v>113</v>
      </c>
      <c r="J232">
        <v>480</v>
      </c>
      <c r="K232">
        <v>1</v>
      </c>
      <c r="L232" t="s">
        <v>21</v>
      </c>
      <c r="M232" t="s">
        <v>18</v>
      </c>
      <c r="N232">
        <f t="shared" si="51"/>
        <v>0</v>
      </c>
      <c r="O232">
        <f t="shared" si="52"/>
        <v>0</v>
      </c>
      <c r="P232">
        <f t="shared" si="53"/>
        <v>0</v>
      </c>
      <c r="Q232">
        <f t="shared" si="54"/>
        <v>1</v>
      </c>
      <c r="R232">
        <f t="shared" si="55"/>
        <v>0</v>
      </c>
      <c r="S232" s="9">
        <f t="shared" si="56"/>
        <v>6.4692503167957724</v>
      </c>
      <c r="T232" s="9">
        <f t="shared" si="57"/>
        <v>8.2114829164450658</v>
      </c>
      <c r="U232" s="9">
        <f t="shared" si="58"/>
        <v>4.7273878187123408</v>
      </c>
      <c r="V232" s="9">
        <f t="shared" si="58"/>
        <v>6.1737861039019366</v>
      </c>
      <c r="W232">
        <f t="shared" si="59"/>
        <v>0</v>
      </c>
      <c r="X232">
        <f t="shared" si="60"/>
        <v>1</v>
      </c>
      <c r="Y232">
        <f t="shared" si="61"/>
        <v>1.7657581977213304</v>
      </c>
      <c r="Z232">
        <f t="shared" si="62"/>
        <v>5.8460031044155105</v>
      </c>
      <c r="AA232">
        <f t="shared" si="63"/>
        <v>0.85392936801985619</v>
      </c>
      <c r="AB232">
        <f t="shared" si="64"/>
        <v>-1.9236649935720318</v>
      </c>
      <c r="AC232" s="17">
        <f t="shared" si="65"/>
        <v>1</v>
      </c>
      <c r="AD232">
        <f t="shared" si="66"/>
        <v>-1</v>
      </c>
    </row>
    <row r="233" spans="1:30">
      <c r="A233" t="s">
        <v>462</v>
      </c>
      <c r="B233" t="s">
        <v>42</v>
      </c>
      <c r="C233" t="s">
        <v>15</v>
      </c>
      <c r="D233">
        <v>0</v>
      </c>
      <c r="E233" t="s">
        <v>16</v>
      </c>
      <c r="F233" t="s">
        <v>15</v>
      </c>
      <c r="G233">
        <v>3159</v>
      </c>
      <c r="H233">
        <v>0</v>
      </c>
      <c r="I233">
        <v>100</v>
      </c>
      <c r="J233">
        <v>360</v>
      </c>
      <c r="K233">
        <v>1</v>
      </c>
      <c r="L233" t="s">
        <v>31</v>
      </c>
      <c r="M233" t="s">
        <v>18</v>
      </c>
      <c r="N233">
        <f t="shared" si="51"/>
        <v>0</v>
      </c>
      <c r="O233">
        <f t="shared" si="52"/>
        <v>0</v>
      </c>
      <c r="P233">
        <f t="shared" si="53"/>
        <v>0</v>
      </c>
      <c r="Q233">
        <f t="shared" si="54"/>
        <v>1</v>
      </c>
      <c r="R233">
        <f t="shared" si="55"/>
        <v>0</v>
      </c>
      <c r="S233" s="9">
        <f t="shared" si="56"/>
        <v>8.0580108008020854</v>
      </c>
      <c r="T233" s="9">
        <f t="shared" si="57"/>
        <v>0</v>
      </c>
      <c r="U233" s="9">
        <f t="shared" si="58"/>
        <v>4.6051701859880918</v>
      </c>
      <c r="V233" s="9">
        <f t="shared" si="58"/>
        <v>5.8861040314501558</v>
      </c>
      <c r="W233">
        <f t="shared" si="59"/>
        <v>1</v>
      </c>
      <c r="X233">
        <f t="shared" si="60"/>
        <v>1</v>
      </c>
      <c r="Y233">
        <f t="shared" si="61"/>
        <v>1.688997575200438</v>
      </c>
      <c r="Z233">
        <f t="shared" si="62"/>
        <v>5.4140508052594694</v>
      </c>
      <c r="AA233">
        <f t="shared" si="63"/>
        <v>0.84409228577048245</v>
      </c>
      <c r="AB233">
        <f t="shared" si="64"/>
        <v>-1.8584910222342084</v>
      </c>
      <c r="AC233" s="17">
        <f t="shared" si="65"/>
        <v>1</v>
      </c>
      <c r="AD233">
        <f t="shared" si="66"/>
        <v>-1</v>
      </c>
    </row>
    <row r="234" spans="1:30">
      <c r="A234" t="s">
        <v>465</v>
      </c>
      <c r="B234" t="s">
        <v>14</v>
      </c>
      <c r="C234" t="s">
        <v>20</v>
      </c>
      <c r="D234">
        <v>1</v>
      </c>
      <c r="E234" t="s">
        <v>25</v>
      </c>
      <c r="F234" t="s">
        <v>15</v>
      </c>
      <c r="G234">
        <v>4050</v>
      </c>
      <c r="H234">
        <v>5302</v>
      </c>
      <c r="I234">
        <v>138</v>
      </c>
      <c r="J234">
        <v>360</v>
      </c>
      <c r="L234" t="s">
        <v>21</v>
      </c>
      <c r="M234" t="s">
        <v>18</v>
      </c>
      <c r="N234">
        <f t="shared" si="51"/>
        <v>1</v>
      </c>
      <c r="O234">
        <f t="shared" si="52"/>
        <v>1</v>
      </c>
      <c r="P234">
        <f t="shared" si="53"/>
        <v>1</v>
      </c>
      <c r="Q234">
        <f t="shared" si="54"/>
        <v>0</v>
      </c>
      <c r="R234">
        <f t="shared" si="55"/>
        <v>0</v>
      </c>
      <c r="S234" s="9">
        <f t="shared" si="56"/>
        <v>8.3064721601005846</v>
      </c>
      <c r="T234" s="9">
        <f t="shared" si="57"/>
        <v>8.5758393868489708</v>
      </c>
      <c r="U234" s="9">
        <f t="shared" si="58"/>
        <v>4.9272536851572051</v>
      </c>
      <c r="V234" s="9">
        <f t="shared" si="58"/>
        <v>5.8861040314501558</v>
      </c>
      <c r="W234">
        <f t="shared" si="59"/>
        <v>0</v>
      </c>
      <c r="X234">
        <f t="shared" si="60"/>
        <v>0</v>
      </c>
      <c r="Y234">
        <f t="shared" si="61"/>
        <v>-1.3399670461100355</v>
      </c>
      <c r="Z234">
        <f t="shared" si="62"/>
        <v>0.26185429755585443</v>
      </c>
      <c r="AA234">
        <f t="shared" si="63"/>
        <v>0.20751547786701877</v>
      </c>
      <c r="AB234">
        <f t="shared" si="64"/>
        <v>-0.23258230385299211</v>
      </c>
      <c r="AC234" s="17">
        <f t="shared" si="65"/>
        <v>0</v>
      </c>
      <c r="AD234">
        <f t="shared" si="66"/>
        <v>2</v>
      </c>
    </row>
    <row r="235" spans="1:30">
      <c r="A235" t="s">
        <v>467</v>
      </c>
      <c r="B235" t="s">
        <v>14</v>
      </c>
      <c r="C235" t="s">
        <v>20</v>
      </c>
      <c r="D235">
        <v>0</v>
      </c>
      <c r="E235" t="s">
        <v>25</v>
      </c>
      <c r="F235" t="s">
        <v>15</v>
      </c>
      <c r="G235">
        <v>3814</v>
      </c>
      <c r="H235">
        <v>1483</v>
      </c>
      <c r="I235">
        <v>124</v>
      </c>
      <c r="J235">
        <v>300</v>
      </c>
      <c r="K235">
        <v>1</v>
      </c>
      <c r="L235" t="s">
        <v>31</v>
      </c>
      <c r="M235" t="s">
        <v>18</v>
      </c>
      <c r="N235">
        <f t="shared" si="51"/>
        <v>1</v>
      </c>
      <c r="O235">
        <f t="shared" si="52"/>
        <v>1</v>
      </c>
      <c r="P235">
        <f t="shared" si="53"/>
        <v>0</v>
      </c>
      <c r="Q235">
        <f t="shared" si="54"/>
        <v>0</v>
      </c>
      <c r="R235">
        <f t="shared" si="55"/>
        <v>0</v>
      </c>
      <c r="S235" s="9">
        <f t="shared" si="56"/>
        <v>8.2464337861603649</v>
      </c>
      <c r="T235" s="9">
        <f t="shared" si="57"/>
        <v>7.3018223421379318</v>
      </c>
      <c r="U235" s="9">
        <f t="shared" si="58"/>
        <v>4.8202815656050371</v>
      </c>
      <c r="V235" s="9">
        <f t="shared" si="58"/>
        <v>5.7037824746562009</v>
      </c>
      <c r="W235">
        <f t="shared" si="59"/>
        <v>1</v>
      </c>
      <c r="X235">
        <f t="shared" si="60"/>
        <v>1</v>
      </c>
      <c r="Y235">
        <f t="shared" si="61"/>
        <v>1.0047716437521621</v>
      </c>
      <c r="Z235">
        <f t="shared" si="62"/>
        <v>2.7312834959560468</v>
      </c>
      <c r="AA235">
        <f t="shared" si="63"/>
        <v>0.73199570574473993</v>
      </c>
      <c r="AB235">
        <f t="shared" si="64"/>
        <v>-1.3167522752591301</v>
      </c>
      <c r="AC235" s="17">
        <f t="shared" si="65"/>
        <v>1</v>
      </c>
      <c r="AD235">
        <f t="shared" si="66"/>
        <v>-1</v>
      </c>
    </row>
    <row r="236" spans="1:30">
      <c r="A236" t="s">
        <v>470</v>
      </c>
      <c r="B236" t="s">
        <v>14</v>
      </c>
      <c r="C236" t="s">
        <v>20</v>
      </c>
      <c r="D236">
        <v>0</v>
      </c>
      <c r="E236" t="s">
        <v>16</v>
      </c>
      <c r="F236" t="s">
        <v>15</v>
      </c>
      <c r="G236">
        <v>20833</v>
      </c>
      <c r="H236">
        <v>6667</v>
      </c>
      <c r="I236">
        <v>480</v>
      </c>
      <c r="J236">
        <v>360</v>
      </c>
      <c r="L236" t="s">
        <v>17</v>
      </c>
      <c r="M236" t="s">
        <v>18</v>
      </c>
      <c r="N236">
        <f t="shared" si="51"/>
        <v>1</v>
      </c>
      <c r="O236">
        <f t="shared" si="52"/>
        <v>1</v>
      </c>
      <c r="P236">
        <f t="shared" si="53"/>
        <v>0</v>
      </c>
      <c r="Q236">
        <f t="shared" si="54"/>
        <v>1</v>
      </c>
      <c r="R236">
        <f t="shared" si="55"/>
        <v>0</v>
      </c>
      <c r="S236" s="9">
        <f t="shared" si="56"/>
        <v>9.9442935469283817</v>
      </c>
      <c r="T236" s="9">
        <f t="shared" si="57"/>
        <v>8.8049252626180596</v>
      </c>
      <c r="U236" s="9">
        <f t="shared" si="58"/>
        <v>6.1737861039019366</v>
      </c>
      <c r="V236" s="9">
        <f t="shared" si="58"/>
        <v>5.8861040314501558</v>
      </c>
      <c r="W236">
        <f t="shared" si="59"/>
        <v>2</v>
      </c>
      <c r="X236">
        <f t="shared" si="60"/>
        <v>0</v>
      </c>
      <c r="Y236">
        <f t="shared" si="61"/>
        <v>-0.98726153230034075</v>
      </c>
      <c r="Z236">
        <f t="shared" si="62"/>
        <v>0.37259563632598386</v>
      </c>
      <c r="AA236">
        <f t="shared" si="63"/>
        <v>0.27145331550325169</v>
      </c>
      <c r="AB236">
        <f t="shared" si="64"/>
        <v>-0.31670357235721397</v>
      </c>
      <c r="AC236" s="17">
        <f t="shared" si="65"/>
        <v>0</v>
      </c>
      <c r="AD236">
        <f t="shared" si="66"/>
        <v>2</v>
      </c>
    </row>
    <row r="237" spans="1:30">
      <c r="A237" t="s">
        <v>474</v>
      </c>
      <c r="C237" t="s">
        <v>15</v>
      </c>
      <c r="D237">
        <v>0</v>
      </c>
      <c r="E237" t="s">
        <v>16</v>
      </c>
      <c r="F237" t="s">
        <v>15</v>
      </c>
      <c r="G237">
        <v>3583</v>
      </c>
      <c r="H237">
        <v>0</v>
      </c>
      <c r="I237">
        <v>96</v>
      </c>
      <c r="J237">
        <v>360</v>
      </c>
      <c r="K237">
        <v>1</v>
      </c>
      <c r="L237" t="s">
        <v>17</v>
      </c>
      <c r="M237" t="s">
        <v>22</v>
      </c>
      <c r="N237">
        <f t="shared" si="51"/>
        <v>0</v>
      </c>
      <c r="O237">
        <f t="shared" si="52"/>
        <v>0</v>
      </c>
      <c r="P237">
        <f t="shared" si="53"/>
        <v>0</v>
      </c>
      <c r="Q237">
        <f t="shared" si="54"/>
        <v>1</v>
      </c>
      <c r="R237">
        <f t="shared" si="55"/>
        <v>0</v>
      </c>
      <c r="S237" s="9">
        <f t="shared" si="56"/>
        <v>8.1839557173049542</v>
      </c>
      <c r="T237" s="9">
        <f t="shared" si="57"/>
        <v>0</v>
      </c>
      <c r="U237" s="9">
        <f t="shared" si="58"/>
        <v>4.5643481914678361</v>
      </c>
      <c r="V237" s="9">
        <f t="shared" si="58"/>
        <v>5.8861040314501558</v>
      </c>
      <c r="W237">
        <f t="shared" si="59"/>
        <v>2</v>
      </c>
      <c r="X237">
        <f t="shared" si="60"/>
        <v>1</v>
      </c>
      <c r="Y237">
        <f t="shared" si="61"/>
        <v>1.733816023186705</v>
      </c>
      <c r="Z237">
        <f t="shared" si="62"/>
        <v>5.6622198965159756</v>
      </c>
      <c r="AA237">
        <f t="shared" si="63"/>
        <v>0.84989988089060942</v>
      </c>
      <c r="AB237">
        <f t="shared" si="64"/>
        <v>-1.8964527468094541</v>
      </c>
      <c r="AC237" s="17">
        <f t="shared" si="65"/>
        <v>1</v>
      </c>
      <c r="AD237">
        <f t="shared" si="66"/>
        <v>-1</v>
      </c>
    </row>
    <row r="238" spans="1:30">
      <c r="A238" t="s">
        <v>475</v>
      </c>
      <c r="B238" t="s">
        <v>42</v>
      </c>
      <c r="C238" t="s">
        <v>15</v>
      </c>
      <c r="D238">
        <v>1</v>
      </c>
      <c r="E238" t="s">
        <v>16</v>
      </c>
      <c r="F238" t="s">
        <v>15</v>
      </c>
      <c r="G238">
        <v>13262</v>
      </c>
      <c r="H238">
        <v>0</v>
      </c>
      <c r="I238">
        <v>40</v>
      </c>
      <c r="J238">
        <v>360</v>
      </c>
      <c r="K238">
        <v>1</v>
      </c>
      <c r="L238" t="s">
        <v>17</v>
      </c>
      <c r="M238" t="s">
        <v>22</v>
      </c>
      <c r="N238">
        <f t="shared" si="51"/>
        <v>0</v>
      </c>
      <c r="O238">
        <f t="shared" si="52"/>
        <v>0</v>
      </c>
      <c r="P238">
        <f t="shared" si="53"/>
        <v>1</v>
      </c>
      <c r="Q238">
        <f t="shared" si="54"/>
        <v>1</v>
      </c>
      <c r="R238">
        <f t="shared" si="55"/>
        <v>0</v>
      </c>
      <c r="S238" s="9">
        <f t="shared" si="56"/>
        <v>9.4926580819288127</v>
      </c>
      <c r="T238" s="9">
        <f t="shared" si="57"/>
        <v>0</v>
      </c>
      <c r="U238" s="9">
        <f t="shared" si="58"/>
        <v>3.6888794541139363</v>
      </c>
      <c r="V238" s="9">
        <f t="shared" si="58"/>
        <v>5.8861040314501558</v>
      </c>
      <c r="W238">
        <f t="shared" si="59"/>
        <v>2</v>
      </c>
      <c r="X238">
        <f t="shared" si="60"/>
        <v>1</v>
      </c>
      <c r="Y238">
        <f t="shared" si="61"/>
        <v>1.5236928465785806</v>
      </c>
      <c r="Z238">
        <f t="shared" si="62"/>
        <v>4.5891409357043811</v>
      </c>
      <c r="AA238">
        <f t="shared" si="63"/>
        <v>0.82108162748020352</v>
      </c>
      <c r="AB238">
        <f t="shared" si="64"/>
        <v>-1.7208255965923469</v>
      </c>
      <c r="AC238" s="17">
        <f t="shared" si="65"/>
        <v>1</v>
      </c>
      <c r="AD238">
        <f t="shared" si="66"/>
        <v>-1</v>
      </c>
    </row>
    <row r="239" spans="1:30">
      <c r="A239" t="s">
        <v>477</v>
      </c>
      <c r="B239" t="s">
        <v>14</v>
      </c>
      <c r="C239" t="s">
        <v>20</v>
      </c>
      <c r="D239">
        <v>2</v>
      </c>
      <c r="E239" t="s">
        <v>16</v>
      </c>
      <c r="F239" t="s">
        <v>15</v>
      </c>
      <c r="G239">
        <v>3283</v>
      </c>
      <c r="H239">
        <v>2035</v>
      </c>
      <c r="I239">
        <v>148</v>
      </c>
      <c r="J239">
        <v>360</v>
      </c>
      <c r="K239">
        <v>1</v>
      </c>
      <c r="L239" t="s">
        <v>17</v>
      </c>
      <c r="M239" t="s">
        <v>22</v>
      </c>
      <c r="N239">
        <f t="shared" si="51"/>
        <v>1</v>
      </c>
      <c r="O239">
        <f t="shared" si="52"/>
        <v>1</v>
      </c>
      <c r="P239">
        <f t="shared" si="53"/>
        <v>2</v>
      </c>
      <c r="Q239">
        <f t="shared" si="54"/>
        <v>1</v>
      </c>
      <c r="R239">
        <f t="shared" si="55"/>
        <v>0</v>
      </c>
      <c r="S239" s="9">
        <f t="shared" si="56"/>
        <v>8.0965129175015935</v>
      </c>
      <c r="T239" s="9">
        <f t="shared" si="57"/>
        <v>7.6182510978766951</v>
      </c>
      <c r="U239" s="9">
        <f t="shared" si="58"/>
        <v>4.9972122737641147</v>
      </c>
      <c r="V239" s="9">
        <f t="shared" si="58"/>
        <v>5.8861040314501558</v>
      </c>
      <c r="W239">
        <f t="shared" si="59"/>
        <v>2</v>
      </c>
      <c r="X239">
        <f t="shared" si="60"/>
        <v>1</v>
      </c>
      <c r="Y239">
        <f t="shared" si="61"/>
        <v>1.8214899872483525</v>
      </c>
      <c r="Z239">
        <f t="shared" si="62"/>
        <v>6.1810612946306032</v>
      </c>
      <c r="AA239">
        <f t="shared" si="63"/>
        <v>0.86074481765700617</v>
      </c>
      <c r="AB239">
        <f t="shared" si="64"/>
        <v>-1.9714471847595703</v>
      </c>
      <c r="AC239" s="17">
        <f t="shared" si="65"/>
        <v>1</v>
      </c>
      <c r="AD239">
        <f t="shared" si="66"/>
        <v>-1</v>
      </c>
    </row>
    <row r="240" spans="1:30">
      <c r="A240" t="s">
        <v>481</v>
      </c>
      <c r="B240" t="s">
        <v>42</v>
      </c>
      <c r="C240" t="s">
        <v>20</v>
      </c>
      <c r="D240">
        <v>2</v>
      </c>
      <c r="E240" t="s">
        <v>16</v>
      </c>
      <c r="F240" t="s">
        <v>15</v>
      </c>
      <c r="G240">
        <v>2031</v>
      </c>
      <c r="H240">
        <v>1632</v>
      </c>
      <c r="I240">
        <v>113</v>
      </c>
      <c r="J240">
        <v>480</v>
      </c>
      <c r="K240">
        <v>1</v>
      </c>
      <c r="L240" t="s">
        <v>31</v>
      </c>
      <c r="M240" t="s">
        <v>18</v>
      </c>
      <c r="N240">
        <f t="shared" si="51"/>
        <v>1</v>
      </c>
      <c r="O240">
        <f t="shared" si="52"/>
        <v>0</v>
      </c>
      <c r="P240">
        <f t="shared" si="53"/>
        <v>2</v>
      </c>
      <c r="Q240">
        <f t="shared" si="54"/>
        <v>1</v>
      </c>
      <c r="R240">
        <f t="shared" si="55"/>
        <v>0</v>
      </c>
      <c r="S240" s="9">
        <f t="shared" si="56"/>
        <v>7.616283561580385</v>
      </c>
      <c r="T240" s="9">
        <f t="shared" si="57"/>
        <v>7.3975615355240523</v>
      </c>
      <c r="U240" s="9">
        <f t="shared" si="58"/>
        <v>4.7273878187123408</v>
      </c>
      <c r="V240" s="9">
        <f t="shared" si="58"/>
        <v>6.1737861039019366</v>
      </c>
      <c r="W240">
        <f t="shared" si="59"/>
        <v>1</v>
      </c>
      <c r="X240">
        <f t="shared" si="60"/>
        <v>1</v>
      </c>
      <c r="Y240">
        <f t="shared" si="61"/>
        <v>2.2935360206137774</v>
      </c>
      <c r="Z240">
        <f t="shared" si="62"/>
        <v>9.9099174725579715</v>
      </c>
      <c r="AA240">
        <f t="shared" si="63"/>
        <v>0.90834027823626262</v>
      </c>
      <c r="AB240">
        <f t="shared" si="64"/>
        <v>-2.389672235431215</v>
      </c>
      <c r="AC240" s="17">
        <f t="shared" si="65"/>
        <v>1</v>
      </c>
      <c r="AD240">
        <f t="shared" si="66"/>
        <v>-1</v>
      </c>
    </row>
    <row r="241" spans="1:30">
      <c r="A241" t="s">
        <v>482</v>
      </c>
      <c r="B241" t="s">
        <v>14</v>
      </c>
      <c r="C241" t="s">
        <v>20</v>
      </c>
      <c r="D241">
        <v>3</v>
      </c>
      <c r="E241" t="s">
        <v>25</v>
      </c>
      <c r="F241" t="s">
        <v>15</v>
      </c>
      <c r="G241">
        <v>3074</v>
      </c>
      <c r="H241">
        <v>1800</v>
      </c>
      <c r="I241">
        <v>123</v>
      </c>
      <c r="J241">
        <v>360</v>
      </c>
      <c r="K241">
        <v>0</v>
      </c>
      <c r="L241" t="s">
        <v>31</v>
      </c>
      <c r="M241" t="s">
        <v>22</v>
      </c>
      <c r="N241">
        <f t="shared" si="51"/>
        <v>1</v>
      </c>
      <c r="O241">
        <f t="shared" si="52"/>
        <v>1</v>
      </c>
      <c r="P241">
        <f t="shared" si="53"/>
        <v>3</v>
      </c>
      <c r="Q241">
        <f t="shared" si="54"/>
        <v>0</v>
      </c>
      <c r="R241">
        <f t="shared" si="55"/>
        <v>0</v>
      </c>
      <c r="S241" s="9">
        <f t="shared" si="56"/>
        <v>8.0307349240985406</v>
      </c>
      <c r="T241" s="9">
        <f t="shared" si="57"/>
        <v>7.4955419438842563</v>
      </c>
      <c r="U241" s="9">
        <f t="shared" si="58"/>
        <v>4.8121843553724171</v>
      </c>
      <c r="V241" s="9">
        <f t="shared" si="58"/>
        <v>5.8861040314501558</v>
      </c>
      <c r="W241">
        <f t="shared" si="59"/>
        <v>1</v>
      </c>
      <c r="X241">
        <f t="shared" si="60"/>
        <v>0</v>
      </c>
      <c r="Y241">
        <f t="shared" si="61"/>
        <v>-1.1006660521079468</v>
      </c>
      <c r="Z241">
        <f t="shared" si="62"/>
        <v>0.33264944802975355</v>
      </c>
      <c r="AA241">
        <f t="shared" si="63"/>
        <v>0.24961511710491971</v>
      </c>
      <c r="AB241">
        <f t="shared" si="64"/>
        <v>-0.2871690268887252</v>
      </c>
      <c r="AC241" s="17">
        <f t="shared" si="65"/>
        <v>0</v>
      </c>
      <c r="AD241">
        <f t="shared" si="66"/>
        <v>2</v>
      </c>
    </row>
    <row r="242" spans="1:30">
      <c r="A242" t="s">
        <v>484</v>
      </c>
      <c r="B242" t="s">
        <v>42</v>
      </c>
      <c r="C242" t="s">
        <v>15</v>
      </c>
      <c r="D242">
        <v>0</v>
      </c>
      <c r="E242" t="s">
        <v>25</v>
      </c>
      <c r="F242" t="s">
        <v>15</v>
      </c>
      <c r="G242">
        <v>3400</v>
      </c>
      <c r="H242">
        <v>0</v>
      </c>
      <c r="I242">
        <v>95</v>
      </c>
      <c r="J242">
        <v>360</v>
      </c>
      <c r="K242">
        <v>1</v>
      </c>
      <c r="L242" t="s">
        <v>21</v>
      </c>
      <c r="M242" t="s">
        <v>22</v>
      </c>
      <c r="N242">
        <f t="shared" si="51"/>
        <v>0</v>
      </c>
      <c r="O242">
        <f t="shared" si="52"/>
        <v>0</v>
      </c>
      <c r="P242">
        <f t="shared" si="53"/>
        <v>0</v>
      </c>
      <c r="Q242">
        <f t="shared" si="54"/>
        <v>0</v>
      </c>
      <c r="R242">
        <f t="shared" si="55"/>
        <v>0</v>
      </c>
      <c r="S242" s="9">
        <f t="shared" si="56"/>
        <v>8.1315307106042525</v>
      </c>
      <c r="T242" s="9">
        <f t="shared" si="57"/>
        <v>0</v>
      </c>
      <c r="U242" s="9">
        <f t="shared" si="58"/>
        <v>4.5538768916005408</v>
      </c>
      <c r="V242" s="9">
        <f t="shared" si="58"/>
        <v>5.8861040314501558</v>
      </c>
      <c r="W242">
        <f t="shared" si="59"/>
        <v>0</v>
      </c>
      <c r="X242">
        <f t="shared" si="60"/>
        <v>1</v>
      </c>
      <c r="Y242">
        <f t="shared" si="61"/>
        <v>0.95365232253201138</v>
      </c>
      <c r="Z242">
        <f t="shared" si="62"/>
        <v>2.5951707719660848</v>
      </c>
      <c r="AA242">
        <f t="shared" si="63"/>
        <v>0.72184909607141368</v>
      </c>
      <c r="AB242">
        <f t="shared" si="64"/>
        <v>-1.2795914926779208</v>
      </c>
      <c r="AC242" s="17">
        <f t="shared" si="65"/>
        <v>1</v>
      </c>
      <c r="AD242">
        <f t="shared" si="66"/>
        <v>-1</v>
      </c>
    </row>
    <row r="243" spans="1:30">
      <c r="A243" t="s">
        <v>486</v>
      </c>
      <c r="B243" t="s">
        <v>14</v>
      </c>
      <c r="C243" t="s">
        <v>15</v>
      </c>
      <c r="D243">
        <v>0</v>
      </c>
      <c r="E243" t="s">
        <v>16</v>
      </c>
      <c r="F243" t="s">
        <v>15</v>
      </c>
      <c r="G243">
        <v>2500</v>
      </c>
      <c r="H243">
        <v>0</v>
      </c>
      <c r="I243">
        <v>55</v>
      </c>
      <c r="J243">
        <v>360</v>
      </c>
      <c r="K243">
        <v>1</v>
      </c>
      <c r="L243" t="s">
        <v>31</v>
      </c>
      <c r="M243" t="s">
        <v>18</v>
      </c>
      <c r="N243">
        <f t="shared" si="51"/>
        <v>0</v>
      </c>
      <c r="O243">
        <f t="shared" si="52"/>
        <v>1</v>
      </c>
      <c r="P243">
        <f t="shared" si="53"/>
        <v>0</v>
      </c>
      <c r="Q243">
        <f t="shared" si="54"/>
        <v>1</v>
      </c>
      <c r="R243">
        <f t="shared" si="55"/>
        <v>0</v>
      </c>
      <c r="S243" s="9">
        <f t="shared" si="56"/>
        <v>7.8240460108562919</v>
      </c>
      <c r="T243" s="9">
        <f t="shared" si="57"/>
        <v>0</v>
      </c>
      <c r="U243" s="9">
        <f t="shared" si="58"/>
        <v>4.0073331852324712</v>
      </c>
      <c r="V243" s="9">
        <f t="shared" si="58"/>
        <v>5.8861040314501558</v>
      </c>
      <c r="W243">
        <f t="shared" si="59"/>
        <v>1</v>
      </c>
      <c r="X243">
        <f t="shared" si="60"/>
        <v>1</v>
      </c>
      <c r="Y243">
        <f t="shared" si="61"/>
        <v>1.3238852403074532</v>
      </c>
      <c r="Z243">
        <f t="shared" si="62"/>
        <v>3.7579937591553851</v>
      </c>
      <c r="AA243">
        <f t="shared" si="63"/>
        <v>0.78982738300659006</v>
      </c>
      <c r="AB243">
        <f t="shared" si="64"/>
        <v>-1.5598261002269815</v>
      </c>
      <c r="AC243" s="17">
        <f t="shared" si="65"/>
        <v>1</v>
      </c>
      <c r="AD243">
        <f t="shared" si="66"/>
        <v>-1</v>
      </c>
    </row>
    <row r="244" spans="1:30">
      <c r="A244" t="s">
        <v>489</v>
      </c>
      <c r="B244" t="s">
        <v>14</v>
      </c>
      <c r="C244" t="s">
        <v>20</v>
      </c>
      <c r="D244">
        <v>3</v>
      </c>
      <c r="E244" t="s">
        <v>16</v>
      </c>
      <c r="F244" t="s">
        <v>20</v>
      </c>
      <c r="G244">
        <v>5677</v>
      </c>
      <c r="H244">
        <v>1424</v>
      </c>
      <c r="I244">
        <v>100</v>
      </c>
      <c r="J244">
        <v>360</v>
      </c>
      <c r="K244">
        <v>1</v>
      </c>
      <c r="L244" t="s">
        <v>21</v>
      </c>
      <c r="M244" t="s">
        <v>22</v>
      </c>
      <c r="N244">
        <f t="shared" si="51"/>
        <v>1</v>
      </c>
      <c r="O244">
        <f t="shared" si="52"/>
        <v>1</v>
      </c>
      <c r="P244">
        <f t="shared" si="53"/>
        <v>3</v>
      </c>
      <c r="Q244">
        <f t="shared" si="54"/>
        <v>1</v>
      </c>
      <c r="R244">
        <f t="shared" si="55"/>
        <v>1</v>
      </c>
      <c r="S244" s="9">
        <f t="shared" si="56"/>
        <v>8.6441782031707266</v>
      </c>
      <c r="T244" s="9">
        <f t="shared" si="57"/>
        <v>7.2612250919719212</v>
      </c>
      <c r="U244" s="9">
        <f t="shared" si="58"/>
        <v>4.6051701859880918</v>
      </c>
      <c r="V244" s="9">
        <f t="shared" si="58"/>
        <v>5.8861040314501558</v>
      </c>
      <c r="W244">
        <f t="shared" si="59"/>
        <v>0</v>
      </c>
      <c r="X244">
        <f t="shared" si="60"/>
        <v>1</v>
      </c>
      <c r="Y244">
        <f t="shared" si="61"/>
        <v>1.4090720934207872</v>
      </c>
      <c r="Z244">
        <f t="shared" si="62"/>
        <v>4.0921565028888516</v>
      </c>
      <c r="AA244">
        <f t="shared" si="63"/>
        <v>0.80361954715400319</v>
      </c>
      <c r="AB244">
        <f t="shared" si="64"/>
        <v>-1.6277014152756466</v>
      </c>
      <c r="AC244" s="17">
        <f t="shared" si="65"/>
        <v>1</v>
      </c>
      <c r="AD244">
        <f t="shared" si="66"/>
        <v>-1</v>
      </c>
    </row>
    <row r="245" spans="1:30">
      <c r="A245" t="s">
        <v>490</v>
      </c>
      <c r="B245" t="s">
        <v>14</v>
      </c>
      <c r="C245" t="s">
        <v>20</v>
      </c>
      <c r="D245">
        <v>0</v>
      </c>
      <c r="E245" t="s">
        <v>16</v>
      </c>
      <c r="F245" t="s">
        <v>15</v>
      </c>
      <c r="G245">
        <v>3775</v>
      </c>
      <c r="H245">
        <v>0</v>
      </c>
      <c r="I245">
        <v>110</v>
      </c>
      <c r="J245">
        <v>360</v>
      </c>
      <c r="K245">
        <v>1</v>
      </c>
      <c r="L245" t="s">
        <v>31</v>
      </c>
      <c r="M245" t="s">
        <v>18</v>
      </c>
      <c r="N245">
        <f t="shared" si="51"/>
        <v>1</v>
      </c>
      <c r="O245">
        <f t="shared" si="52"/>
        <v>1</v>
      </c>
      <c r="P245">
        <f t="shared" si="53"/>
        <v>0</v>
      </c>
      <c r="Q245">
        <f t="shared" si="54"/>
        <v>1</v>
      </c>
      <c r="R245">
        <f t="shared" si="55"/>
        <v>0</v>
      </c>
      <c r="S245" s="9">
        <f t="shared" si="56"/>
        <v>8.2361556616831244</v>
      </c>
      <c r="T245" s="9">
        <f t="shared" si="57"/>
        <v>0</v>
      </c>
      <c r="U245" s="9">
        <f t="shared" si="58"/>
        <v>4.7004803657924166</v>
      </c>
      <c r="V245" s="9">
        <f t="shared" si="58"/>
        <v>5.8861040314501558</v>
      </c>
      <c r="W245">
        <f t="shared" si="59"/>
        <v>1</v>
      </c>
      <c r="X245">
        <f t="shared" si="60"/>
        <v>1</v>
      </c>
      <c r="Y245">
        <f t="shared" si="61"/>
        <v>1.8154997371774346</v>
      </c>
      <c r="Z245">
        <f t="shared" si="62"/>
        <v>6.1441458684757482</v>
      </c>
      <c r="AA245">
        <f t="shared" si="63"/>
        <v>0.86002525446567391</v>
      </c>
      <c r="AB245">
        <f t="shared" si="64"/>
        <v>-1.9662932616854205</v>
      </c>
      <c r="AC245" s="17">
        <f t="shared" si="65"/>
        <v>1</v>
      </c>
      <c r="AD245">
        <f t="shared" si="66"/>
        <v>-1</v>
      </c>
    </row>
    <row r="246" spans="1:30">
      <c r="A246" t="s">
        <v>491</v>
      </c>
      <c r="B246" t="s">
        <v>14</v>
      </c>
      <c r="C246" t="s">
        <v>20</v>
      </c>
      <c r="D246">
        <v>1</v>
      </c>
      <c r="E246" t="s">
        <v>25</v>
      </c>
      <c r="F246" t="s">
        <v>15</v>
      </c>
      <c r="G246">
        <v>5285</v>
      </c>
      <c r="H246">
        <v>1430</v>
      </c>
      <c r="I246">
        <v>161</v>
      </c>
      <c r="J246">
        <v>360</v>
      </c>
      <c r="K246">
        <v>0</v>
      </c>
      <c r="L246" t="s">
        <v>31</v>
      </c>
      <c r="M246" t="s">
        <v>22</v>
      </c>
      <c r="N246">
        <f t="shared" si="51"/>
        <v>1</v>
      </c>
      <c r="O246">
        <f t="shared" si="52"/>
        <v>1</v>
      </c>
      <c r="P246">
        <f t="shared" si="53"/>
        <v>1</v>
      </c>
      <c r="Q246">
        <f t="shared" si="54"/>
        <v>0</v>
      </c>
      <c r="R246">
        <f t="shared" si="55"/>
        <v>0</v>
      </c>
      <c r="S246" s="9">
        <f t="shared" si="56"/>
        <v>8.5726278983043382</v>
      </c>
      <c r="T246" s="9">
        <f t="shared" si="57"/>
        <v>7.2654297232539529</v>
      </c>
      <c r="U246" s="9">
        <f t="shared" si="58"/>
        <v>5.0814043649844631</v>
      </c>
      <c r="V246" s="9">
        <f t="shared" si="58"/>
        <v>5.8861040314501558</v>
      </c>
      <c r="W246">
        <f t="shared" si="59"/>
        <v>1</v>
      </c>
      <c r="X246">
        <f t="shared" si="60"/>
        <v>0</v>
      </c>
      <c r="Y246">
        <f t="shared" si="61"/>
        <v>-1.3030704094377104</v>
      </c>
      <c r="Z246">
        <f t="shared" si="62"/>
        <v>0.27169629216586449</v>
      </c>
      <c r="AA246">
        <f t="shared" si="63"/>
        <v>0.21364872559558248</v>
      </c>
      <c r="AB246">
        <f t="shared" si="64"/>
        <v>-0.24035167238871682</v>
      </c>
      <c r="AC246" s="17">
        <f t="shared" si="65"/>
        <v>0</v>
      </c>
      <c r="AD246">
        <f t="shared" si="66"/>
        <v>2</v>
      </c>
    </row>
    <row r="247" spans="1:30">
      <c r="A247" t="s">
        <v>492</v>
      </c>
      <c r="B247" t="s">
        <v>14</v>
      </c>
      <c r="C247" t="s">
        <v>15</v>
      </c>
      <c r="D247">
        <v>1</v>
      </c>
      <c r="E247" t="s">
        <v>25</v>
      </c>
      <c r="F247" t="s">
        <v>15</v>
      </c>
      <c r="G247">
        <v>2679</v>
      </c>
      <c r="H247">
        <v>1302</v>
      </c>
      <c r="I247">
        <v>94</v>
      </c>
      <c r="J247">
        <v>360</v>
      </c>
      <c r="K247">
        <v>1</v>
      </c>
      <c r="L247" t="s">
        <v>31</v>
      </c>
      <c r="M247" t="s">
        <v>18</v>
      </c>
      <c r="N247">
        <f t="shared" si="51"/>
        <v>0</v>
      </c>
      <c r="O247">
        <f t="shared" si="52"/>
        <v>1</v>
      </c>
      <c r="P247">
        <f t="shared" si="53"/>
        <v>1</v>
      </c>
      <c r="Q247">
        <f t="shared" si="54"/>
        <v>0</v>
      </c>
      <c r="R247">
        <f t="shared" si="55"/>
        <v>0</v>
      </c>
      <c r="S247" s="9">
        <f t="shared" si="56"/>
        <v>7.8931988695446087</v>
      </c>
      <c r="T247" s="9">
        <f t="shared" si="57"/>
        <v>7.1716568227685142</v>
      </c>
      <c r="U247" s="9">
        <f t="shared" si="58"/>
        <v>4.5432947822700038</v>
      </c>
      <c r="V247" s="9">
        <f t="shared" si="58"/>
        <v>5.8861040314501558</v>
      </c>
      <c r="W247">
        <f t="shared" si="59"/>
        <v>1</v>
      </c>
      <c r="X247">
        <f t="shared" si="60"/>
        <v>1</v>
      </c>
      <c r="Y247">
        <f t="shared" si="61"/>
        <v>0.52444468300435043</v>
      </c>
      <c r="Z247">
        <f t="shared" si="62"/>
        <v>1.6895203684511844</v>
      </c>
      <c r="AA247">
        <f t="shared" si="63"/>
        <v>0.62818649312707364</v>
      </c>
      <c r="AB247">
        <f t="shared" si="64"/>
        <v>-0.98936287602510209</v>
      </c>
      <c r="AC247" s="17">
        <f t="shared" si="65"/>
        <v>1</v>
      </c>
      <c r="AD247">
        <f t="shared" si="66"/>
        <v>-1</v>
      </c>
    </row>
    <row r="248" spans="1:30">
      <c r="A248" t="s">
        <v>493</v>
      </c>
      <c r="B248" t="s">
        <v>14</v>
      </c>
      <c r="C248" t="s">
        <v>20</v>
      </c>
      <c r="D248">
        <v>0</v>
      </c>
      <c r="E248" t="s">
        <v>16</v>
      </c>
      <c r="F248" t="s">
        <v>15</v>
      </c>
      <c r="G248">
        <v>1025</v>
      </c>
      <c r="H248">
        <v>5500</v>
      </c>
      <c r="I248">
        <v>216</v>
      </c>
      <c r="J248">
        <v>360</v>
      </c>
      <c r="L248" t="s">
        <v>21</v>
      </c>
      <c r="M248" t="s">
        <v>18</v>
      </c>
      <c r="N248">
        <f t="shared" si="51"/>
        <v>1</v>
      </c>
      <c r="O248">
        <f t="shared" si="52"/>
        <v>1</v>
      </c>
      <c r="P248">
        <f t="shared" si="53"/>
        <v>0</v>
      </c>
      <c r="Q248">
        <f t="shared" si="54"/>
        <v>1</v>
      </c>
      <c r="R248">
        <f t="shared" si="55"/>
        <v>0</v>
      </c>
      <c r="S248" s="9">
        <f t="shared" si="56"/>
        <v>6.932447891572509</v>
      </c>
      <c r="T248" s="9">
        <f t="shared" si="57"/>
        <v>8.6125033712205621</v>
      </c>
      <c r="U248" s="9">
        <f t="shared" si="58"/>
        <v>5.3752784076841653</v>
      </c>
      <c r="V248" s="9">
        <f t="shared" si="58"/>
        <v>5.8861040314501558</v>
      </c>
      <c r="W248">
        <f t="shared" si="59"/>
        <v>0</v>
      </c>
      <c r="X248">
        <f t="shared" si="60"/>
        <v>0</v>
      </c>
      <c r="Y248">
        <f t="shared" si="61"/>
        <v>-0.45146725480746108</v>
      </c>
      <c r="Z248">
        <f t="shared" si="62"/>
        <v>0.63669327467000447</v>
      </c>
      <c r="AA248">
        <f t="shared" si="63"/>
        <v>0.38901196975858332</v>
      </c>
      <c r="AB248">
        <f t="shared" si="64"/>
        <v>-0.49267791044201681</v>
      </c>
      <c r="AC248" s="17">
        <f t="shared" si="65"/>
        <v>0</v>
      </c>
      <c r="AD248">
        <f t="shared" si="66"/>
        <v>2</v>
      </c>
    </row>
    <row r="249" spans="1:30">
      <c r="A249" t="s">
        <v>495</v>
      </c>
      <c r="B249" t="s">
        <v>14</v>
      </c>
      <c r="C249" t="s">
        <v>15</v>
      </c>
      <c r="D249">
        <v>2</v>
      </c>
      <c r="E249" t="s">
        <v>16</v>
      </c>
      <c r="F249" t="s">
        <v>15</v>
      </c>
      <c r="G249">
        <v>3588</v>
      </c>
      <c r="H249">
        <v>0</v>
      </c>
      <c r="I249">
        <v>110</v>
      </c>
      <c r="J249">
        <v>360</v>
      </c>
      <c r="K249">
        <v>0</v>
      </c>
      <c r="L249" t="s">
        <v>21</v>
      </c>
      <c r="M249" t="s">
        <v>18</v>
      </c>
      <c r="N249">
        <f t="shared" si="51"/>
        <v>0</v>
      </c>
      <c r="O249">
        <f t="shared" si="52"/>
        <v>1</v>
      </c>
      <c r="P249">
        <f t="shared" si="53"/>
        <v>2</v>
      </c>
      <c r="Q249">
        <f t="shared" si="54"/>
        <v>1</v>
      </c>
      <c r="R249">
        <f t="shared" si="55"/>
        <v>0</v>
      </c>
      <c r="S249" s="9">
        <f t="shared" si="56"/>
        <v>8.1853502231786859</v>
      </c>
      <c r="T249" s="9">
        <f t="shared" si="57"/>
        <v>0</v>
      </c>
      <c r="U249" s="9">
        <f t="shared" si="58"/>
        <v>4.7004803657924166</v>
      </c>
      <c r="V249" s="9">
        <f t="shared" si="58"/>
        <v>5.8861040314501558</v>
      </c>
      <c r="W249">
        <f t="shared" si="59"/>
        <v>0</v>
      </c>
      <c r="X249">
        <f t="shared" si="60"/>
        <v>0</v>
      </c>
      <c r="Y249">
        <f t="shared" si="61"/>
        <v>-1.0299827383998781</v>
      </c>
      <c r="Z249">
        <f t="shared" si="62"/>
        <v>0.35701312313372918</v>
      </c>
      <c r="AA249">
        <f t="shared" si="63"/>
        <v>0.26308745070149681</v>
      </c>
      <c r="AB249">
        <f t="shared" si="64"/>
        <v>-0.30528605150142391</v>
      </c>
      <c r="AC249" s="17">
        <f t="shared" si="65"/>
        <v>0</v>
      </c>
      <c r="AD249">
        <f t="shared" si="66"/>
        <v>2</v>
      </c>
    </row>
    <row r="250" spans="1:30">
      <c r="A250" t="s">
        <v>496</v>
      </c>
      <c r="B250" t="s">
        <v>14</v>
      </c>
      <c r="C250" t="s">
        <v>15</v>
      </c>
      <c r="D250">
        <v>0</v>
      </c>
      <c r="E250" t="s">
        <v>25</v>
      </c>
      <c r="G250">
        <v>2550</v>
      </c>
      <c r="H250">
        <v>2042</v>
      </c>
      <c r="I250">
        <v>126</v>
      </c>
      <c r="J250">
        <v>360</v>
      </c>
      <c r="K250">
        <v>1</v>
      </c>
      <c r="L250" t="s">
        <v>21</v>
      </c>
      <c r="M250" t="s">
        <v>22</v>
      </c>
      <c r="N250">
        <f t="shared" si="51"/>
        <v>0</v>
      </c>
      <c r="O250">
        <f t="shared" si="52"/>
        <v>1</v>
      </c>
      <c r="P250">
        <f t="shared" si="53"/>
        <v>0</v>
      </c>
      <c r="Q250">
        <f t="shared" si="54"/>
        <v>0</v>
      </c>
      <c r="R250">
        <f t="shared" si="55"/>
        <v>0</v>
      </c>
      <c r="S250" s="9">
        <f t="shared" si="56"/>
        <v>7.8438486381524717</v>
      </c>
      <c r="T250" s="9">
        <f t="shared" si="57"/>
        <v>7.6216849987246107</v>
      </c>
      <c r="U250" s="9">
        <f t="shared" si="58"/>
        <v>4.836281906951478</v>
      </c>
      <c r="V250" s="9">
        <f t="shared" si="58"/>
        <v>5.8861040314501558</v>
      </c>
      <c r="W250">
        <f t="shared" si="59"/>
        <v>0</v>
      </c>
      <c r="X250">
        <f t="shared" si="60"/>
        <v>1</v>
      </c>
      <c r="Y250">
        <f t="shared" si="61"/>
        <v>0.40378824931787805</v>
      </c>
      <c r="Z250">
        <f t="shared" si="62"/>
        <v>1.4974868195278452</v>
      </c>
      <c r="AA250">
        <f t="shared" si="63"/>
        <v>0.59959748648881683</v>
      </c>
      <c r="AB250">
        <f t="shared" si="64"/>
        <v>-0.91528495406031751</v>
      </c>
      <c r="AC250" s="17">
        <f t="shared" si="65"/>
        <v>1</v>
      </c>
      <c r="AD250">
        <f t="shared" si="66"/>
        <v>-1</v>
      </c>
    </row>
    <row r="251" spans="1:30">
      <c r="A251" t="s">
        <v>498</v>
      </c>
      <c r="B251" t="s">
        <v>14</v>
      </c>
      <c r="C251" t="s">
        <v>20</v>
      </c>
      <c r="D251">
        <v>0</v>
      </c>
      <c r="E251" t="s">
        <v>16</v>
      </c>
      <c r="F251" t="s">
        <v>15</v>
      </c>
      <c r="G251">
        <v>6133</v>
      </c>
      <c r="H251">
        <v>3906</v>
      </c>
      <c r="I251">
        <v>324</v>
      </c>
      <c r="J251">
        <v>360</v>
      </c>
      <c r="K251">
        <v>1</v>
      </c>
      <c r="L251" t="s">
        <v>17</v>
      </c>
      <c r="M251" t="s">
        <v>18</v>
      </c>
      <c r="N251">
        <f t="shared" si="51"/>
        <v>1</v>
      </c>
      <c r="O251">
        <f t="shared" si="52"/>
        <v>1</v>
      </c>
      <c r="P251">
        <f t="shared" si="53"/>
        <v>0</v>
      </c>
      <c r="Q251">
        <f t="shared" si="54"/>
        <v>1</v>
      </c>
      <c r="R251">
        <f t="shared" si="55"/>
        <v>0</v>
      </c>
      <c r="S251" s="9">
        <f t="shared" si="56"/>
        <v>8.7214393056259834</v>
      </c>
      <c r="T251" s="9">
        <f t="shared" si="57"/>
        <v>8.2702691114366242</v>
      </c>
      <c r="U251" s="9">
        <f t="shared" si="58"/>
        <v>5.780743515792329</v>
      </c>
      <c r="V251" s="9">
        <f t="shared" si="58"/>
        <v>5.8861040314501558</v>
      </c>
      <c r="W251">
        <f t="shared" si="59"/>
        <v>2</v>
      </c>
      <c r="X251">
        <f t="shared" si="60"/>
        <v>1</v>
      </c>
      <c r="Y251">
        <f t="shared" si="61"/>
        <v>1.5647458326356976</v>
      </c>
      <c r="Z251">
        <f t="shared" si="62"/>
        <v>4.7814594904823187</v>
      </c>
      <c r="AA251">
        <f t="shared" si="63"/>
        <v>0.82703329468169029</v>
      </c>
      <c r="AB251">
        <f t="shared" si="64"/>
        <v>-1.7546561578136193</v>
      </c>
      <c r="AC251" s="17">
        <f t="shared" si="65"/>
        <v>1</v>
      </c>
      <c r="AD251">
        <f t="shared" si="66"/>
        <v>-1</v>
      </c>
    </row>
    <row r="252" spans="1:30">
      <c r="A252" t="s">
        <v>499</v>
      </c>
      <c r="B252" t="s">
        <v>14</v>
      </c>
      <c r="C252" t="s">
        <v>15</v>
      </c>
      <c r="D252">
        <v>2</v>
      </c>
      <c r="E252" t="s">
        <v>16</v>
      </c>
      <c r="F252" t="s">
        <v>15</v>
      </c>
      <c r="G252">
        <v>3617</v>
      </c>
      <c r="H252">
        <v>0</v>
      </c>
      <c r="I252">
        <v>107</v>
      </c>
      <c r="J252">
        <v>360</v>
      </c>
      <c r="K252">
        <v>1</v>
      </c>
      <c r="L252" t="s">
        <v>31</v>
      </c>
      <c r="M252" t="s">
        <v>18</v>
      </c>
      <c r="N252">
        <f t="shared" si="51"/>
        <v>0</v>
      </c>
      <c r="O252">
        <f t="shared" si="52"/>
        <v>1</v>
      </c>
      <c r="P252">
        <f t="shared" si="53"/>
        <v>2</v>
      </c>
      <c r="Q252">
        <f t="shared" si="54"/>
        <v>1</v>
      </c>
      <c r="R252">
        <f t="shared" si="55"/>
        <v>0</v>
      </c>
      <c r="S252" s="9">
        <f t="shared" si="56"/>
        <v>8.1934002319520971</v>
      </c>
      <c r="T252" s="9">
        <f t="shared" si="57"/>
        <v>0</v>
      </c>
      <c r="U252" s="9">
        <f t="shared" si="58"/>
        <v>4.6728288344619058</v>
      </c>
      <c r="V252" s="9">
        <f t="shared" si="58"/>
        <v>5.8861040314501558</v>
      </c>
      <c r="W252">
        <f t="shared" si="59"/>
        <v>1</v>
      </c>
      <c r="X252">
        <f t="shared" si="60"/>
        <v>1</v>
      </c>
      <c r="Y252">
        <f t="shared" si="61"/>
        <v>1.304631739456743</v>
      </c>
      <c r="Z252">
        <f t="shared" si="62"/>
        <v>3.6863313133398181</v>
      </c>
      <c r="AA252">
        <f t="shared" si="63"/>
        <v>0.78661346517403441</v>
      </c>
      <c r="AB252">
        <f t="shared" si="64"/>
        <v>-1.5446500403903367</v>
      </c>
      <c r="AC252" s="17">
        <f t="shared" si="65"/>
        <v>1</v>
      </c>
      <c r="AD252">
        <f t="shared" si="66"/>
        <v>-1</v>
      </c>
    </row>
    <row r="253" spans="1:30">
      <c r="A253" t="s">
        <v>500</v>
      </c>
      <c r="B253" t="s">
        <v>42</v>
      </c>
      <c r="C253" t="s">
        <v>20</v>
      </c>
      <c r="D253">
        <v>1</v>
      </c>
      <c r="E253" t="s">
        <v>16</v>
      </c>
      <c r="F253" t="s">
        <v>15</v>
      </c>
      <c r="G253">
        <v>4608</v>
      </c>
      <c r="H253">
        <v>2845</v>
      </c>
      <c r="I253">
        <v>140</v>
      </c>
      <c r="J253">
        <v>180</v>
      </c>
      <c r="K253">
        <v>1</v>
      </c>
      <c r="L253" t="s">
        <v>31</v>
      </c>
      <c r="M253" t="s">
        <v>18</v>
      </c>
      <c r="N253">
        <f t="shared" si="51"/>
        <v>1</v>
      </c>
      <c r="O253">
        <f t="shared" si="52"/>
        <v>0</v>
      </c>
      <c r="P253">
        <f t="shared" si="53"/>
        <v>1</v>
      </c>
      <c r="Q253">
        <f t="shared" si="54"/>
        <v>1</v>
      </c>
      <c r="R253">
        <f t="shared" si="55"/>
        <v>0</v>
      </c>
      <c r="S253" s="9">
        <f t="shared" si="56"/>
        <v>8.4355492023757268</v>
      </c>
      <c r="T253" s="9">
        <f t="shared" si="57"/>
        <v>7.9533183465604314</v>
      </c>
      <c r="U253" s="9">
        <f t="shared" si="58"/>
        <v>4.9416424226093039</v>
      </c>
      <c r="V253" s="9">
        <f t="shared" si="58"/>
        <v>5.1929568508902104</v>
      </c>
      <c r="W253">
        <f t="shared" si="59"/>
        <v>1</v>
      </c>
      <c r="X253">
        <f t="shared" si="60"/>
        <v>1</v>
      </c>
      <c r="Y253">
        <f t="shared" si="61"/>
        <v>2.0902991428132891</v>
      </c>
      <c r="Z253">
        <f t="shared" si="62"/>
        <v>8.0873340703536556</v>
      </c>
      <c r="AA253">
        <f t="shared" si="63"/>
        <v>0.88995672523337943</v>
      </c>
      <c r="AB253">
        <f t="shared" si="64"/>
        <v>-2.2068815835846749</v>
      </c>
      <c r="AC253" s="17">
        <f t="shared" si="65"/>
        <v>1</v>
      </c>
      <c r="AD253">
        <f t="shared" si="66"/>
        <v>-1</v>
      </c>
    </row>
    <row r="254" spans="1:30">
      <c r="A254" t="s">
        <v>501</v>
      </c>
      <c r="B254" t="s">
        <v>14</v>
      </c>
      <c r="C254" t="s">
        <v>20</v>
      </c>
      <c r="D254">
        <v>0</v>
      </c>
      <c r="E254" t="s">
        <v>16</v>
      </c>
      <c r="F254" t="s">
        <v>15</v>
      </c>
      <c r="G254">
        <v>2768</v>
      </c>
      <c r="H254">
        <v>1950</v>
      </c>
      <c r="I254">
        <v>155</v>
      </c>
      <c r="J254">
        <v>360</v>
      </c>
      <c r="K254">
        <v>1</v>
      </c>
      <c r="L254" t="s">
        <v>21</v>
      </c>
      <c r="M254" t="s">
        <v>18</v>
      </c>
      <c r="N254">
        <f t="shared" si="51"/>
        <v>1</v>
      </c>
      <c r="O254">
        <f t="shared" si="52"/>
        <v>1</v>
      </c>
      <c r="P254">
        <f t="shared" si="53"/>
        <v>0</v>
      </c>
      <c r="Q254">
        <f t="shared" si="54"/>
        <v>1</v>
      </c>
      <c r="R254">
        <f t="shared" si="55"/>
        <v>0</v>
      </c>
      <c r="S254" s="9">
        <f t="shared" si="56"/>
        <v>7.92588031673756</v>
      </c>
      <c r="T254" s="9">
        <f t="shared" si="57"/>
        <v>7.5755846515577927</v>
      </c>
      <c r="U254" s="9">
        <f t="shared" si="58"/>
        <v>5.0434251169192468</v>
      </c>
      <c r="V254" s="9">
        <f t="shared" si="58"/>
        <v>5.8861040314501558</v>
      </c>
      <c r="W254">
        <f t="shared" si="59"/>
        <v>0</v>
      </c>
      <c r="X254">
        <f t="shared" si="60"/>
        <v>1</v>
      </c>
      <c r="Y254">
        <f t="shared" si="61"/>
        <v>1.6343155658950694</v>
      </c>
      <c r="Z254">
        <f t="shared" si="62"/>
        <v>5.125948422207542</v>
      </c>
      <c r="AA254">
        <f t="shared" si="63"/>
        <v>0.83675997068880958</v>
      </c>
      <c r="AB254">
        <f t="shared" si="64"/>
        <v>-1.8125335888856753</v>
      </c>
      <c r="AC254" s="17">
        <f t="shared" si="65"/>
        <v>1</v>
      </c>
      <c r="AD254">
        <f t="shared" si="66"/>
        <v>-1</v>
      </c>
    </row>
    <row r="255" spans="1:30">
      <c r="A255" t="s">
        <v>503</v>
      </c>
      <c r="B255" t="s">
        <v>14</v>
      </c>
      <c r="C255" t="s">
        <v>15</v>
      </c>
      <c r="D255">
        <v>0</v>
      </c>
      <c r="E255" t="s">
        <v>25</v>
      </c>
      <c r="F255" t="s">
        <v>15</v>
      </c>
      <c r="G255">
        <v>3358</v>
      </c>
      <c r="H255">
        <v>0</v>
      </c>
      <c r="I255">
        <v>80</v>
      </c>
      <c r="J255">
        <v>36</v>
      </c>
      <c r="K255">
        <v>1</v>
      </c>
      <c r="L255" t="s">
        <v>31</v>
      </c>
      <c r="M255" t="s">
        <v>18</v>
      </c>
      <c r="N255">
        <f t="shared" si="51"/>
        <v>0</v>
      </c>
      <c r="O255">
        <f t="shared" si="52"/>
        <v>1</v>
      </c>
      <c r="P255">
        <f t="shared" si="53"/>
        <v>0</v>
      </c>
      <c r="Q255">
        <f t="shared" si="54"/>
        <v>0</v>
      </c>
      <c r="R255">
        <f t="shared" si="55"/>
        <v>0</v>
      </c>
      <c r="S255" s="9">
        <f t="shared" si="56"/>
        <v>8.119100837637486</v>
      </c>
      <c r="T255" s="9">
        <f t="shared" si="57"/>
        <v>0</v>
      </c>
      <c r="U255" s="9">
        <f t="shared" si="58"/>
        <v>4.3820266346738812</v>
      </c>
      <c r="V255" s="9">
        <f t="shared" si="58"/>
        <v>3.5835189384561099</v>
      </c>
      <c r="W255">
        <f t="shared" si="59"/>
        <v>1</v>
      </c>
      <c r="X255">
        <f t="shared" si="60"/>
        <v>1</v>
      </c>
      <c r="Y255">
        <f t="shared" si="61"/>
        <v>0.67438567152841744</v>
      </c>
      <c r="Z255">
        <f t="shared" si="62"/>
        <v>1.9628267851302039</v>
      </c>
      <c r="AA255">
        <f t="shared" si="63"/>
        <v>0.66248448778079538</v>
      </c>
      <c r="AB255">
        <f t="shared" si="64"/>
        <v>-1.0861438075948022</v>
      </c>
      <c r="AC255" s="17">
        <f t="shared" si="65"/>
        <v>1</v>
      </c>
      <c r="AD255">
        <f t="shared" si="66"/>
        <v>-1</v>
      </c>
    </row>
    <row r="256" spans="1:30">
      <c r="A256" t="s">
        <v>504</v>
      </c>
      <c r="B256" t="s">
        <v>42</v>
      </c>
      <c r="C256" t="s">
        <v>15</v>
      </c>
      <c r="D256">
        <v>0</v>
      </c>
      <c r="E256" t="s">
        <v>16</v>
      </c>
      <c r="F256" t="s">
        <v>15</v>
      </c>
      <c r="G256">
        <v>5000</v>
      </c>
      <c r="H256">
        <v>0</v>
      </c>
      <c r="I256">
        <v>103</v>
      </c>
      <c r="J256">
        <v>360</v>
      </c>
      <c r="K256">
        <v>0</v>
      </c>
      <c r="L256" t="s">
        <v>31</v>
      </c>
      <c r="M256" t="s">
        <v>22</v>
      </c>
      <c r="N256">
        <f t="shared" si="51"/>
        <v>0</v>
      </c>
      <c r="O256">
        <f t="shared" si="52"/>
        <v>0</v>
      </c>
      <c r="P256">
        <f t="shared" si="53"/>
        <v>0</v>
      </c>
      <c r="Q256">
        <f t="shared" si="54"/>
        <v>1</v>
      </c>
      <c r="R256">
        <f t="shared" si="55"/>
        <v>0</v>
      </c>
      <c r="S256" s="9">
        <f t="shared" si="56"/>
        <v>8.5171931914162382</v>
      </c>
      <c r="T256" s="9">
        <f t="shared" si="57"/>
        <v>0</v>
      </c>
      <c r="U256" s="9">
        <f t="shared" si="58"/>
        <v>4.6347289882296359</v>
      </c>
      <c r="V256" s="9">
        <f t="shared" si="58"/>
        <v>5.8861040314501558</v>
      </c>
      <c r="W256">
        <f t="shared" si="59"/>
        <v>1</v>
      </c>
      <c r="X256">
        <f t="shared" si="60"/>
        <v>0</v>
      </c>
      <c r="Y256">
        <f t="shared" si="61"/>
        <v>-0.67540123342210012</v>
      </c>
      <c r="Z256">
        <f t="shared" si="62"/>
        <v>0.5089521710131466</v>
      </c>
      <c r="AA256">
        <f t="shared" si="63"/>
        <v>0.33728847129158768</v>
      </c>
      <c r="AB256">
        <f t="shared" si="64"/>
        <v>-0.41141548346705126</v>
      </c>
      <c r="AC256" s="17">
        <f t="shared" si="65"/>
        <v>0</v>
      </c>
      <c r="AD256">
        <f t="shared" si="66"/>
        <v>2</v>
      </c>
    </row>
    <row r="257" spans="1:30">
      <c r="A257" t="s">
        <v>505</v>
      </c>
      <c r="B257" t="s">
        <v>14</v>
      </c>
      <c r="C257" t="s">
        <v>20</v>
      </c>
      <c r="D257">
        <v>2</v>
      </c>
      <c r="E257" t="s">
        <v>16</v>
      </c>
      <c r="F257" t="s">
        <v>20</v>
      </c>
      <c r="G257">
        <v>6633</v>
      </c>
      <c r="H257">
        <v>0</v>
      </c>
      <c r="I257">
        <v>141</v>
      </c>
      <c r="J257">
        <v>360</v>
      </c>
      <c r="K257">
        <v>0</v>
      </c>
      <c r="L257" t="s">
        <v>21</v>
      </c>
      <c r="M257" t="s">
        <v>18</v>
      </c>
      <c r="N257">
        <f t="shared" si="51"/>
        <v>1</v>
      </c>
      <c r="O257">
        <f t="shared" si="52"/>
        <v>1</v>
      </c>
      <c r="P257">
        <f t="shared" si="53"/>
        <v>2</v>
      </c>
      <c r="Q257">
        <f t="shared" si="54"/>
        <v>1</v>
      </c>
      <c r="R257">
        <f t="shared" si="55"/>
        <v>1</v>
      </c>
      <c r="S257" s="9">
        <f t="shared" si="56"/>
        <v>8.7998124695255555</v>
      </c>
      <c r="T257" s="9">
        <f t="shared" si="57"/>
        <v>0</v>
      </c>
      <c r="U257" s="9">
        <f t="shared" si="58"/>
        <v>4.9487598903781684</v>
      </c>
      <c r="V257" s="9">
        <f t="shared" si="58"/>
        <v>5.8861040314501558</v>
      </c>
      <c r="W257">
        <f t="shared" si="59"/>
        <v>0</v>
      </c>
      <c r="X257">
        <f t="shared" si="60"/>
        <v>0</v>
      </c>
      <c r="Y257">
        <f t="shared" si="61"/>
        <v>-0.78300761789756235</v>
      </c>
      <c r="Z257">
        <f t="shared" si="62"/>
        <v>0.45702937242087455</v>
      </c>
      <c r="AA257">
        <f t="shared" si="63"/>
        <v>0.31367203782687914</v>
      </c>
      <c r="AB257">
        <f t="shared" si="64"/>
        <v>-0.37639968653002837</v>
      </c>
      <c r="AC257" s="17">
        <f t="shared" si="65"/>
        <v>0</v>
      </c>
      <c r="AD257">
        <f t="shared" si="66"/>
        <v>2</v>
      </c>
    </row>
    <row r="258" spans="1:30">
      <c r="A258" t="s">
        <v>506</v>
      </c>
      <c r="B258" t="s">
        <v>14</v>
      </c>
      <c r="C258" t="s">
        <v>20</v>
      </c>
      <c r="D258">
        <v>1</v>
      </c>
      <c r="E258" t="s">
        <v>25</v>
      </c>
      <c r="F258" t="s">
        <v>15</v>
      </c>
      <c r="G258">
        <v>2492</v>
      </c>
      <c r="H258">
        <v>2375</v>
      </c>
      <c r="I258">
        <v>141</v>
      </c>
      <c r="J258">
        <v>360</v>
      </c>
      <c r="K258">
        <v>1</v>
      </c>
      <c r="L258" t="s">
        <v>21</v>
      </c>
      <c r="M258" t="s">
        <v>18</v>
      </c>
      <c r="N258">
        <f t="shared" si="51"/>
        <v>1</v>
      </c>
      <c r="O258">
        <f t="shared" si="52"/>
        <v>1</v>
      </c>
      <c r="P258">
        <f t="shared" si="53"/>
        <v>1</v>
      </c>
      <c r="Q258">
        <f t="shared" si="54"/>
        <v>0</v>
      </c>
      <c r="R258">
        <f t="shared" si="55"/>
        <v>0</v>
      </c>
      <c r="S258" s="9">
        <f t="shared" si="56"/>
        <v>7.8208408799073439</v>
      </c>
      <c r="T258" s="9">
        <f t="shared" si="57"/>
        <v>7.7727527164687418</v>
      </c>
      <c r="U258" s="9">
        <f t="shared" si="58"/>
        <v>4.9487598903781684</v>
      </c>
      <c r="V258" s="9">
        <f t="shared" si="58"/>
        <v>5.8861040314501558</v>
      </c>
      <c r="W258">
        <f t="shared" si="59"/>
        <v>0</v>
      </c>
      <c r="X258">
        <f t="shared" si="60"/>
        <v>1</v>
      </c>
      <c r="Y258">
        <f t="shared" si="61"/>
        <v>1.0459632400853867</v>
      </c>
      <c r="Z258">
        <f t="shared" si="62"/>
        <v>2.8461387186094225</v>
      </c>
      <c r="AA258">
        <f t="shared" si="63"/>
        <v>0.7399989773739748</v>
      </c>
      <c r="AB258">
        <f t="shared" si="64"/>
        <v>-1.3470697147973243</v>
      </c>
      <c r="AC258" s="17">
        <f t="shared" si="65"/>
        <v>1</v>
      </c>
      <c r="AD258">
        <f t="shared" si="66"/>
        <v>-1</v>
      </c>
    </row>
    <row r="259" spans="1:30">
      <c r="A259" t="s">
        <v>507</v>
      </c>
      <c r="B259" t="s">
        <v>14</v>
      </c>
      <c r="C259" t="s">
        <v>20</v>
      </c>
      <c r="D259">
        <v>1</v>
      </c>
      <c r="E259" t="s">
        <v>16</v>
      </c>
      <c r="F259" t="s">
        <v>15</v>
      </c>
      <c r="G259">
        <v>5468</v>
      </c>
      <c r="H259">
        <v>1032</v>
      </c>
      <c r="I259">
        <v>26</v>
      </c>
      <c r="J259">
        <v>360</v>
      </c>
      <c r="K259">
        <v>1</v>
      </c>
      <c r="L259" t="s">
        <v>31</v>
      </c>
      <c r="M259" t="s">
        <v>18</v>
      </c>
      <c r="N259">
        <f t="shared" ref="N259:N291" si="67">IF(C259="Yes",1,0)</f>
        <v>1</v>
      </c>
      <c r="O259">
        <f t="shared" ref="O259:O291" si="68">IF(B259="Male",1,0)</f>
        <v>1</v>
      </c>
      <c r="P259">
        <f t="shared" ref="P259:P291" si="69">D259</f>
        <v>1</v>
      </c>
      <c r="Q259">
        <f t="shared" ref="Q259:Q291" si="70">IF(E259="Graduate",1,0)</f>
        <v>1</v>
      </c>
      <c r="R259">
        <f t="shared" ref="R259:R291" si="71">IF(F259="Yes",1,0)</f>
        <v>0</v>
      </c>
      <c r="S259" s="9">
        <f t="shared" ref="S259:S291" si="72">LN(G259)</f>
        <v>8.60666819784384</v>
      </c>
      <c r="T259" s="9">
        <f t="shared" ref="T259:T291" si="73">IF(H259=0,0,LN(H259))</f>
        <v>6.9392539460415081</v>
      </c>
      <c r="U259" s="9">
        <f t="shared" ref="U259:V291" si="74">LN(I259)</f>
        <v>3.2580965380214821</v>
      </c>
      <c r="V259" s="9">
        <f t="shared" si="74"/>
        <v>5.8861040314501558</v>
      </c>
      <c r="W259">
        <f t="shared" ref="W259:W291" si="75">IF(L259="Rural",0,IF(L259="Semiurban",1,IF(L259="Urban",2)))</f>
        <v>1</v>
      </c>
      <c r="X259">
        <f t="shared" ref="X259:X291" si="76">K259</f>
        <v>1</v>
      </c>
      <c r="Y259">
        <f t="shared" ref="Y259:Y291" si="77">SUMPRODUCT($AJ$8:$AT$8,N259:X259)+$AU$8</f>
        <v>1.6736828273022062</v>
      </c>
      <c r="Z259">
        <f t="shared" ref="Z259:Z291" si="78">EXP(Y259)</f>
        <v>5.3317676630860653</v>
      </c>
      <c r="AA259">
        <f t="shared" ref="AA259:AA291" si="79">Z259/(Z259+1)</f>
        <v>0.84206622017577215</v>
      </c>
      <c r="AB259">
        <f t="shared" ref="AB259:AB291" si="80">AE259*LN(AA259)+LN(1-AA259)*(1-AE259)</f>
        <v>-1.8455794488449577</v>
      </c>
      <c r="AC259" s="17">
        <f t="shared" ref="AC259:AC291" si="81">IF(AA259&gt;$AG$7,1,0)</f>
        <v>1</v>
      </c>
      <c r="AD259">
        <f t="shared" ref="AD259:AD291" si="82">IF(AND(AC259=1,AE259=1),1,IF(AND(AC259=1,AE259=0),-1,IF(AND(AC259=0,AE259=0),2,IF(AND(AC259=0,AE259=1),-2,"error"))))</f>
        <v>-1</v>
      </c>
    </row>
    <row r="260" spans="1:30">
      <c r="A260" t="s">
        <v>508</v>
      </c>
      <c r="B260" t="s">
        <v>42</v>
      </c>
      <c r="C260" t="s">
        <v>15</v>
      </c>
      <c r="D260">
        <v>0</v>
      </c>
      <c r="E260" t="s">
        <v>16</v>
      </c>
      <c r="F260" t="s">
        <v>15</v>
      </c>
      <c r="G260">
        <v>2667</v>
      </c>
      <c r="H260">
        <v>1625</v>
      </c>
      <c r="I260">
        <v>84</v>
      </c>
      <c r="J260">
        <v>360</v>
      </c>
      <c r="L260" t="s">
        <v>17</v>
      </c>
      <c r="M260" t="s">
        <v>18</v>
      </c>
      <c r="N260">
        <f t="shared" si="67"/>
        <v>0</v>
      </c>
      <c r="O260">
        <f t="shared" si="68"/>
        <v>0</v>
      </c>
      <c r="P260">
        <f t="shared" si="69"/>
        <v>0</v>
      </c>
      <c r="Q260">
        <f t="shared" si="70"/>
        <v>1</v>
      </c>
      <c r="R260">
        <f t="shared" si="71"/>
        <v>0</v>
      </c>
      <c r="S260" s="9">
        <f t="shared" si="72"/>
        <v>7.8887095241820147</v>
      </c>
      <c r="T260" s="9">
        <f t="shared" si="73"/>
        <v>7.3932630947638378</v>
      </c>
      <c r="U260" s="9">
        <f t="shared" si="74"/>
        <v>4.4308167988433134</v>
      </c>
      <c r="V260" s="9">
        <f t="shared" si="74"/>
        <v>5.8861040314501558</v>
      </c>
      <c r="W260">
        <f t="shared" si="75"/>
        <v>2</v>
      </c>
      <c r="X260">
        <f t="shared" si="76"/>
        <v>0</v>
      </c>
      <c r="Y260">
        <f t="shared" si="77"/>
        <v>-0.62514163776807552</v>
      </c>
      <c r="Z260">
        <f t="shared" si="78"/>
        <v>0.53518562065367303</v>
      </c>
      <c r="AA260">
        <f t="shared" si="79"/>
        <v>0.34861297126128243</v>
      </c>
      <c r="AB260">
        <f t="shared" si="80"/>
        <v>-0.42865129923553946</v>
      </c>
      <c r="AC260" s="17">
        <f t="shared" si="81"/>
        <v>0</v>
      </c>
      <c r="AD260">
        <f t="shared" si="82"/>
        <v>2</v>
      </c>
    </row>
    <row r="261" spans="1:30">
      <c r="A261" t="s">
        <v>509</v>
      </c>
      <c r="B261" t="s">
        <v>14</v>
      </c>
      <c r="C261" t="s">
        <v>20</v>
      </c>
      <c r="D261">
        <v>3</v>
      </c>
      <c r="E261" t="s">
        <v>16</v>
      </c>
      <c r="F261" t="s">
        <v>20</v>
      </c>
      <c r="G261">
        <v>10139</v>
      </c>
      <c r="H261">
        <v>0</v>
      </c>
      <c r="I261">
        <v>260</v>
      </c>
      <c r="J261">
        <v>360</v>
      </c>
      <c r="K261">
        <v>1</v>
      </c>
      <c r="L261" t="s">
        <v>31</v>
      </c>
      <c r="M261" t="s">
        <v>18</v>
      </c>
      <c r="N261">
        <f t="shared" si="67"/>
        <v>1</v>
      </c>
      <c r="O261">
        <f t="shared" si="68"/>
        <v>1</v>
      </c>
      <c r="P261">
        <f t="shared" si="69"/>
        <v>3</v>
      </c>
      <c r="Q261">
        <f t="shared" si="70"/>
        <v>1</v>
      </c>
      <c r="R261">
        <f t="shared" si="71"/>
        <v>1</v>
      </c>
      <c r="S261" s="9">
        <f t="shared" si="72"/>
        <v>9.2241446529525799</v>
      </c>
      <c r="T261" s="9">
        <f t="shared" si="73"/>
        <v>0</v>
      </c>
      <c r="U261" s="9">
        <f t="shared" si="74"/>
        <v>5.5606816310155276</v>
      </c>
      <c r="V261" s="9">
        <f t="shared" si="74"/>
        <v>5.8861040314501558</v>
      </c>
      <c r="W261">
        <f t="shared" si="75"/>
        <v>1</v>
      </c>
      <c r="X261">
        <f t="shared" si="76"/>
        <v>1</v>
      </c>
      <c r="Y261">
        <f t="shared" si="77"/>
        <v>1.482042282925117</v>
      </c>
      <c r="Z261">
        <f t="shared" si="78"/>
        <v>4.4019264864252152</v>
      </c>
      <c r="AA261">
        <f t="shared" si="79"/>
        <v>0.81488085731767135</v>
      </c>
      <c r="AB261">
        <f t="shared" si="80"/>
        <v>-1.6867556466930829</v>
      </c>
      <c r="AC261" s="17">
        <f t="shared" si="81"/>
        <v>1</v>
      </c>
      <c r="AD261">
        <f t="shared" si="82"/>
        <v>-1</v>
      </c>
    </row>
    <row r="262" spans="1:30">
      <c r="A262" t="s">
        <v>513</v>
      </c>
      <c r="B262" t="s">
        <v>14</v>
      </c>
      <c r="C262" t="s">
        <v>20</v>
      </c>
      <c r="D262">
        <v>0</v>
      </c>
      <c r="E262" t="s">
        <v>16</v>
      </c>
      <c r="F262" t="s">
        <v>15</v>
      </c>
      <c r="G262">
        <v>3887</v>
      </c>
      <c r="H262">
        <v>2669</v>
      </c>
      <c r="I262">
        <v>162</v>
      </c>
      <c r="J262">
        <v>360</v>
      </c>
      <c r="K262">
        <v>1</v>
      </c>
      <c r="L262" t="s">
        <v>31</v>
      </c>
      <c r="M262" t="s">
        <v>18</v>
      </c>
      <c r="N262">
        <f t="shared" si="67"/>
        <v>1</v>
      </c>
      <c r="O262">
        <f t="shared" si="68"/>
        <v>1</v>
      </c>
      <c r="P262">
        <f t="shared" si="69"/>
        <v>0</v>
      </c>
      <c r="Q262">
        <f t="shared" si="70"/>
        <v>1</v>
      </c>
      <c r="R262">
        <f t="shared" si="71"/>
        <v>0</v>
      </c>
      <c r="S262" s="9">
        <f t="shared" si="72"/>
        <v>8.265392930852224</v>
      </c>
      <c r="T262" s="9">
        <f t="shared" si="73"/>
        <v>7.8894591494045239</v>
      </c>
      <c r="U262" s="9">
        <f t="shared" si="74"/>
        <v>5.0875963352323836</v>
      </c>
      <c r="V262" s="9">
        <f t="shared" si="74"/>
        <v>5.8861040314501558</v>
      </c>
      <c r="W262">
        <f t="shared" si="75"/>
        <v>1</v>
      </c>
      <c r="X262">
        <f t="shared" si="76"/>
        <v>1</v>
      </c>
      <c r="Y262">
        <f t="shared" si="77"/>
        <v>1.6236296655486453</v>
      </c>
      <c r="Z262">
        <f t="shared" si="78"/>
        <v>5.0714646706073205</v>
      </c>
      <c r="AA262">
        <f t="shared" si="79"/>
        <v>0.83529509694075654</v>
      </c>
      <c r="AB262">
        <f t="shared" si="80"/>
        <v>-1.8035998726044697</v>
      </c>
      <c r="AC262" s="17">
        <f t="shared" si="81"/>
        <v>1</v>
      </c>
      <c r="AD262">
        <f t="shared" si="82"/>
        <v>-1</v>
      </c>
    </row>
    <row r="263" spans="1:30">
      <c r="A263" t="s">
        <v>515</v>
      </c>
      <c r="B263" t="s">
        <v>42</v>
      </c>
      <c r="C263" t="s">
        <v>20</v>
      </c>
      <c r="D263">
        <v>0</v>
      </c>
      <c r="E263" t="s">
        <v>16</v>
      </c>
      <c r="F263" t="s">
        <v>15</v>
      </c>
      <c r="G263">
        <v>4180</v>
      </c>
      <c r="H263">
        <v>2306</v>
      </c>
      <c r="I263">
        <v>182</v>
      </c>
      <c r="J263">
        <v>360</v>
      </c>
      <c r="K263">
        <v>1</v>
      </c>
      <c r="L263" t="s">
        <v>31</v>
      </c>
      <c r="M263" t="s">
        <v>18</v>
      </c>
      <c r="N263">
        <f t="shared" si="67"/>
        <v>1</v>
      </c>
      <c r="O263">
        <f t="shared" si="68"/>
        <v>0</v>
      </c>
      <c r="P263">
        <f t="shared" si="69"/>
        <v>0</v>
      </c>
      <c r="Q263">
        <f t="shared" si="70"/>
        <v>1</v>
      </c>
      <c r="R263">
        <f t="shared" si="71"/>
        <v>0</v>
      </c>
      <c r="S263" s="9">
        <f t="shared" si="72"/>
        <v>8.3380665255188013</v>
      </c>
      <c r="T263" s="9">
        <f t="shared" si="73"/>
        <v>7.7432697008290043</v>
      </c>
      <c r="U263" s="9">
        <f t="shared" si="74"/>
        <v>5.2040066870767951</v>
      </c>
      <c r="V263" s="9">
        <f t="shared" si="74"/>
        <v>5.8861040314501558</v>
      </c>
      <c r="W263">
        <f t="shared" si="75"/>
        <v>1</v>
      </c>
      <c r="X263">
        <f t="shared" si="76"/>
        <v>1</v>
      </c>
      <c r="Y263">
        <f t="shared" si="77"/>
        <v>2.0426548920099585</v>
      </c>
      <c r="Z263">
        <f t="shared" si="78"/>
        <v>7.7110540632376123</v>
      </c>
      <c r="AA263">
        <f t="shared" si="79"/>
        <v>0.88520332984498407</v>
      </c>
      <c r="AB263">
        <f t="shared" si="80"/>
        <v>-2.1645928011356701</v>
      </c>
      <c r="AC263" s="17">
        <f t="shared" si="81"/>
        <v>1</v>
      </c>
      <c r="AD263">
        <f t="shared" si="82"/>
        <v>-1</v>
      </c>
    </row>
    <row r="264" spans="1:30">
      <c r="A264" t="s">
        <v>516</v>
      </c>
      <c r="B264" t="s">
        <v>42</v>
      </c>
      <c r="C264" t="s">
        <v>20</v>
      </c>
      <c r="D264">
        <v>1</v>
      </c>
      <c r="E264" t="s">
        <v>16</v>
      </c>
      <c r="F264" t="s">
        <v>20</v>
      </c>
      <c r="G264">
        <v>19484</v>
      </c>
      <c r="H264">
        <v>0</v>
      </c>
      <c r="I264">
        <v>600</v>
      </c>
      <c r="J264">
        <v>360</v>
      </c>
      <c r="K264">
        <v>1</v>
      </c>
      <c r="L264" t="s">
        <v>31</v>
      </c>
      <c r="M264" t="s">
        <v>18</v>
      </c>
      <c r="N264">
        <f t="shared" si="67"/>
        <v>1</v>
      </c>
      <c r="O264">
        <f t="shared" si="68"/>
        <v>0</v>
      </c>
      <c r="P264">
        <f t="shared" si="69"/>
        <v>1</v>
      </c>
      <c r="Q264">
        <f t="shared" si="70"/>
        <v>1</v>
      </c>
      <c r="R264">
        <f t="shared" si="71"/>
        <v>1</v>
      </c>
      <c r="S264" s="9">
        <f t="shared" si="72"/>
        <v>9.877348894926433</v>
      </c>
      <c r="T264" s="9">
        <f t="shared" si="73"/>
        <v>0</v>
      </c>
      <c r="U264" s="9">
        <f t="shared" si="74"/>
        <v>6.3969296552161463</v>
      </c>
      <c r="V264" s="9">
        <f t="shared" si="74"/>
        <v>5.8861040314501558</v>
      </c>
      <c r="W264">
        <f t="shared" si="75"/>
        <v>1</v>
      </c>
      <c r="X264">
        <f t="shared" si="76"/>
        <v>1</v>
      </c>
      <c r="Y264">
        <f t="shared" si="77"/>
        <v>1.6670441637263407</v>
      </c>
      <c r="Z264">
        <f t="shared" si="78"/>
        <v>5.2964890821871133</v>
      </c>
      <c r="AA264">
        <f t="shared" si="79"/>
        <v>0.84118133344675861</v>
      </c>
      <c r="AB264">
        <f t="shared" si="80"/>
        <v>-1.8399921895127829</v>
      </c>
      <c r="AC264" s="17">
        <f t="shared" si="81"/>
        <v>1</v>
      </c>
      <c r="AD264">
        <f t="shared" si="82"/>
        <v>-1</v>
      </c>
    </row>
    <row r="265" spans="1:30">
      <c r="A265" t="s">
        <v>517</v>
      </c>
      <c r="B265" t="s">
        <v>14</v>
      </c>
      <c r="C265" t="s">
        <v>15</v>
      </c>
      <c r="D265">
        <v>0</v>
      </c>
      <c r="E265" t="s">
        <v>25</v>
      </c>
      <c r="F265" t="s">
        <v>20</v>
      </c>
      <c r="G265">
        <v>5800</v>
      </c>
      <c r="H265">
        <v>0</v>
      </c>
      <c r="I265">
        <v>132</v>
      </c>
      <c r="J265">
        <v>360</v>
      </c>
      <c r="K265">
        <v>1</v>
      </c>
      <c r="L265" t="s">
        <v>31</v>
      </c>
      <c r="M265" t="s">
        <v>18</v>
      </c>
      <c r="N265">
        <f t="shared" si="67"/>
        <v>0</v>
      </c>
      <c r="O265">
        <f t="shared" si="68"/>
        <v>1</v>
      </c>
      <c r="P265">
        <f t="shared" si="69"/>
        <v>0</v>
      </c>
      <c r="Q265">
        <f t="shared" si="70"/>
        <v>0</v>
      </c>
      <c r="R265">
        <f t="shared" si="71"/>
        <v>1</v>
      </c>
      <c r="S265" s="9">
        <f t="shared" si="72"/>
        <v>8.66561319653451</v>
      </c>
      <c r="T265" s="9">
        <f t="shared" si="73"/>
        <v>0</v>
      </c>
      <c r="U265" s="9">
        <f t="shared" si="74"/>
        <v>4.8828019225863706</v>
      </c>
      <c r="V265" s="9">
        <f t="shared" si="74"/>
        <v>5.8861040314501558</v>
      </c>
      <c r="W265">
        <f t="shared" si="75"/>
        <v>1</v>
      </c>
      <c r="X265">
        <f t="shared" si="76"/>
        <v>1</v>
      </c>
      <c r="Y265">
        <f t="shared" si="77"/>
        <v>0.24710329042221624</v>
      </c>
      <c r="Z265">
        <f t="shared" si="78"/>
        <v>1.2803113498486351</v>
      </c>
      <c r="AA265">
        <f t="shared" si="79"/>
        <v>0.56146339399381617</v>
      </c>
      <c r="AB265">
        <f t="shared" si="80"/>
        <v>-0.82431199059445337</v>
      </c>
      <c r="AC265" s="17">
        <f t="shared" si="81"/>
        <v>1</v>
      </c>
      <c r="AD265">
        <f t="shared" si="82"/>
        <v>-1</v>
      </c>
    </row>
    <row r="266" spans="1:30">
      <c r="A266" t="s">
        <v>518</v>
      </c>
      <c r="B266" t="s">
        <v>14</v>
      </c>
      <c r="C266" t="s">
        <v>20</v>
      </c>
      <c r="D266">
        <v>2</v>
      </c>
      <c r="E266" t="s">
        <v>16</v>
      </c>
      <c r="F266" t="s">
        <v>15</v>
      </c>
      <c r="G266">
        <v>8799</v>
      </c>
      <c r="H266">
        <v>0</v>
      </c>
      <c r="I266">
        <v>258</v>
      </c>
      <c r="J266">
        <v>360</v>
      </c>
      <c r="K266">
        <v>0</v>
      </c>
      <c r="L266" t="s">
        <v>17</v>
      </c>
      <c r="M266" t="s">
        <v>18</v>
      </c>
      <c r="N266">
        <f t="shared" si="67"/>
        <v>1</v>
      </c>
      <c r="O266">
        <f t="shared" si="68"/>
        <v>1</v>
      </c>
      <c r="P266">
        <f t="shared" si="69"/>
        <v>2</v>
      </c>
      <c r="Q266">
        <f t="shared" si="70"/>
        <v>1</v>
      </c>
      <c r="R266">
        <f t="shared" si="71"/>
        <v>0</v>
      </c>
      <c r="S266" s="9">
        <f t="shared" si="72"/>
        <v>9.0823933576455609</v>
      </c>
      <c r="T266" s="9">
        <f t="shared" si="73"/>
        <v>0</v>
      </c>
      <c r="U266" s="9">
        <f t="shared" si="74"/>
        <v>5.5529595849216173</v>
      </c>
      <c r="V266" s="9">
        <f t="shared" si="74"/>
        <v>5.8861040314501558</v>
      </c>
      <c r="W266">
        <f t="shared" si="75"/>
        <v>2</v>
      </c>
      <c r="X266">
        <f t="shared" si="76"/>
        <v>0</v>
      </c>
      <c r="Y266">
        <f t="shared" si="77"/>
        <v>-0.50677081121175849</v>
      </c>
      <c r="Z266">
        <f t="shared" si="78"/>
        <v>0.60243782665747991</v>
      </c>
      <c r="AA266">
        <f t="shared" si="79"/>
        <v>0.37595082731796409</v>
      </c>
      <c r="AB266">
        <f t="shared" si="80"/>
        <v>-0.47152611134239597</v>
      </c>
      <c r="AC266" s="17">
        <f t="shared" si="81"/>
        <v>0</v>
      </c>
      <c r="AD266">
        <f t="shared" si="82"/>
        <v>2</v>
      </c>
    </row>
    <row r="267" spans="1:30">
      <c r="A267" t="s">
        <v>519</v>
      </c>
      <c r="B267" t="s">
        <v>14</v>
      </c>
      <c r="C267" t="s">
        <v>15</v>
      </c>
      <c r="D267">
        <v>0</v>
      </c>
      <c r="E267" t="s">
        <v>16</v>
      </c>
      <c r="F267" t="s">
        <v>15</v>
      </c>
      <c r="G267">
        <v>3333</v>
      </c>
      <c r="H267">
        <v>0</v>
      </c>
      <c r="I267">
        <v>70</v>
      </c>
      <c r="J267">
        <v>360</v>
      </c>
      <c r="K267">
        <v>1</v>
      </c>
      <c r="L267" t="s">
        <v>17</v>
      </c>
      <c r="M267" t="s">
        <v>22</v>
      </c>
      <c r="N267">
        <f t="shared" si="67"/>
        <v>0</v>
      </c>
      <c r="O267">
        <f t="shared" si="68"/>
        <v>1</v>
      </c>
      <c r="P267">
        <f t="shared" si="69"/>
        <v>0</v>
      </c>
      <c r="Q267">
        <f t="shared" si="70"/>
        <v>1</v>
      </c>
      <c r="R267">
        <f t="shared" si="71"/>
        <v>0</v>
      </c>
      <c r="S267" s="9">
        <f t="shared" si="72"/>
        <v>8.1116280783077404</v>
      </c>
      <c r="T267" s="9">
        <f t="shared" si="73"/>
        <v>0</v>
      </c>
      <c r="U267" s="9">
        <f t="shared" si="74"/>
        <v>4.2484952420493594</v>
      </c>
      <c r="V267" s="9">
        <f t="shared" si="74"/>
        <v>5.8861040314501558</v>
      </c>
      <c r="W267">
        <f t="shared" si="75"/>
        <v>2</v>
      </c>
      <c r="X267">
        <f t="shared" si="76"/>
        <v>1</v>
      </c>
      <c r="Y267">
        <f t="shared" si="77"/>
        <v>1.3245992314619834</v>
      </c>
      <c r="Z267">
        <f t="shared" si="78"/>
        <v>3.7606778915675747</v>
      </c>
      <c r="AA267">
        <f t="shared" si="79"/>
        <v>0.78994588107478014</v>
      </c>
      <c r="AB267">
        <f t="shared" si="80"/>
        <v>-1.5603900722982582</v>
      </c>
      <c r="AC267" s="17">
        <f t="shared" si="81"/>
        <v>1</v>
      </c>
      <c r="AD267">
        <f t="shared" si="82"/>
        <v>-1</v>
      </c>
    </row>
    <row r="268" spans="1:30">
      <c r="A268" t="s">
        <v>520</v>
      </c>
      <c r="B268" t="s">
        <v>42</v>
      </c>
      <c r="C268" t="s">
        <v>15</v>
      </c>
      <c r="D268">
        <v>0</v>
      </c>
      <c r="E268" t="s">
        <v>16</v>
      </c>
      <c r="F268" t="s">
        <v>15</v>
      </c>
      <c r="G268">
        <v>2378</v>
      </c>
      <c r="H268">
        <v>0</v>
      </c>
      <c r="I268">
        <v>9</v>
      </c>
      <c r="J268">
        <v>360</v>
      </c>
      <c r="K268">
        <v>1</v>
      </c>
      <c r="L268" t="s">
        <v>17</v>
      </c>
      <c r="M268" t="s">
        <v>18</v>
      </c>
      <c r="N268">
        <f t="shared" si="67"/>
        <v>0</v>
      </c>
      <c r="O268">
        <f t="shared" si="68"/>
        <v>0</v>
      </c>
      <c r="P268">
        <f t="shared" si="69"/>
        <v>0</v>
      </c>
      <c r="Q268">
        <f t="shared" si="70"/>
        <v>1</v>
      </c>
      <c r="R268">
        <f t="shared" si="71"/>
        <v>0</v>
      </c>
      <c r="S268" s="9">
        <f t="shared" si="72"/>
        <v>7.774015077250727</v>
      </c>
      <c r="T268" s="9">
        <f t="shared" si="73"/>
        <v>0</v>
      </c>
      <c r="U268" s="9">
        <f t="shared" si="74"/>
        <v>2.1972245773362196</v>
      </c>
      <c r="V268" s="9">
        <f t="shared" si="74"/>
        <v>5.8861040314501558</v>
      </c>
      <c r="W268">
        <f t="shared" si="75"/>
        <v>2</v>
      </c>
      <c r="X268">
        <f t="shared" si="76"/>
        <v>1</v>
      </c>
      <c r="Y268">
        <f t="shared" si="77"/>
        <v>1.9010344119812714</v>
      </c>
      <c r="Z268">
        <f t="shared" si="78"/>
        <v>6.6928139898103174</v>
      </c>
      <c r="AA268">
        <f t="shared" si="79"/>
        <v>0.87000855586465864</v>
      </c>
      <c r="AB268">
        <f t="shared" si="80"/>
        <v>-2.0402866450359416</v>
      </c>
      <c r="AC268" s="17">
        <f t="shared" si="81"/>
        <v>1</v>
      </c>
      <c r="AD268">
        <f t="shared" si="82"/>
        <v>-1</v>
      </c>
    </row>
    <row r="269" spans="1:30">
      <c r="A269" t="s">
        <v>521</v>
      </c>
      <c r="B269" t="s">
        <v>14</v>
      </c>
      <c r="C269" t="s">
        <v>20</v>
      </c>
      <c r="D269">
        <v>0</v>
      </c>
      <c r="E269" t="s">
        <v>16</v>
      </c>
      <c r="F269" t="s">
        <v>15</v>
      </c>
      <c r="G269">
        <v>3166</v>
      </c>
      <c r="H269">
        <v>2064</v>
      </c>
      <c r="I269">
        <v>104</v>
      </c>
      <c r="J269">
        <v>360</v>
      </c>
      <c r="K269">
        <v>0</v>
      </c>
      <c r="L269" t="s">
        <v>17</v>
      </c>
      <c r="M269" t="s">
        <v>18</v>
      </c>
      <c r="N269">
        <f t="shared" si="67"/>
        <v>1</v>
      </c>
      <c r="O269">
        <f t="shared" si="68"/>
        <v>1</v>
      </c>
      <c r="P269">
        <f t="shared" si="69"/>
        <v>0</v>
      </c>
      <c r="Q269">
        <f t="shared" si="70"/>
        <v>1</v>
      </c>
      <c r="R269">
        <f t="shared" si="71"/>
        <v>0</v>
      </c>
      <c r="S269" s="9">
        <f t="shared" si="72"/>
        <v>8.0602242404409576</v>
      </c>
      <c r="T269" s="9">
        <f t="shared" si="73"/>
        <v>7.6324011266014535</v>
      </c>
      <c r="U269" s="9">
        <f t="shared" si="74"/>
        <v>4.6443908991413725</v>
      </c>
      <c r="V269" s="9">
        <f t="shared" si="74"/>
        <v>5.8861040314501558</v>
      </c>
      <c r="W269">
        <f t="shared" si="75"/>
        <v>2</v>
      </c>
      <c r="X269">
        <f t="shared" si="76"/>
        <v>0</v>
      </c>
      <c r="Y269">
        <f t="shared" si="77"/>
        <v>-0.50641388838106438</v>
      </c>
      <c r="Z269">
        <f t="shared" si="78"/>
        <v>0.60265288884990775</v>
      </c>
      <c r="AA269">
        <f t="shared" si="79"/>
        <v>0.37603456933358925</v>
      </c>
      <c r="AB269">
        <f t="shared" si="80"/>
        <v>-0.47166031172038209</v>
      </c>
      <c r="AC269" s="17">
        <f t="shared" si="81"/>
        <v>0</v>
      </c>
      <c r="AD269">
        <f t="shared" si="82"/>
        <v>2</v>
      </c>
    </row>
    <row r="270" spans="1:30">
      <c r="A270" t="s">
        <v>522</v>
      </c>
      <c r="B270" t="s">
        <v>14</v>
      </c>
      <c r="C270" t="s">
        <v>20</v>
      </c>
      <c r="D270">
        <v>1</v>
      </c>
      <c r="E270" t="s">
        <v>16</v>
      </c>
      <c r="F270" t="s">
        <v>15</v>
      </c>
      <c r="G270">
        <v>3417</v>
      </c>
      <c r="H270">
        <v>1750</v>
      </c>
      <c r="I270">
        <v>186</v>
      </c>
      <c r="J270">
        <v>360</v>
      </c>
      <c r="K270">
        <v>1</v>
      </c>
      <c r="L270" t="s">
        <v>17</v>
      </c>
      <c r="M270" t="s">
        <v>18</v>
      </c>
      <c r="N270">
        <f t="shared" si="67"/>
        <v>1</v>
      </c>
      <c r="O270">
        <f t="shared" si="68"/>
        <v>1</v>
      </c>
      <c r="P270">
        <f t="shared" si="69"/>
        <v>1</v>
      </c>
      <c r="Q270">
        <f t="shared" si="70"/>
        <v>1</v>
      </c>
      <c r="R270">
        <f t="shared" si="71"/>
        <v>0</v>
      </c>
      <c r="S270" s="9">
        <f t="shared" si="72"/>
        <v>8.136518252115291</v>
      </c>
      <c r="T270" s="9">
        <f t="shared" si="73"/>
        <v>7.4673710669175595</v>
      </c>
      <c r="U270" s="9">
        <f t="shared" si="74"/>
        <v>5.2257466737132017</v>
      </c>
      <c r="V270" s="9">
        <f t="shared" si="74"/>
        <v>5.8861040314501558</v>
      </c>
      <c r="W270">
        <f t="shared" si="75"/>
        <v>2</v>
      </c>
      <c r="X270">
        <f t="shared" si="76"/>
        <v>1</v>
      </c>
      <c r="Y270">
        <f t="shared" si="77"/>
        <v>1.767436964112798</v>
      </c>
      <c r="Z270">
        <f t="shared" si="78"/>
        <v>5.8558254203317253</v>
      </c>
      <c r="AA270">
        <f t="shared" si="79"/>
        <v>0.85413864287815922</v>
      </c>
      <c r="AB270">
        <f t="shared" si="80"/>
        <v>-1.9250987171923513</v>
      </c>
      <c r="AC270" s="17">
        <f t="shared" si="81"/>
        <v>1</v>
      </c>
      <c r="AD270">
        <f t="shared" si="82"/>
        <v>-1</v>
      </c>
    </row>
    <row r="271" spans="1:30">
      <c r="A271" t="s">
        <v>523</v>
      </c>
      <c r="B271" t="s">
        <v>14</v>
      </c>
      <c r="C271" t="s">
        <v>20</v>
      </c>
      <c r="D271">
        <v>0</v>
      </c>
      <c r="E271" t="s">
        <v>16</v>
      </c>
      <c r="F271" t="s">
        <v>15</v>
      </c>
      <c r="G271">
        <v>5116</v>
      </c>
      <c r="H271">
        <v>1451</v>
      </c>
      <c r="I271">
        <v>165</v>
      </c>
      <c r="J271">
        <v>360</v>
      </c>
      <c r="K271">
        <v>0</v>
      </c>
      <c r="L271" t="s">
        <v>17</v>
      </c>
      <c r="M271" t="s">
        <v>18</v>
      </c>
      <c r="N271">
        <f t="shared" si="67"/>
        <v>1</v>
      </c>
      <c r="O271">
        <f t="shared" si="68"/>
        <v>1</v>
      </c>
      <c r="P271">
        <f t="shared" si="69"/>
        <v>0</v>
      </c>
      <c r="Q271">
        <f t="shared" si="70"/>
        <v>1</v>
      </c>
      <c r="R271">
        <f t="shared" si="71"/>
        <v>0</v>
      </c>
      <c r="S271" s="9">
        <f t="shared" si="72"/>
        <v>8.5401281626987338</v>
      </c>
      <c r="T271" s="9">
        <f t="shared" si="73"/>
        <v>7.2800082528841878</v>
      </c>
      <c r="U271" s="9">
        <f t="shared" si="74"/>
        <v>5.1059454739005803</v>
      </c>
      <c r="V271" s="9">
        <f t="shared" si="74"/>
        <v>5.8861040314501558</v>
      </c>
      <c r="W271">
        <f t="shared" si="75"/>
        <v>2</v>
      </c>
      <c r="X271">
        <f t="shared" si="76"/>
        <v>0</v>
      </c>
      <c r="Y271">
        <f t="shared" si="77"/>
        <v>-0.6170608085196404</v>
      </c>
      <c r="Z271">
        <f t="shared" si="78"/>
        <v>0.53952788519047123</v>
      </c>
      <c r="AA271">
        <f t="shared" si="79"/>
        <v>0.35045021943446031</v>
      </c>
      <c r="AB271">
        <f t="shared" si="80"/>
        <v>-0.43147580136580876</v>
      </c>
      <c r="AC271" s="17">
        <f t="shared" si="81"/>
        <v>0</v>
      </c>
      <c r="AD271">
        <f t="shared" si="82"/>
        <v>2</v>
      </c>
    </row>
    <row r="272" spans="1:30">
      <c r="A272" t="s">
        <v>527</v>
      </c>
      <c r="B272" t="s">
        <v>14</v>
      </c>
      <c r="C272" t="s">
        <v>20</v>
      </c>
      <c r="D272">
        <v>3</v>
      </c>
      <c r="E272" t="s">
        <v>16</v>
      </c>
      <c r="F272" t="s">
        <v>15</v>
      </c>
      <c r="G272">
        <v>6406</v>
      </c>
      <c r="H272">
        <v>0</v>
      </c>
      <c r="I272">
        <v>150</v>
      </c>
      <c r="J272">
        <v>360</v>
      </c>
      <c r="K272">
        <v>1</v>
      </c>
      <c r="L272" t="s">
        <v>31</v>
      </c>
      <c r="M272" t="s">
        <v>18</v>
      </c>
      <c r="N272">
        <f t="shared" si="67"/>
        <v>1</v>
      </c>
      <c r="O272">
        <f t="shared" si="68"/>
        <v>1</v>
      </c>
      <c r="P272">
        <f t="shared" si="69"/>
        <v>3</v>
      </c>
      <c r="Q272">
        <f t="shared" si="70"/>
        <v>1</v>
      </c>
      <c r="R272">
        <f t="shared" si="71"/>
        <v>0</v>
      </c>
      <c r="S272" s="9">
        <f t="shared" si="72"/>
        <v>8.7649903301691037</v>
      </c>
      <c r="T272" s="9">
        <f t="shared" si="73"/>
        <v>0</v>
      </c>
      <c r="U272" s="9">
        <f t="shared" si="74"/>
        <v>5.0106352940962555</v>
      </c>
      <c r="V272" s="9">
        <f t="shared" si="74"/>
        <v>5.8861040314501558</v>
      </c>
      <c r="W272">
        <f t="shared" si="75"/>
        <v>1</v>
      </c>
      <c r="X272">
        <f t="shared" si="76"/>
        <v>1</v>
      </c>
      <c r="Y272">
        <f t="shared" si="77"/>
        <v>1.8150812321545695</v>
      </c>
      <c r="Z272">
        <f t="shared" si="78"/>
        <v>6.1415750505562032</v>
      </c>
      <c r="AA272">
        <f t="shared" si="79"/>
        <v>0.85997486647961252</v>
      </c>
      <c r="AB272">
        <f t="shared" si="80"/>
        <v>-1.9659333473399185</v>
      </c>
      <c r="AC272" s="17">
        <f t="shared" si="81"/>
        <v>1</v>
      </c>
      <c r="AD272">
        <f t="shared" si="82"/>
        <v>-1</v>
      </c>
    </row>
    <row r="273" spans="1:30">
      <c r="A273" t="s">
        <v>530</v>
      </c>
      <c r="C273" t="s">
        <v>20</v>
      </c>
      <c r="D273">
        <v>0</v>
      </c>
      <c r="E273" t="s">
        <v>16</v>
      </c>
      <c r="F273" t="s">
        <v>15</v>
      </c>
      <c r="G273">
        <v>3087</v>
      </c>
      <c r="H273">
        <v>2210</v>
      </c>
      <c r="I273">
        <v>136</v>
      </c>
      <c r="J273">
        <v>360</v>
      </c>
      <c r="K273">
        <v>0</v>
      </c>
      <c r="L273" t="s">
        <v>31</v>
      </c>
      <c r="M273" t="s">
        <v>18</v>
      </c>
      <c r="N273">
        <f t="shared" si="67"/>
        <v>1</v>
      </c>
      <c r="O273">
        <f t="shared" si="68"/>
        <v>0</v>
      </c>
      <c r="P273">
        <f t="shared" si="69"/>
        <v>0</v>
      </c>
      <c r="Q273">
        <f t="shared" si="70"/>
        <v>1</v>
      </c>
      <c r="R273">
        <f t="shared" si="71"/>
        <v>0</v>
      </c>
      <c r="S273" s="9">
        <f t="shared" si="72"/>
        <v>8.0349550245021586</v>
      </c>
      <c r="T273" s="9">
        <f t="shared" si="73"/>
        <v>7.7007477945117984</v>
      </c>
      <c r="U273" s="9">
        <f t="shared" si="74"/>
        <v>4.9126548857360524</v>
      </c>
      <c r="V273" s="9">
        <f t="shared" si="74"/>
        <v>5.8861040314501558</v>
      </c>
      <c r="W273">
        <f t="shared" si="75"/>
        <v>1</v>
      </c>
      <c r="X273">
        <f t="shared" si="76"/>
        <v>0</v>
      </c>
      <c r="Y273">
        <f t="shared" si="77"/>
        <v>-0.14662586752379991</v>
      </c>
      <c r="Z273">
        <f t="shared" si="78"/>
        <v>0.86361702415714914</v>
      </c>
      <c r="AA273">
        <f t="shared" si="79"/>
        <v>0.46340906579115088</v>
      </c>
      <c r="AB273">
        <f t="shared" si="80"/>
        <v>-0.62251923601061798</v>
      </c>
      <c r="AC273" s="17">
        <f t="shared" si="81"/>
        <v>0</v>
      </c>
      <c r="AD273">
        <f t="shared" si="82"/>
        <v>2</v>
      </c>
    </row>
    <row r="274" spans="1:30">
      <c r="A274" t="s">
        <v>533</v>
      </c>
      <c r="B274" t="s">
        <v>14</v>
      </c>
      <c r="C274" t="s">
        <v>15</v>
      </c>
      <c r="D274">
        <v>0</v>
      </c>
      <c r="E274" t="s">
        <v>16</v>
      </c>
      <c r="G274">
        <v>3182</v>
      </c>
      <c r="H274">
        <v>2917</v>
      </c>
      <c r="I274">
        <v>161</v>
      </c>
      <c r="J274">
        <v>360</v>
      </c>
      <c r="K274">
        <v>1</v>
      </c>
      <c r="L274" t="s">
        <v>17</v>
      </c>
      <c r="M274" t="s">
        <v>18</v>
      </c>
      <c r="N274">
        <f t="shared" si="67"/>
        <v>0</v>
      </c>
      <c r="O274">
        <f t="shared" si="68"/>
        <v>1</v>
      </c>
      <c r="P274">
        <f t="shared" si="69"/>
        <v>0</v>
      </c>
      <c r="Q274">
        <f t="shared" si="70"/>
        <v>1</v>
      </c>
      <c r="R274">
        <f t="shared" si="71"/>
        <v>0</v>
      </c>
      <c r="S274" s="9">
        <f t="shared" si="72"/>
        <v>8.065265208897733</v>
      </c>
      <c r="T274" s="9">
        <f t="shared" si="73"/>
        <v>7.9783109698677217</v>
      </c>
      <c r="U274" s="9">
        <f t="shared" si="74"/>
        <v>5.0814043649844631</v>
      </c>
      <c r="V274" s="9">
        <f t="shared" si="74"/>
        <v>5.8861040314501558</v>
      </c>
      <c r="W274">
        <f t="shared" si="75"/>
        <v>2</v>
      </c>
      <c r="X274">
        <f t="shared" si="76"/>
        <v>1</v>
      </c>
      <c r="Y274">
        <f t="shared" si="77"/>
        <v>1.1320536889998145</v>
      </c>
      <c r="Z274">
        <f t="shared" si="78"/>
        <v>3.102020548477499</v>
      </c>
      <c r="AA274">
        <f t="shared" si="79"/>
        <v>0.75621770096418484</v>
      </c>
      <c r="AB274">
        <f t="shared" si="80"/>
        <v>-1.411479669017822</v>
      </c>
      <c r="AC274" s="17">
        <f t="shared" si="81"/>
        <v>1</v>
      </c>
      <c r="AD274">
        <f t="shared" si="82"/>
        <v>-1</v>
      </c>
    </row>
    <row r="275" spans="1:30">
      <c r="A275" t="s">
        <v>535</v>
      </c>
      <c r="B275" t="s">
        <v>14</v>
      </c>
      <c r="C275" t="s">
        <v>15</v>
      </c>
      <c r="D275">
        <v>0</v>
      </c>
      <c r="E275" t="s">
        <v>16</v>
      </c>
      <c r="F275" t="s">
        <v>15</v>
      </c>
      <c r="G275">
        <v>1836</v>
      </c>
      <c r="H275">
        <v>33837</v>
      </c>
      <c r="I275">
        <v>90</v>
      </c>
      <c r="J275">
        <v>360</v>
      </c>
      <c r="K275">
        <v>1</v>
      </c>
      <c r="L275" t="s">
        <v>17</v>
      </c>
      <c r="M275" t="s">
        <v>22</v>
      </c>
      <c r="N275">
        <f t="shared" si="67"/>
        <v>0</v>
      </c>
      <c r="O275">
        <f t="shared" si="68"/>
        <v>1</v>
      </c>
      <c r="P275">
        <f t="shared" si="69"/>
        <v>0</v>
      </c>
      <c r="Q275">
        <f t="shared" si="70"/>
        <v>1</v>
      </c>
      <c r="R275">
        <f t="shared" si="71"/>
        <v>0</v>
      </c>
      <c r="S275" s="9">
        <f t="shared" si="72"/>
        <v>7.5153445711804361</v>
      </c>
      <c r="T275" s="9">
        <f t="shared" si="73"/>
        <v>10.429310157308027</v>
      </c>
      <c r="U275" s="9">
        <f t="shared" si="74"/>
        <v>4.499809670330265</v>
      </c>
      <c r="V275" s="9">
        <f t="shared" si="74"/>
        <v>5.8861040314501558</v>
      </c>
      <c r="W275">
        <f t="shared" si="75"/>
        <v>2</v>
      </c>
      <c r="X275">
        <f t="shared" si="76"/>
        <v>1</v>
      </c>
      <c r="Y275">
        <f t="shared" si="77"/>
        <v>1.2158154203488274</v>
      </c>
      <c r="Z275">
        <f t="shared" si="78"/>
        <v>3.3730433914594959</v>
      </c>
      <c r="AA275">
        <f t="shared" si="79"/>
        <v>0.77132630287799375</v>
      </c>
      <c r="AB275">
        <f t="shared" si="80"/>
        <v>-1.4754591949654785</v>
      </c>
      <c r="AC275" s="17">
        <f t="shared" si="81"/>
        <v>1</v>
      </c>
      <c r="AD275">
        <f t="shared" si="82"/>
        <v>-1</v>
      </c>
    </row>
    <row r="276" spans="1:30">
      <c r="A276" t="s">
        <v>536</v>
      </c>
      <c r="B276" t="s">
        <v>14</v>
      </c>
      <c r="C276" t="s">
        <v>20</v>
      </c>
      <c r="D276">
        <v>1</v>
      </c>
      <c r="E276" t="s">
        <v>16</v>
      </c>
      <c r="F276" t="s">
        <v>15</v>
      </c>
      <c r="G276">
        <v>1880</v>
      </c>
      <c r="H276">
        <v>0</v>
      </c>
      <c r="I276">
        <v>61</v>
      </c>
      <c r="J276">
        <v>360</v>
      </c>
      <c r="L276" t="s">
        <v>21</v>
      </c>
      <c r="M276" t="s">
        <v>18</v>
      </c>
      <c r="N276">
        <f t="shared" si="67"/>
        <v>1</v>
      </c>
      <c r="O276">
        <f t="shared" si="68"/>
        <v>1</v>
      </c>
      <c r="P276">
        <f t="shared" si="69"/>
        <v>1</v>
      </c>
      <c r="Q276">
        <f t="shared" si="70"/>
        <v>1</v>
      </c>
      <c r="R276">
        <f t="shared" si="71"/>
        <v>0</v>
      </c>
      <c r="S276" s="9">
        <f t="shared" si="72"/>
        <v>7.5390270558239951</v>
      </c>
      <c r="T276" s="9">
        <f t="shared" si="73"/>
        <v>0</v>
      </c>
      <c r="U276" s="9">
        <f t="shared" si="74"/>
        <v>4.1108738641733114</v>
      </c>
      <c r="V276" s="9">
        <f t="shared" si="74"/>
        <v>5.8861040314501558</v>
      </c>
      <c r="W276">
        <f t="shared" si="75"/>
        <v>0</v>
      </c>
      <c r="X276">
        <f t="shared" si="76"/>
        <v>0</v>
      </c>
      <c r="Y276">
        <f t="shared" si="77"/>
        <v>-0.3095741965714035</v>
      </c>
      <c r="Z276">
        <f t="shared" si="78"/>
        <v>0.73375932695248713</v>
      </c>
      <c r="AA276">
        <f t="shared" si="79"/>
        <v>0.42321867605595032</v>
      </c>
      <c r="AB276">
        <f t="shared" si="80"/>
        <v>-0.55029207227337829</v>
      </c>
      <c r="AC276" s="17">
        <f t="shared" si="81"/>
        <v>0</v>
      </c>
      <c r="AD276">
        <f t="shared" si="82"/>
        <v>2</v>
      </c>
    </row>
    <row r="277" spans="1:30">
      <c r="A277" t="s">
        <v>538</v>
      </c>
      <c r="B277" t="s">
        <v>14</v>
      </c>
      <c r="C277" t="s">
        <v>20</v>
      </c>
      <c r="D277">
        <v>1</v>
      </c>
      <c r="E277" t="s">
        <v>16</v>
      </c>
      <c r="F277" t="s">
        <v>15</v>
      </c>
      <c r="G277">
        <v>4283</v>
      </c>
      <c r="H277">
        <v>3000</v>
      </c>
      <c r="I277">
        <v>172</v>
      </c>
      <c r="J277">
        <v>84</v>
      </c>
      <c r="K277">
        <v>1</v>
      </c>
      <c r="L277" t="s">
        <v>21</v>
      </c>
      <c r="M277" t="s">
        <v>22</v>
      </c>
      <c r="N277">
        <f t="shared" si="67"/>
        <v>1</v>
      </c>
      <c r="O277">
        <f t="shared" si="68"/>
        <v>1</v>
      </c>
      <c r="P277">
        <f t="shared" si="69"/>
        <v>1</v>
      </c>
      <c r="Q277">
        <f t="shared" si="70"/>
        <v>1</v>
      </c>
      <c r="R277">
        <f t="shared" si="71"/>
        <v>0</v>
      </c>
      <c r="S277" s="9">
        <f t="shared" si="72"/>
        <v>8.3624089776153703</v>
      </c>
      <c r="T277" s="9">
        <f t="shared" si="73"/>
        <v>8.0063675676502459</v>
      </c>
      <c r="U277" s="9">
        <f t="shared" si="74"/>
        <v>5.1474944768134527</v>
      </c>
      <c r="V277" s="9">
        <f t="shared" si="74"/>
        <v>4.4308167988433134</v>
      </c>
      <c r="W277">
        <f t="shared" si="75"/>
        <v>0</v>
      </c>
      <c r="X277">
        <f t="shared" si="76"/>
        <v>1</v>
      </c>
      <c r="Y277">
        <f t="shared" si="77"/>
        <v>1.6177007720561951</v>
      </c>
      <c r="Z277">
        <f t="shared" si="78"/>
        <v>5.0414854563272984</v>
      </c>
      <c r="AA277">
        <f t="shared" si="79"/>
        <v>0.83447779404108446</v>
      </c>
      <c r="AB277">
        <f t="shared" si="80"/>
        <v>-1.7986499181873352</v>
      </c>
      <c r="AC277" s="17">
        <f t="shared" si="81"/>
        <v>1</v>
      </c>
      <c r="AD277">
        <f t="shared" si="82"/>
        <v>-1</v>
      </c>
    </row>
    <row r="278" spans="1:30">
      <c r="A278" t="s">
        <v>539</v>
      </c>
      <c r="B278" t="s">
        <v>14</v>
      </c>
      <c r="C278" t="s">
        <v>20</v>
      </c>
      <c r="D278">
        <v>0</v>
      </c>
      <c r="E278" t="s">
        <v>16</v>
      </c>
      <c r="F278" t="s">
        <v>15</v>
      </c>
      <c r="G278">
        <v>2297</v>
      </c>
      <c r="H278">
        <v>1522</v>
      </c>
      <c r="I278">
        <v>104</v>
      </c>
      <c r="J278">
        <v>360</v>
      </c>
      <c r="K278">
        <v>1</v>
      </c>
      <c r="L278" t="s">
        <v>17</v>
      </c>
      <c r="M278" t="s">
        <v>22</v>
      </c>
      <c r="N278">
        <f t="shared" si="67"/>
        <v>1</v>
      </c>
      <c r="O278">
        <f t="shared" si="68"/>
        <v>1</v>
      </c>
      <c r="P278">
        <f t="shared" si="69"/>
        <v>0</v>
      </c>
      <c r="Q278">
        <f t="shared" si="70"/>
        <v>1</v>
      </c>
      <c r="R278">
        <f t="shared" si="71"/>
        <v>0</v>
      </c>
      <c r="S278" s="9">
        <f t="shared" si="72"/>
        <v>7.7393592026890978</v>
      </c>
      <c r="T278" s="9">
        <f t="shared" si="73"/>
        <v>7.3277805384216315</v>
      </c>
      <c r="U278" s="9">
        <f t="shared" si="74"/>
        <v>4.6443908991413725</v>
      </c>
      <c r="V278" s="9">
        <f t="shared" si="74"/>
        <v>5.8861040314501558</v>
      </c>
      <c r="W278">
        <f t="shared" si="75"/>
        <v>2</v>
      </c>
      <c r="X278">
        <f t="shared" si="76"/>
        <v>1</v>
      </c>
      <c r="Y278">
        <f t="shared" si="77"/>
        <v>1.8340049548030679</v>
      </c>
      <c r="Z278">
        <f t="shared" si="78"/>
        <v>6.258903154369146</v>
      </c>
      <c r="AA278">
        <f t="shared" si="79"/>
        <v>0.86223814001456978</v>
      </c>
      <c r="AB278">
        <f t="shared" si="80"/>
        <v>-1.9822287367574645</v>
      </c>
      <c r="AC278" s="17">
        <f t="shared" si="81"/>
        <v>1</v>
      </c>
      <c r="AD278">
        <f t="shared" si="82"/>
        <v>-1</v>
      </c>
    </row>
    <row r="279" spans="1:30">
      <c r="A279" t="s">
        <v>540</v>
      </c>
      <c r="C279" t="s">
        <v>15</v>
      </c>
      <c r="D279">
        <v>0</v>
      </c>
      <c r="E279" t="s">
        <v>16</v>
      </c>
      <c r="F279" t="s">
        <v>15</v>
      </c>
      <c r="G279">
        <v>4750</v>
      </c>
      <c r="H279">
        <v>0</v>
      </c>
      <c r="I279">
        <v>94</v>
      </c>
      <c r="J279">
        <v>360</v>
      </c>
      <c r="K279">
        <v>1</v>
      </c>
      <c r="L279" t="s">
        <v>31</v>
      </c>
      <c r="M279" t="s">
        <v>18</v>
      </c>
      <c r="N279">
        <f t="shared" si="67"/>
        <v>0</v>
      </c>
      <c r="O279">
        <f t="shared" si="68"/>
        <v>0</v>
      </c>
      <c r="P279">
        <f t="shared" si="69"/>
        <v>0</v>
      </c>
      <c r="Q279">
        <f t="shared" si="70"/>
        <v>1</v>
      </c>
      <c r="R279">
        <f t="shared" si="71"/>
        <v>0</v>
      </c>
      <c r="S279" s="9">
        <f t="shared" si="72"/>
        <v>8.4658998970286863</v>
      </c>
      <c r="T279" s="9">
        <f t="shared" si="73"/>
        <v>0</v>
      </c>
      <c r="U279" s="9">
        <f t="shared" si="74"/>
        <v>4.5432947822700038</v>
      </c>
      <c r="V279" s="9">
        <f t="shared" si="74"/>
        <v>5.8861040314501558</v>
      </c>
      <c r="W279">
        <f t="shared" si="75"/>
        <v>1</v>
      </c>
      <c r="X279">
        <f t="shared" si="76"/>
        <v>1</v>
      </c>
      <c r="Y279">
        <f t="shared" si="77"/>
        <v>1.6036212302444599</v>
      </c>
      <c r="Z279">
        <f t="shared" si="78"/>
        <v>4.9710010097688988</v>
      </c>
      <c r="AA279">
        <f t="shared" si="79"/>
        <v>0.8325238936714392</v>
      </c>
      <c r="AB279">
        <f t="shared" si="80"/>
        <v>-1.7869145866770331</v>
      </c>
      <c r="AC279" s="17">
        <f t="shared" si="81"/>
        <v>1</v>
      </c>
      <c r="AD279">
        <f t="shared" si="82"/>
        <v>-1</v>
      </c>
    </row>
    <row r="280" spans="1:30">
      <c r="A280" t="s">
        <v>543</v>
      </c>
      <c r="B280" t="s">
        <v>14</v>
      </c>
      <c r="C280" t="s">
        <v>20</v>
      </c>
      <c r="D280">
        <v>2</v>
      </c>
      <c r="E280" t="s">
        <v>16</v>
      </c>
      <c r="F280" t="s">
        <v>20</v>
      </c>
      <c r="G280">
        <v>2726</v>
      </c>
      <c r="H280">
        <v>0</v>
      </c>
      <c r="I280">
        <v>106</v>
      </c>
      <c r="J280">
        <v>360</v>
      </c>
      <c r="K280">
        <v>0</v>
      </c>
      <c r="L280" t="s">
        <v>31</v>
      </c>
      <c r="M280" t="s">
        <v>22</v>
      </c>
      <c r="N280">
        <f t="shared" si="67"/>
        <v>1</v>
      </c>
      <c r="O280">
        <f t="shared" si="68"/>
        <v>1</v>
      </c>
      <c r="P280">
        <f t="shared" si="69"/>
        <v>2</v>
      </c>
      <c r="Q280">
        <f t="shared" si="70"/>
        <v>1</v>
      </c>
      <c r="R280">
        <f t="shared" si="71"/>
        <v>1</v>
      </c>
      <c r="S280" s="9">
        <f t="shared" si="72"/>
        <v>7.9105906122564775</v>
      </c>
      <c r="T280" s="9">
        <f t="shared" si="73"/>
        <v>0</v>
      </c>
      <c r="U280" s="9">
        <f t="shared" si="74"/>
        <v>4.6634390941120669</v>
      </c>
      <c r="V280" s="9">
        <f t="shared" si="74"/>
        <v>5.8861040314501558</v>
      </c>
      <c r="W280">
        <f t="shared" si="75"/>
        <v>1</v>
      </c>
      <c r="X280">
        <f t="shared" si="76"/>
        <v>0</v>
      </c>
      <c r="Y280">
        <f t="shared" si="77"/>
        <v>-0.51234726472763892</v>
      </c>
      <c r="Z280">
        <f t="shared" si="78"/>
        <v>0.59908770968819047</v>
      </c>
      <c r="AA280">
        <f t="shared" si="79"/>
        <v>0.37464343328922706</v>
      </c>
      <c r="AB280">
        <f t="shared" si="80"/>
        <v>-0.46943328518559807</v>
      </c>
      <c r="AC280" s="17">
        <f t="shared" si="81"/>
        <v>0</v>
      </c>
      <c r="AD280">
        <f t="shared" si="82"/>
        <v>2</v>
      </c>
    </row>
    <row r="281" spans="1:30">
      <c r="A281" t="s">
        <v>545</v>
      </c>
      <c r="B281" t="s">
        <v>14</v>
      </c>
      <c r="C281" t="s">
        <v>20</v>
      </c>
      <c r="D281">
        <v>0</v>
      </c>
      <c r="E281" t="s">
        <v>16</v>
      </c>
      <c r="F281" t="s">
        <v>20</v>
      </c>
      <c r="G281">
        <v>16120</v>
      </c>
      <c r="H281">
        <v>0</v>
      </c>
      <c r="I281">
        <v>260</v>
      </c>
      <c r="J281">
        <v>360</v>
      </c>
      <c r="K281">
        <v>1</v>
      </c>
      <c r="L281" t="s">
        <v>17</v>
      </c>
      <c r="M281" t="s">
        <v>18</v>
      </c>
      <c r="N281">
        <f t="shared" si="67"/>
        <v>1</v>
      </c>
      <c r="O281">
        <f t="shared" si="68"/>
        <v>1</v>
      </c>
      <c r="P281">
        <f t="shared" si="69"/>
        <v>0</v>
      </c>
      <c r="Q281">
        <f t="shared" si="70"/>
        <v>1</v>
      </c>
      <c r="R281">
        <f t="shared" si="71"/>
        <v>1</v>
      </c>
      <c r="S281" s="9">
        <f t="shared" si="72"/>
        <v>9.6878160160606193</v>
      </c>
      <c r="T281" s="9">
        <f t="shared" si="73"/>
        <v>0</v>
      </c>
      <c r="U281" s="9">
        <f t="shared" si="74"/>
        <v>5.5606816310155276</v>
      </c>
      <c r="V281" s="9">
        <f t="shared" si="74"/>
        <v>5.8861040314501558</v>
      </c>
      <c r="W281">
        <f t="shared" si="75"/>
        <v>2</v>
      </c>
      <c r="X281">
        <f t="shared" si="76"/>
        <v>1</v>
      </c>
      <c r="Y281">
        <f t="shared" si="77"/>
        <v>1.3297294847237668</v>
      </c>
      <c r="Z281">
        <f t="shared" si="78"/>
        <v>3.7800206959054385</v>
      </c>
      <c r="AA281">
        <f t="shared" si="79"/>
        <v>0.79079588486790464</v>
      </c>
      <c r="AB281">
        <f t="shared" si="80"/>
        <v>-1.5644448761813219</v>
      </c>
      <c r="AC281" s="17">
        <f t="shared" si="81"/>
        <v>1</v>
      </c>
      <c r="AD281">
        <f t="shared" si="82"/>
        <v>-1</v>
      </c>
    </row>
    <row r="282" spans="1:30">
      <c r="A282" t="s">
        <v>548</v>
      </c>
      <c r="B282" t="s">
        <v>14</v>
      </c>
      <c r="C282" t="s">
        <v>20</v>
      </c>
      <c r="D282">
        <v>0</v>
      </c>
      <c r="E282" t="s">
        <v>16</v>
      </c>
      <c r="F282" t="s">
        <v>20</v>
      </c>
      <c r="G282">
        <v>9963</v>
      </c>
      <c r="H282">
        <v>0</v>
      </c>
      <c r="I282">
        <v>180</v>
      </c>
      <c r="J282">
        <v>360</v>
      </c>
      <c r="K282">
        <v>1</v>
      </c>
      <c r="L282" t="s">
        <v>21</v>
      </c>
      <c r="M282" t="s">
        <v>18</v>
      </c>
      <c r="N282">
        <f t="shared" si="67"/>
        <v>1</v>
      </c>
      <c r="O282">
        <f t="shared" si="68"/>
        <v>1</v>
      </c>
      <c r="P282">
        <f t="shared" si="69"/>
        <v>0</v>
      </c>
      <c r="Q282">
        <f t="shared" si="70"/>
        <v>1</v>
      </c>
      <c r="R282">
        <f t="shared" si="71"/>
        <v>1</v>
      </c>
      <c r="S282" s="9">
        <f t="shared" si="72"/>
        <v>9.2066335100448562</v>
      </c>
      <c r="T282" s="9">
        <f t="shared" si="73"/>
        <v>0</v>
      </c>
      <c r="U282" s="9">
        <f t="shared" si="74"/>
        <v>5.1929568508902104</v>
      </c>
      <c r="V282" s="9">
        <f t="shared" si="74"/>
        <v>5.8861040314501558</v>
      </c>
      <c r="W282">
        <f t="shared" si="75"/>
        <v>0</v>
      </c>
      <c r="X282">
        <f t="shared" si="76"/>
        <v>1</v>
      </c>
      <c r="Y282">
        <f t="shared" si="77"/>
        <v>1.3043116518562901</v>
      </c>
      <c r="Z282">
        <f t="shared" si="78"/>
        <v>3.6851515532186223</v>
      </c>
      <c r="AA282">
        <f t="shared" si="79"/>
        <v>0.78655973267011681</v>
      </c>
      <c r="AB282">
        <f t="shared" si="80"/>
        <v>-1.5443982637730764</v>
      </c>
      <c r="AC282" s="17">
        <f t="shared" si="81"/>
        <v>1</v>
      </c>
      <c r="AD282">
        <f t="shared" si="82"/>
        <v>-1</v>
      </c>
    </row>
    <row r="283" spans="1:30">
      <c r="A283" t="s">
        <v>549</v>
      </c>
      <c r="B283" t="s">
        <v>42</v>
      </c>
      <c r="C283" t="s">
        <v>15</v>
      </c>
      <c r="D283">
        <v>3</v>
      </c>
      <c r="E283" t="s">
        <v>16</v>
      </c>
      <c r="G283">
        <v>416</v>
      </c>
      <c r="H283">
        <v>41667</v>
      </c>
      <c r="I283">
        <v>350</v>
      </c>
      <c r="J283">
        <v>180</v>
      </c>
      <c r="L283" t="s">
        <v>17</v>
      </c>
      <c r="M283" t="s">
        <v>22</v>
      </c>
      <c r="N283">
        <f t="shared" si="67"/>
        <v>0</v>
      </c>
      <c r="O283">
        <f t="shared" si="68"/>
        <v>0</v>
      </c>
      <c r="P283">
        <f t="shared" si="69"/>
        <v>3</v>
      </c>
      <c r="Q283">
        <f t="shared" si="70"/>
        <v>1</v>
      </c>
      <c r="R283">
        <f t="shared" si="71"/>
        <v>0</v>
      </c>
      <c r="S283" s="9">
        <f t="shared" si="72"/>
        <v>6.0306852602612633</v>
      </c>
      <c r="T283" s="9">
        <f t="shared" si="73"/>
        <v>10.637464727584328</v>
      </c>
      <c r="U283" s="9">
        <f t="shared" si="74"/>
        <v>5.857933154483459</v>
      </c>
      <c r="V283" s="9">
        <f t="shared" si="74"/>
        <v>5.1929568508902104</v>
      </c>
      <c r="W283">
        <f t="shared" si="75"/>
        <v>2</v>
      </c>
      <c r="X283">
        <f t="shared" si="76"/>
        <v>0</v>
      </c>
      <c r="Y283">
        <f t="shared" si="77"/>
        <v>-0.19901545803258325</v>
      </c>
      <c r="Z283">
        <f t="shared" si="78"/>
        <v>0.8195372248018864</v>
      </c>
      <c r="AA283">
        <f t="shared" si="79"/>
        <v>0.45040970507823419</v>
      </c>
      <c r="AB283">
        <f t="shared" si="80"/>
        <v>-0.59858219666920032</v>
      </c>
      <c r="AC283" s="17">
        <f t="shared" si="81"/>
        <v>0</v>
      </c>
      <c r="AD283">
        <f t="shared" si="82"/>
        <v>2</v>
      </c>
    </row>
    <row r="284" spans="1:30">
      <c r="A284" t="s">
        <v>550</v>
      </c>
      <c r="B284" t="s">
        <v>14</v>
      </c>
      <c r="C284" t="s">
        <v>20</v>
      </c>
      <c r="D284">
        <v>0</v>
      </c>
      <c r="E284" t="s">
        <v>25</v>
      </c>
      <c r="G284">
        <v>2894</v>
      </c>
      <c r="H284">
        <v>2792</v>
      </c>
      <c r="I284">
        <v>155</v>
      </c>
      <c r="J284">
        <v>360</v>
      </c>
      <c r="K284">
        <v>1</v>
      </c>
      <c r="L284" t="s">
        <v>21</v>
      </c>
      <c r="M284" t="s">
        <v>18</v>
      </c>
      <c r="N284">
        <f t="shared" si="67"/>
        <v>1</v>
      </c>
      <c r="O284">
        <f t="shared" si="68"/>
        <v>1</v>
      </c>
      <c r="P284">
        <f t="shared" si="69"/>
        <v>0</v>
      </c>
      <c r="Q284">
        <f t="shared" si="70"/>
        <v>0</v>
      </c>
      <c r="R284">
        <f t="shared" si="71"/>
        <v>0</v>
      </c>
      <c r="S284" s="9">
        <f t="shared" si="72"/>
        <v>7.9703949071914293</v>
      </c>
      <c r="T284" s="9">
        <f t="shared" si="73"/>
        <v>7.9345134638822632</v>
      </c>
      <c r="U284" s="9">
        <f t="shared" si="74"/>
        <v>5.0434251169192468</v>
      </c>
      <c r="V284" s="9">
        <f t="shared" si="74"/>
        <v>5.8861040314501558</v>
      </c>
      <c r="W284">
        <f t="shared" si="75"/>
        <v>0</v>
      </c>
      <c r="X284">
        <f t="shared" si="76"/>
        <v>1</v>
      </c>
      <c r="Y284">
        <f t="shared" si="77"/>
        <v>0.96606882281779438</v>
      </c>
      <c r="Z284">
        <f t="shared" si="78"/>
        <v>2.6275945892033388</v>
      </c>
      <c r="AA284">
        <f t="shared" si="79"/>
        <v>0.72433523774231579</v>
      </c>
      <c r="AB284">
        <f t="shared" si="80"/>
        <v>-1.2885697810264127</v>
      </c>
      <c r="AC284" s="17">
        <f t="shared" si="81"/>
        <v>1</v>
      </c>
      <c r="AD284">
        <f t="shared" si="82"/>
        <v>-1</v>
      </c>
    </row>
    <row r="285" spans="1:30">
      <c r="A285" t="s">
        <v>554</v>
      </c>
      <c r="B285" t="s">
        <v>14</v>
      </c>
      <c r="C285" t="s">
        <v>15</v>
      </c>
      <c r="D285">
        <v>0</v>
      </c>
      <c r="E285" t="s">
        <v>16</v>
      </c>
      <c r="F285" t="s">
        <v>15</v>
      </c>
      <c r="G285">
        <v>3676</v>
      </c>
      <c r="H285">
        <v>4301</v>
      </c>
      <c r="I285">
        <v>172</v>
      </c>
      <c r="J285">
        <v>360</v>
      </c>
      <c r="K285">
        <v>1</v>
      </c>
      <c r="L285" t="s">
        <v>21</v>
      </c>
      <c r="M285" t="s">
        <v>18</v>
      </c>
      <c r="N285">
        <f t="shared" si="67"/>
        <v>0</v>
      </c>
      <c r="O285">
        <f t="shared" si="68"/>
        <v>1</v>
      </c>
      <c r="P285">
        <f t="shared" si="69"/>
        <v>0</v>
      </c>
      <c r="Q285">
        <f t="shared" si="70"/>
        <v>1</v>
      </c>
      <c r="R285">
        <f t="shared" si="71"/>
        <v>0</v>
      </c>
      <c r="S285" s="9">
        <f t="shared" si="72"/>
        <v>8.2095804834755768</v>
      </c>
      <c r="T285" s="9">
        <f t="shared" si="73"/>
        <v>8.3666028327837356</v>
      </c>
      <c r="U285" s="9">
        <f t="shared" si="74"/>
        <v>5.1474944768134527</v>
      </c>
      <c r="V285" s="9">
        <f t="shared" si="74"/>
        <v>5.8861040314501558</v>
      </c>
      <c r="W285">
        <f t="shared" si="75"/>
        <v>0</v>
      </c>
      <c r="X285">
        <f t="shared" si="76"/>
        <v>1</v>
      </c>
      <c r="Y285">
        <f t="shared" si="77"/>
        <v>0.94949692265888042</v>
      </c>
      <c r="Z285">
        <f t="shared" si="78"/>
        <v>2.5844091745251738</v>
      </c>
      <c r="AA285">
        <f t="shared" si="79"/>
        <v>0.72101399385228671</v>
      </c>
      <c r="AB285">
        <f t="shared" si="80"/>
        <v>-1.2765936555953394</v>
      </c>
      <c r="AC285" s="17">
        <f t="shared" si="81"/>
        <v>1</v>
      </c>
      <c r="AD285">
        <f t="shared" si="82"/>
        <v>-1</v>
      </c>
    </row>
    <row r="286" spans="1:30">
      <c r="A286" t="s">
        <v>556</v>
      </c>
      <c r="B286" t="s">
        <v>14</v>
      </c>
      <c r="C286" t="s">
        <v>20</v>
      </c>
      <c r="D286">
        <v>1</v>
      </c>
      <c r="E286" t="s">
        <v>16</v>
      </c>
      <c r="F286" t="s">
        <v>15</v>
      </c>
      <c r="G286">
        <v>3400</v>
      </c>
      <c r="H286">
        <v>2500</v>
      </c>
      <c r="I286">
        <v>173</v>
      </c>
      <c r="J286">
        <v>360</v>
      </c>
      <c r="K286">
        <v>1</v>
      </c>
      <c r="L286" t="s">
        <v>31</v>
      </c>
      <c r="M286" t="s">
        <v>18</v>
      </c>
      <c r="N286">
        <f t="shared" si="67"/>
        <v>1</v>
      </c>
      <c r="O286">
        <f t="shared" si="68"/>
        <v>1</v>
      </c>
      <c r="P286">
        <f t="shared" si="69"/>
        <v>1</v>
      </c>
      <c r="Q286">
        <f t="shared" si="70"/>
        <v>1</v>
      </c>
      <c r="R286">
        <f t="shared" si="71"/>
        <v>0</v>
      </c>
      <c r="S286" s="9">
        <f t="shared" si="72"/>
        <v>8.1315307106042525</v>
      </c>
      <c r="T286" s="9">
        <f t="shared" si="73"/>
        <v>7.8240460108562919</v>
      </c>
      <c r="U286" s="9">
        <f t="shared" si="74"/>
        <v>5.1532915944977793</v>
      </c>
      <c r="V286" s="9">
        <f t="shared" si="74"/>
        <v>5.8861040314501558</v>
      </c>
      <c r="W286">
        <f t="shared" si="75"/>
        <v>1</v>
      </c>
      <c r="X286">
        <f t="shared" si="76"/>
        <v>1</v>
      </c>
      <c r="Y286">
        <f t="shared" si="77"/>
        <v>1.692677538761139</v>
      </c>
      <c r="Z286">
        <f t="shared" si="78"/>
        <v>5.4340110188426172</v>
      </c>
      <c r="AA286">
        <f t="shared" si="79"/>
        <v>0.84457595781676398</v>
      </c>
      <c r="AB286">
        <f t="shared" si="80"/>
        <v>-1.8615981414113605</v>
      </c>
      <c r="AC286" s="17">
        <f t="shared" si="81"/>
        <v>1</v>
      </c>
      <c r="AD286">
        <f t="shared" si="82"/>
        <v>-1</v>
      </c>
    </row>
    <row r="287" spans="1:30">
      <c r="A287" t="s">
        <v>558</v>
      </c>
      <c r="B287" t="s">
        <v>14</v>
      </c>
      <c r="C287" t="s">
        <v>20</v>
      </c>
      <c r="D287">
        <v>2</v>
      </c>
      <c r="E287" t="s">
        <v>25</v>
      </c>
      <c r="F287" t="s">
        <v>15</v>
      </c>
      <c r="G287">
        <v>3987</v>
      </c>
      <c r="H287">
        <v>1411</v>
      </c>
      <c r="I287">
        <v>157</v>
      </c>
      <c r="J287">
        <v>360</v>
      </c>
      <c r="K287">
        <v>1</v>
      </c>
      <c r="L287" t="s">
        <v>21</v>
      </c>
      <c r="M287" t="s">
        <v>22</v>
      </c>
      <c r="N287">
        <f t="shared" si="67"/>
        <v>1</v>
      </c>
      <c r="O287">
        <f t="shared" si="68"/>
        <v>1</v>
      </c>
      <c r="P287">
        <f t="shared" si="69"/>
        <v>2</v>
      </c>
      <c r="Q287">
        <f t="shared" si="70"/>
        <v>0</v>
      </c>
      <c r="R287">
        <f t="shared" si="71"/>
        <v>0</v>
      </c>
      <c r="S287" s="9">
        <f t="shared" si="72"/>
        <v>8.2907943473813557</v>
      </c>
      <c r="T287" s="9">
        <f t="shared" si="73"/>
        <v>7.2520539518528144</v>
      </c>
      <c r="U287" s="9">
        <f t="shared" si="74"/>
        <v>5.0562458053483077</v>
      </c>
      <c r="V287" s="9">
        <f t="shared" si="74"/>
        <v>5.8861040314501558</v>
      </c>
      <c r="W287">
        <f t="shared" si="75"/>
        <v>0</v>
      </c>
      <c r="X287">
        <f t="shared" si="76"/>
        <v>1</v>
      </c>
      <c r="Y287">
        <f t="shared" si="77"/>
        <v>0.9941167445647171</v>
      </c>
      <c r="Z287">
        <f t="shared" si="78"/>
        <v>2.7023364335255682</v>
      </c>
      <c r="AA287">
        <f t="shared" si="79"/>
        <v>0.72990028919447902</v>
      </c>
      <c r="AB287">
        <f t="shared" si="80"/>
        <v>-1.3089640888782501</v>
      </c>
      <c r="AC287" s="17">
        <f t="shared" si="81"/>
        <v>1</v>
      </c>
      <c r="AD287">
        <f t="shared" si="82"/>
        <v>-1</v>
      </c>
    </row>
    <row r="288" spans="1:30">
      <c r="A288" t="s">
        <v>559</v>
      </c>
      <c r="B288" t="s">
        <v>42</v>
      </c>
      <c r="C288" t="s">
        <v>15</v>
      </c>
      <c r="D288">
        <v>0</v>
      </c>
      <c r="E288" t="s">
        <v>16</v>
      </c>
      <c r="F288" t="s">
        <v>15</v>
      </c>
      <c r="G288">
        <v>2900</v>
      </c>
      <c r="H288">
        <v>0</v>
      </c>
      <c r="I288">
        <v>71</v>
      </c>
      <c r="J288">
        <v>360</v>
      </c>
      <c r="K288">
        <v>1</v>
      </c>
      <c r="L288" t="s">
        <v>21</v>
      </c>
      <c r="M288" t="s">
        <v>18</v>
      </c>
      <c r="N288">
        <f t="shared" si="67"/>
        <v>0</v>
      </c>
      <c r="O288">
        <f t="shared" si="68"/>
        <v>0</v>
      </c>
      <c r="P288">
        <f t="shared" si="69"/>
        <v>0</v>
      </c>
      <c r="Q288">
        <f t="shared" si="70"/>
        <v>1</v>
      </c>
      <c r="R288">
        <f t="shared" si="71"/>
        <v>0</v>
      </c>
      <c r="S288" s="9">
        <f t="shared" si="72"/>
        <v>7.9724660159745655</v>
      </c>
      <c r="T288" s="9">
        <f t="shared" si="73"/>
        <v>0</v>
      </c>
      <c r="U288" s="9">
        <f t="shared" si="74"/>
        <v>4.2626798770413155</v>
      </c>
      <c r="V288" s="9">
        <f t="shared" si="74"/>
        <v>5.8861040314501558</v>
      </c>
      <c r="W288">
        <f t="shared" si="75"/>
        <v>0</v>
      </c>
      <c r="X288">
        <f t="shared" si="76"/>
        <v>1</v>
      </c>
      <c r="Y288">
        <f t="shared" si="77"/>
        <v>1.6483632964797112</v>
      </c>
      <c r="Z288">
        <f t="shared" si="78"/>
        <v>5.1984645153879239</v>
      </c>
      <c r="AA288">
        <f t="shared" si="79"/>
        <v>0.8386697225550841</v>
      </c>
      <c r="AB288">
        <f t="shared" si="80"/>
        <v>-1.8243016025701395</v>
      </c>
      <c r="AC288" s="17">
        <f t="shared" si="81"/>
        <v>1</v>
      </c>
      <c r="AD288">
        <f t="shared" si="82"/>
        <v>-1</v>
      </c>
    </row>
    <row r="289" spans="1:30">
      <c r="A289" t="s">
        <v>563</v>
      </c>
      <c r="B289" t="s">
        <v>14</v>
      </c>
      <c r="C289" t="s">
        <v>20</v>
      </c>
      <c r="D289">
        <v>3</v>
      </c>
      <c r="E289" t="s">
        <v>16</v>
      </c>
      <c r="F289" t="s">
        <v>15</v>
      </c>
      <c r="G289">
        <v>4106</v>
      </c>
      <c r="H289">
        <v>0</v>
      </c>
      <c r="I289">
        <v>40</v>
      </c>
      <c r="J289">
        <v>180</v>
      </c>
      <c r="K289">
        <v>1</v>
      </c>
      <c r="L289" t="s">
        <v>21</v>
      </c>
      <c r="M289" t="s">
        <v>22</v>
      </c>
      <c r="N289">
        <f t="shared" si="67"/>
        <v>1</v>
      </c>
      <c r="O289">
        <f t="shared" si="68"/>
        <v>1</v>
      </c>
      <c r="P289">
        <f t="shared" si="69"/>
        <v>3</v>
      </c>
      <c r="Q289">
        <f t="shared" si="70"/>
        <v>1</v>
      </c>
      <c r="R289">
        <f t="shared" si="71"/>
        <v>0</v>
      </c>
      <c r="S289" s="9">
        <f t="shared" si="72"/>
        <v>8.3202045975788792</v>
      </c>
      <c r="T289" s="9">
        <f t="shared" si="73"/>
        <v>0</v>
      </c>
      <c r="U289" s="9">
        <f t="shared" si="74"/>
        <v>3.6888794541139363</v>
      </c>
      <c r="V289" s="9">
        <f t="shared" si="74"/>
        <v>5.1929568508902104</v>
      </c>
      <c r="W289">
        <f t="shared" si="75"/>
        <v>0</v>
      </c>
      <c r="X289">
        <f t="shared" si="76"/>
        <v>1</v>
      </c>
      <c r="Y289">
        <f t="shared" si="77"/>
        <v>1.9075138010353951</v>
      </c>
      <c r="Z289">
        <f t="shared" si="78"/>
        <v>6.7363201299132909</v>
      </c>
      <c r="AA289">
        <f t="shared" si="79"/>
        <v>0.87073957861006868</v>
      </c>
      <c r="AB289">
        <f t="shared" si="80"/>
        <v>-2.0459261391346657</v>
      </c>
      <c r="AC289" s="17">
        <f t="shared" si="81"/>
        <v>1</v>
      </c>
      <c r="AD289">
        <f t="shared" si="82"/>
        <v>-1</v>
      </c>
    </row>
    <row r="290" spans="1:30">
      <c r="A290" t="s">
        <v>564</v>
      </c>
      <c r="B290" t="s">
        <v>14</v>
      </c>
      <c r="C290" t="s">
        <v>20</v>
      </c>
      <c r="D290">
        <v>1</v>
      </c>
      <c r="E290" t="s">
        <v>16</v>
      </c>
      <c r="F290" t="s">
        <v>15</v>
      </c>
      <c r="G290">
        <v>8072</v>
      </c>
      <c r="H290">
        <v>240</v>
      </c>
      <c r="I290">
        <v>253</v>
      </c>
      <c r="J290">
        <v>360</v>
      </c>
      <c r="K290">
        <v>1</v>
      </c>
      <c r="L290" t="s">
        <v>17</v>
      </c>
      <c r="M290" t="s">
        <v>18</v>
      </c>
      <c r="N290">
        <f t="shared" si="67"/>
        <v>1</v>
      </c>
      <c r="O290">
        <f t="shared" si="68"/>
        <v>1</v>
      </c>
      <c r="P290">
        <f t="shared" si="69"/>
        <v>1</v>
      </c>
      <c r="Q290">
        <f t="shared" si="70"/>
        <v>1</v>
      </c>
      <c r="R290">
        <f t="shared" si="71"/>
        <v>0</v>
      </c>
      <c r="S290" s="9">
        <f t="shared" si="72"/>
        <v>8.9961565620334447</v>
      </c>
      <c r="T290" s="9">
        <f t="shared" si="73"/>
        <v>5.4806389233419912</v>
      </c>
      <c r="U290" s="9">
        <f t="shared" si="74"/>
        <v>5.5333894887275203</v>
      </c>
      <c r="V290" s="9">
        <f t="shared" si="74"/>
        <v>5.8861040314501558</v>
      </c>
      <c r="W290">
        <f t="shared" si="75"/>
        <v>2</v>
      </c>
      <c r="X290">
        <f t="shared" si="76"/>
        <v>1</v>
      </c>
      <c r="Y290">
        <f t="shared" si="77"/>
        <v>1.6162951547598001</v>
      </c>
      <c r="Z290">
        <f t="shared" si="78"/>
        <v>5.0344040352202892</v>
      </c>
      <c r="AA290">
        <f t="shared" si="79"/>
        <v>0.8342835524165404</v>
      </c>
      <c r="AB290">
        <f t="shared" si="80"/>
        <v>-1.7974770982598791</v>
      </c>
      <c r="AC290" s="17">
        <f t="shared" si="81"/>
        <v>1</v>
      </c>
      <c r="AD290">
        <f t="shared" si="82"/>
        <v>-1</v>
      </c>
    </row>
    <row r="291" spans="1:30">
      <c r="A291" t="s">
        <v>566</v>
      </c>
      <c r="B291" t="s">
        <v>14</v>
      </c>
      <c r="C291" t="s">
        <v>20</v>
      </c>
      <c r="D291">
        <v>2</v>
      </c>
      <c r="E291" t="s">
        <v>16</v>
      </c>
      <c r="F291" t="s">
        <v>15</v>
      </c>
      <c r="G291">
        <v>7583</v>
      </c>
      <c r="H291">
        <v>0</v>
      </c>
      <c r="I291">
        <v>187</v>
      </c>
      <c r="J291">
        <v>360</v>
      </c>
      <c r="K291">
        <v>1</v>
      </c>
      <c r="L291" t="s">
        <v>17</v>
      </c>
      <c r="M291" t="s">
        <v>22</v>
      </c>
      <c r="N291">
        <f t="shared" si="67"/>
        <v>1</v>
      </c>
      <c r="O291">
        <f t="shared" si="68"/>
        <v>1</v>
      </c>
      <c r="P291">
        <f t="shared" si="69"/>
        <v>2</v>
      </c>
      <c r="Q291">
        <f t="shared" si="70"/>
        <v>1</v>
      </c>
      <c r="R291">
        <f t="shared" si="71"/>
        <v>0</v>
      </c>
      <c r="S291" s="9">
        <f t="shared" si="72"/>
        <v>8.9336641787009352</v>
      </c>
      <c r="T291" s="9">
        <f t="shared" si="73"/>
        <v>0</v>
      </c>
      <c r="U291" s="9">
        <f t="shared" si="74"/>
        <v>5.2311086168545868</v>
      </c>
      <c r="V291" s="9">
        <f t="shared" si="74"/>
        <v>5.8861040314501558</v>
      </c>
      <c r="W291">
        <f t="shared" si="75"/>
        <v>2</v>
      </c>
      <c r="X291">
        <f t="shared" si="76"/>
        <v>1</v>
      </c>
      <c r="Y291">
        <f t="shared" si="77"/>
        <v>1.8008634322423611</v>
      </c>
      <c r="Z291">
        <f t="shared" si="78"/>
        <v>6.0548731807899889</v>
      </c>
      <c r="AA291">
        <f t="shared" si="79"/>
        <v>0.85825400763787763</v>
      </c>
      <c r="AB291">
        <f t="shared" si="80"/>
        <v>-1.9537186093515724</v>
      </c>
      <c r="AC291" s="17">
        <f t="shared" si="81"/>
        <v>1</v>
      </c>
      <c r="AD291">
        <f t="shared" si="82"/>
        <v>-1</v>
      </c>
    </row>
    <row r="292" spans="1:30">
      <c r="A292" t="s">
        <v>567</v>
      </c>
    </row>
    <row r="293" spans="1:30">
      <c r="A293" t="s">
        <v>568</v>
      </c>
    </row>
    <row r="294" spans="1:30">
      <c r="A294" t="s">
        <v>569</v>
      </c>
    </row>
    <row r="295" spans="1:30">
      <c r="A295" t="s">
        <v>572</v>
      </c>
    </row>
    <row r="296" spans="1:30">
      <c r="A296" t="s">
        <v>574</v>
      </c>
    </row>
    <row r="297" spans="1:30">
      <c r="A297" t="s">
        <v>577</v>
      </c>
    </row>
    <row r="298" spans="1:30">
      <c r="A298" t="s">
        <v>578</v>
      </c>
    </row>
    <row r="299" spans="1:30">
      <c r="A299" t="s">
        <v>579</v>
      </c>
    </row>
    <row r="300" spans="1:30">
      <c r="A300" t="s">
        <v>585</v>
      </c>
    </row>
    <row r="301" spans="1:30">
      <c r="A301" t="s">
        <v>587</v>
      </c>
    </row>
    <row r="302" spans="1:30">
      <c r="A302" t="s">
        <v>590</v>
      </c>
    </row>
    <row r="303" spans="1:30">
      <c r="A303" t="s">
        <v>592</v>
      </c>
    </row>
    <row r="304" spans="1:30">
      <c r="A304" t="s">
        <v>597</v>
      </c>
    </row>
    <row r="305" spans="1:1">
      <c r="A305" t="s">
        <v>598</v>
      </c>
    </row>
    <row r="306" spans="1:1">
      <c r="A306" t="s">
        <v>600</v>
      </c>
    </row>
    <row r="307" spans="1:1">
      <c r="A307" t="s">
        <v>602</v>
      </c>
    </row>
    <row r="308" spans="1:1">
      <c r="A308" t="s">
        <v>603</v>
      </c>
    </row>
    <row r="309" spans="1:1">
      <c r="A309" t="s">
        <v>605</v>
      </c>
    </row>
    <row r="310" spans="1:1">
      <c r="A310" t="s">
        <v>607</v>
      </c>
    </row>
    <row r="311" spans="1:1">
      <c r="A311" t="s">
        <v>609</v>
      </c>
    </row>
    <row r="312" spans="1:1">
      <c r="A312" t="s">
        <v>612</v>
      </c>
    </row>
    <row r="313" spans="1:1">
      <c r="A313" t="s">
        <v>615</v>
      </c>
    </row>
    <row r="314" spans="1:1">
      <c r="A314" t="s">
        <v>616</v>
      </c>
    </row>
    <row r="315" spans="1:1">
      <c r="A315" t="s">
        <v>617</v>
      </c>
    </row>
    <row r="316" spans="1:1">
      <c r="A316" t="s">
        <v>618</v>
      </c>
    </row>
    <row r="317" spans="1:1">
      <c r="A317" t="s">
        <v>620</v>
      </c>
    </row>
    <row r="318" spans="1:1">
      <c r="A318" t="s">
        <v>621</v>
      </c>
    </row>
    <row r="319" spans="1:1">
      <c r="A319" t="s">
        <v>622</v>
      </c>
    </row>
    <row r="320" spans="1:1">
      <c r="A320" t="s">
        <v>624</v>
      </c>
    </row>
    <row r="321" spans="1:1">
      <c r="A321" t="s">
        <v>627</v>
      </c>
    </row>
    <row r="322" spans="1:1">
      <c r="A322" t="s">
        <v>629</v>
      </c>
    </row>
    <row r="323" spans="1:1">
      <c r="A323" t="s">
        <v>630</v>
      </c>
    </row>
    <row r="324" spans="1:1">
      <c r="A324" t="s">
        <v>633</v>
      </c>
    </row>
    <row r="325" spans="1:1">
      <c r="A325" t="s">
        <v>638</v>
      </c>
    </row>
  </sheetData>
  <conditionalFormatting sqref="AJ21:AS2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U291"/>
  <sheetViews>
    <sheetView workbookViewId="0">
      <selection activeCell="F11" sqref="F11"/>
    </sheetView>
  </sheetViews>
  <sheetFormatPr defaultRowHeight="15"/>
  <cols>
    <col min="7" max="7" width="13.5703125" customWidth="1"/>
    <col min="8" max="8" width="13.42578125" customWidth="1"/>
    <col min="9" max="9" width="15.140625" customWidth="1"/>
    <col min="10" max="10" width="14.7109375" customWidth="1"/>
    <col min="12" max="12" width="14.85546875" customWidth="1"/>
    <col min="15" max="15" width="12.140625" customWidth="1"/>
    <col min="17" max="17" width="14.42578125" customWidth="1"/>
  </cols>
  <sheetData>
    <row r="1" spans="1:21">
      <c r="A1" s="5" t="s">
        <v>0</v>
      </c>
      <c r="B1" s="5" t="s">
        <v>1</v>
      </c>
      <c r="C1" s="5" t="s">
        <v>2</v>
      </c>
      <c r="D1" s="5" t="s">
        <v>3</v>
      </c>
      <c r="E1" s="5" t="s">
        <v>4</v>
      </c>
      <c r="F1" s="5" t="s">
        <v>5</v>
      </c>
      <c r="G1" s="5" t="s">
        <v>6</v>
      </c>
      <c r="H1" s="5" t="s">
        <v>7</v>
      </c>
      <c r="I1" s="5" t="s">
        <v>8</v>
      </c>
      <c r="J1" s="5" t="s">
        <v>9</v>
      </c>
      <c r="K1" s="5" t="s">
        <v>10</v>
      </c>
      <c r="L1" s="5" t="s">
        <v>11</v>
      </c>
      <c r="M1" s="5" t="s">
        <v>662</v>
      </c>
      <c r="N1" s="5" t="s">
        <v>2</v>
      </c>
      <c r="O1" s="5" t="s">
        <v>663</v>
      </c>
      <c r="P1" s="5" t="s">
        <v>4</v>
      </c>
      <c r="Q1" s="5" t="s">
        <v>664</v>
      </c>
      <c r="R1" s="5" t="s">
        <v>667</v>
      </c>
      <c r="S1" s="5" t="s">
        <v>668</v>
      </c>
      <c r="T1" s="5" t="s">
        <v>684</v>
      </c>
      <c r="U1" s="5" t="s">
        <v>685</v>
      </c>
    </row>
    <row r="2" spans="1:21">
      <c r="A2" t="s">
        <v>13</v>
      </c>
      <c r="B2" t="s">
        <v>14</v>
      </c>
      <c r="C2" t="s">
        <v>15</v>
      </c>
      <c r="D2">
        <v>0</v>
      </c>
      <c r="E2" t="s">
        <v>16</v>
      </c>
      <c r="F2" t="s">
        <v>15</v>
      </c>
      <c r="G2">
        <v>5849</v>
      </c>
      <c r="H2">
        <v>0</v>
      </c>
      <c r="I2" s="9">
        <v>140.648</v>
      </c>
      <c r="J2">
        <v>360</v>
      </c>
      <c r="K2">
        <v>1</v>
      </c>
      <c r="L2" t="s">
        <v>17</v>
      </c>
      <c r="M2">
        <f>IF(B2="Male",1,0)</f>
        <v>1</v>
      </c>
      <c r="N2">
        <f>IF(C2="Yes",1,0)</f>
        <v>0</v>
      </c>
      <c r="O2">
        <f>D2</f>
        <v>0</v>
      </c>
      <c r="P2">
        <f>IF(E2="Graduate",1,0)</f>
        <v>1</v>
      </c>
      <c r="Q2">
        <f>IF(F2="Yes",1,0)</f>
        <v>0</v>
      </c>
      <c r="R2">
        <f>LN(G2)</f>
        <v>8.6740259854430253</v>
      </c>
      <c r="S2">
        <f>IF(H2=0,0,LN(H2))</f>
        <v>0</v>
      </c>
      <c r="T2">
        <f>LN(I2)</f>
        <v>4.9462603151404885</v>
      </c>
      <c r="U2">
        <f>LN(J2)</f>
        <v>5.8861040314501558</v>
      </c>
    </row>
    <row r="3" spans="1:21">
      <c r="A3" t="s">
        <v>23</v>
      </c>
      <c r="B3" t="s">
        <v>14</v>
      </c>
      <c r="C3" t="s">
        <v>20</v>
      </c>
      <c r="D3">
        <v>0</v>
      </c>
      <c r="E3" t="s">
        <v>16</v>
      </c>
      <c r="F3" t="s">
        <v>20</v>
      </c>
      <c r="G3">
        <v>3000</v>
      </c>
      <c r="H3">
        <v>0</v>
      </c>
      <c r="I3">
        <v>66</v>
      </c>
      <c r="J3">
        <v>360</v>
      </c>
      <c r="K3">
        <v>1</v>
      </c>
      <c r="L3" t="s">
        <v>17</v>
      </c>
      <c r="M3">
        <f t="shared" ref="M3:M66" si="0">IF(B3="Male",1,0)</f>
        <v>1</v>
      </c>
      <c r="N3">
        <f t="shared" ref="N3:N66" si="1">IF(C3="Yes",1,0)</f>
        <v>1</v>
      </c>
      <c r="O3">
        <f t="shared" ref="O3:O66" si="2">D3</f>
        <v>0</v>
      </c>
      <c r="P3">
        <f t="shared" ref="P3:P66" si="3">IF(E3="Graduate",1,0)</f>
        <v>1</v>
      </c>
      <c r="Q3">
        <f t="shared" ref="Q3:Q66" si="4">IF(F3="Yes",1,0)</f>
        <v>1</v>
      </c>
      <c r="R3">
        <f t="shared" ref="R3:R66" si="5">LN(G3)</f>
        <v>8.0063675676502459</v>
      </c>
      <c r="S3">
        <f t="shared" ref="S3:S66" si="6">IF(H3=0,0,LN(H3))</f>
        <v>0</v>
      </c>
      <c r="T3">
        <f t="shared" ref="T3:T66" si="7">LN(I3)</f>
        <v>4.1896547420264252</v>
      </c>
      <c r="U3">
        <f t="shared" ref="U3:U66" si="8">LN(J3)</f>
        <v>5.8861040314501558</v>
      </c>
    </row>
    <row r="4" spans="1:21">
      <c r="A4" t="s">
        <v>24</v>
      </c>
      <c r="B4" t="s">
        <v>14</v>
      </c>
      <c r="C4" t="s">
        <v>20</v>
      </c>
      <c r="D4">
        <v>0</v>
      </c>
      <c r="E4" t="s">
        <v>25</v>
      </c>
      <c r="F4" t="s">
        <v>15</v>
      </c>
      <c r="G4">
        <v>2583</v>
      </c>
      <c r="H4">
        <v>2358</v>
      </c>
      <c r="I4">
        <v>120</v>
      </c>
      <c r="J4">
        <v>360</v>
      </c>
      <c r="K4">
        <v>1</v>
      </c>
      <c r="L4" t="s">
        <v>17</v>
      </c>
      <c r="M4">
        <f t="shared" si="0"/>
        <v>1</v>
      </c>
      <c r="N4">
        <f t="shared" si="1"/>
        <v>1</v>
      </c>
      <c r="O4">
        <f t="shared" si="2"/>
        <v>0</v>
      </c>
      <c r="P4">
        <f t="shared" si="3"/>
        <v>0</v>
      </c>
      <c r="Q4">
        <f t="shared" si="4"/>
        <v>0</v>
      </c>
      <c r="R4">
        <f t="shared" si="5"/>
        <v>7.8567067930958405</v>
      </c>
      <c r="S4">
        <f t="shared" si="6"/>
        <v>7.7655690810973166</v>
      </c>
      <c r="T4">
        <f t="shared" si="7"/>
        <v>4.7874917427820458</v>
      </c>
      <c r="U4">
        <f t="shared" si="8"/>
        <v>5.8861040314501558</v>
      </c>
    </row>
    <row r="5" spans="1:21">
      <c r="A5" t="s">
        <v>27</v>
      </c>
      <c r="B5" t="s">
        <v>14</v>
      </c>
      <c r="C5" t="s">
        <v>20</v>
      </c>
      <c r="D5">
        <v>2</v>
      </c>
      <c r="E5" t="s">
        <v>16</v>
      </c>
      <c r="F5" t="s">
        <v>20</v>
      </c>
      <c r="G5">
        <v>5417</v>
      </c>
      <c r="H5">
        <v>4196</v>
      </c>
      <c r="I5">
        <v>267</v>
      </c>
      <c r="J5">
        <v>360</v>
      </c>
      <c r="K5">
        <v>1</v>
      </c>
      <c r="L5" t="s">
        <v>17</v>
      </c>
      <c r="M5">
        <f t="shared" si="0"/>
        <v>1</v>
      </c>
      <c r="N5">
        <f t="shared" si="1"/>
        <v>1</v>
      </c>
      <c r="O5">
        <f t="shared" si="2"/>
        <v>2</v>
      </c>
      <c r="P5">
        <f t="shared" si="3"/>
        <v>1</v>
      </c>
      <c r="Q5">
        <f t="shared" si="4"/>
        <v>1</v>
      </c>
      <c r="R5">
        <f t="shared" si="5"/>
        <v>8.5972974356578984</v>
      </c>
      <c r="S5">
        <f t="shared" si="6"/>
        <v>8.341886969516187</v>
      </c>
      <c r="T5">
        <f t="shared" si="7"/>
        <v>5.5872486584002496</v>
      </c>
      <c r="U5">
        <f t="shared" si="8"/>
        <v>5.8861040314501558</v>
      </c>
    </row>
    <row r="6" spans="1:21">
      <c r="A6" t="s">
        <v>34</v>
      </c>
      <c r="B6" t="s">
        <v>14</v>
      </c>
      <c r="C6" t="s">
        <v>20</v>
      </c>
      <c r="D6">
        <v>2</v>
      </c>
      <c r="E6" t="s">
        <v>16</v>
      </c>
      <c r="F6" t="s">
        <v>15</v>
      </c>
      <c r="G6">
        <v>3200</v>
      </c>
      <c r="H6">
        <v>700</v>
      </c>
      <c r="I6">
        <v>70</v>
      </c>
      <c r="J6">
        <v>360</v>
      </c>
      <c r="K6">
        <v>1</v>
      </c>
      <c r="L6" t="s">
        <v>17</v>
      </c>
      <c r="M6">
        <f t="shared" si="0"/>
        <v>1</v>
      </c>
      <c r="N6">
        <f t="shared" si="1"/>
        <v>1</v>
      </c>
      <c r="O6">
        <f t="shared" si="2"/>
        <v>2</v>
      </c>
      <c r="P6">
        <f t="shared" si="3"/>
        <v>1</v>
      </c>
      <c r="Q6">
        <f t="shared" si="4"/>
        <v>0</v>
      </c>
      <c r="R6">
        <f t="shared" si="5"/>
        <v>8.0709060887878188</v>
      </c>
      <c r="S6">
        <f t="shared" si="6"/>
        <v>6.5510803350434044</v>
      </c>
      <c r="T6">
        <f t="shared" si="7"/>
        <v>4.2484952420493594</v>
      </c>
      <c r="U6">
        <f t="shared" si="8"/>
        <v>5.8861040314501558</v>
      </c>
    </row>
    <row r="7" spans="1:21">
      <c r="A7" t="s">
        <v>35</v>
      </c>
      <c r="B7" t="s">
        <v>14</v>
      </c>
      <c r="C7" t="s">
        <v>20</v>
      </c>
      <c r="D7">
        <v>2</v>
      </c>
      <c r="E7" t="s">
        <v>16</v>
      </c>
      <c r="G7">
        <v>2500</v>
      </c>
      <c r="H7">
        <v>1840</v>
      </c>
      <c r="I7">
        <v>109</v>
      </c>
      <c r="J7">
        <v>360</v>
      </c>
      <c r="K7">
        <v>1</v>
      </c>
      <c r="L7" t="s">
        <v>17</v>
      </c>
      <c r="M7">
        <f t="shared" si="0"/>
        <v>1</v>
      </c>
      <c r="N7">
        <f t="shared" si="1"/>
        <v>1</v>
      </c>
      <c r="O7">
        <f t="shared" si="2"/>
        <v>2</v>
      </c>
      <c r="P7">
        <f t="shared" si="3"/>
        <v>1</v>
      </c>
      <c r="Q7">
        <f t="shared" si="4"/>
        <v>0</v>
      </c>
      <c r="R7">
        <f t="shared" si="5"/>
        <v>7.8240460108562919</v>
      </c>
      <c r="S7">
        <f t="shared" si="6"/>
        <v>7.5175208506030309</v>
      </c>
      <c r="T7">
        <f t="shared" si="7"/>
        <v>4.6913478822291435</v>
      </c>
      <c r="U7">
        <f t="shared" si="8"/>
        <v>5.8861040314501558</v>
      </c>
    </row>
    <row r="8" spans="1:21">
      <c r="A8" t="s">
        <v>38</v>
      </c>
      <c r="B8" t="s">
        <v>14</v>
      </c>
      <c r="C8" t="s">
        <v>20</v>
      </c>
      <c r="D8">
        <v>2</v>
      </c>
      <c r="E8" t="s">
        <v>16</v>
      </c>
      <c r="F8" t="s">
        <v>15</v>
      </c>
      <c r="G8">
        <v>1299</v>
      </c>
      <c r="H8">
        <v>1086</v>
      </c>
      <c r="I8">
        <v>17</v>
      </c>
      <c r="J8">
        <v>120</v>
      </c>
      <c r="K8">
        <v>1</v>
      </c>
      <c r="L8" t="s">
        <v>17</v>
      </c>
      <c r="M8">
        <f t="shared" si="0"/>
        <v>1</v>
      </c>
      <c r="N8">
        <f t="shared" si="1"/>
        <v>1</v>
      </c>
      <c r="O8">
        <f t="shared" si="2"/>
        <v>2</v>
      </c>
      <c r="P8">
        <f t="shared" si="3"/>
        <v>1</v>
      </c>
      <c r="Q8">
        <f t="shared" si="4"/>
        <v>0</v>
      </c>
      <c r="R8">
        <f t="shared" si="5"/>
        <v>7.1693500166705997</v>
      </c>
      <c r="S8">
        <f t="shared" si="6"/>
        <v>6.9902565004938806</v>
      </c>
      <c r="T8">
        <f t="shared" si="7"/>
        <v>2.8332133440562162</v>
      </c>
      <c r="U8">
        <f t="shared" si="8"/>
        <v>4.7874917427820458</v>
      </c>
    </row>
    <row r="9" spans="1:21">
      <c r="A9" t="s">
        <v>39</v>
      </c>
      <c r="B9" t="s">
        <v>14</v>
      </c>
      <c r="C9" t="s">
        <v>15</v>
      </c>
      <c r="D9">
        <v>0</v>
      </c>
      <c r="E9" t="s">
        <v>16</v>
      </c>
      <c r="F9" t="s">
        <v>15</v>
      </c>
      <c r="G9">
        <v>4950</v>
      </c>
      <c r="H9">
        <v>0</v>
      </c>
      <c r="I9">
        <v>125</v>
      </c>
      <c r="J9">
        <v>360</v>
      </c>
      <c r="K9">
        <v>1</v>
      </c>
      <c r="L9" t="s">
        <v>17</v>
      </c>
      <c r="M9">
        <f t="shared" si="0"/>
        <v>1</v>
      </c>
      <c r="N9">
        <f t="shared" si="1"/>
        <v>0</v>
      </c>
      <c r="O9">
        <f t="shared" si="2"/>
        <v>0</v>
      </c>
      <c r="P9">
        <f t="shared" si="3"/>
        <v>1</v>
      </c>
      <c r="Q9">
        <f t="shared" si="4"/>
        <v>0</v>
      </c>
      <c r="R9">
        <f t="shared" si="5"/>
        <v>8.5071428555627353</v>
      </c>
      <c r="S9">
        <f t="shared" si="6"/>
        <v>0</v>
      </c>
      <c r="T9">
        <f t="shared" si="7"/>
        <v>4.8283137373023015</v>
      </c>
      <c r="U9">
        <f t="shared" si="8"/>
        <v>5.8861040314501558</v>
      </c>
    </row>
    <row r="10" spans="1:21">
      <c r="A10" t="s">
        <v>40</v>
      </c>
      <c r="B10" t="s">
        <v>14</v>
      </c>
      <c r="C10" t="s">
        <v>15</v>
      </c>
      <c r="D10">
        <v>1</v>
      </c>
      <c r="E10" t="s">
        <v>25</v>
      </c>
      <c r="F10" t="s">
        <v>15</v>
      </c>
      <c r="G10">
        <v>3596</v>
      </c>
      <c r="H10">
        <v>0</v>
      </c>
      <c r="I10">
        <v>100</v>
      </c>
      <c r="J10">
        <v>240</v>
      </c>
      <c r="L10" t="s">
        <v>17</v>
      </c>
      <c r="M10">
        <f t="shared" si="0"/>
        <v>1</v>
      </c>
      <c r="N10">
        <f t="shared" si="1"/>
        <v>0</v>
      </c>
      <c r="O10">
        <f t="shared" si="2"/>
        <v>1</v>
      </c>
      <c r="P10">
        <f t="shared" si="3"/>
        <v>0</v>
      </c>
      <c r="Q10">
        <f t="shared" si="4"/>
        <v>0</v>
      </c>
      <c r="R10">
        <f t="shared" si="5"/>
        <v>8.1875773955915108</v>
      </c>
      <c r="S10">
        <f t="shared" si="6"/>
        <v>0</v>
      </c>
      <c r="T10">
        <f t="shared" si="7"/>
        <v>4.6051701859880918</v>
      </c>
      <c r="U10">
        <f t="shared" si="8"/>
        <v>5.4806389233419912</v>
      </c>
    </row>
    <row r="11" spans="1:21">
      <c r="A11" t="s">
        <v>44</v>
      </c>
      <c r="B11" t="s">
        <v>14</v>
      </c>
      <c r="C11" t="s">
        <v>20</v>
      </c>
      <c r="D11">
        <v>0</v>
      </c>
      <c r="E11" t="s">
        <v>16</v>
      </c>
      <c r="G11">
        <v>2600</v>
      </c>
      <c r="H11">
        <v>3500</v>
      </c>
      <c r="I11">
        <v>115</v>
      </c>
      <c r="J11" s="9">
        <v>341.61700000000002</v>
      </c>
      <c r="K11">
        <v>1</v>
      </c>
      <c r="L11" t="s">
        <v>17</v>
      </c>
      <c r="M11">
        <f t="shared" si="0"/>
        <v>1</v>
      </c>
      <c r="N11">
        <f t="shared" si="1"/>
        <v>1</v>
      </c>
      <c r="O11">
        <f t="shared" si="2"/>
        <v>0</v>
      </c>
      <c r="P11">
        <f t="shared" si="3"/>
        <v>1</v>
      </c>
      <c r="Q11">
        <f t="shared" si="4"/>
        <v>0</v>
      </c>
      <c r="R11">
        <f t="shared" si="5"/>
        <v>7.8632667240095735</v>
      </c>
      <c r="S11">
        <f t="shared" si="6"/>
        <v>8.1605182474775049</v>
      </c>
      <c r="T11">
        <f t="shared" si="7"/>
        <v>4.7449321283632502</v>
      </c>
      <c r="U11">
        <f t="shared" si="8"/>
        <v>5.8336902264841006</v>
      </c>
    </row>
    <row r="12" spans="1:21">
      <c r="A12" t="s">
        <v>45</v>
      </c>
      <c r="B12" t="s">
        <v>14</v>
      </c>
      <c r="C12" t="s">
        <v>20</v>
      </c>
      <c r="D12">
        <v>0</v>
      </c>
      <c r="E12" t="s">
        <v>25</v>
      </c>
      <c r="F12" t="s">
        <v>15</v>
      </c>
      <c r="G12">
        <v>7660</v>
      </c>
      <c r="H12">
        <v>0</v>
      </c>
      <c r="I12">
        <v>104</v>
      </c>
      <c r="J12">
        <v>360</v>
      </c>
      <c r="K12">
        <v>0</v>
      </c>
      <c r="L12" t="s">
        <v>17</v>
      </c>
      <c r="M12">
        <f t="shared" si="0"/>
        <v>1</v>
      </c>
      <c r="N12">
        <f t="shared" si="1"/>
        <v>1</v>
      </c>
      <c r="O12">
        <f t="shared" si="2"/>
        <v>0</v>
      </c>
      <c r="P12">
        <f t="shared" si="3"/>
        <v>0</v>
      </c>
      <c r="Q12">
        <f t="shared" si="4"/>
        <v>0</v>
      </c>
      <c r="R12">
        <f t="shared" si="5"/>
        <v>8.943767262734637</v>
      </c>
      <c r="S12">
        <f t="shared" si="6"/>
        <v>0</v>
      </c>
      <c r="T12">
        <f t="shared" si="7"/>
        <v>4.6443908991413725</v>
      </c>
      <c r="U12">
        <f t="shared" si="8"/>
        <v>5.8861040314501558</v>
      </c>
    </row>
    <row r="13" spans="1:21">
      <c r="A13" t="s">
        <v>46</v>
      </c>
      <c r="B13" t="s">
        <v>14</v>
      </c>
      <c r="C13" t="s">
        <v>20</v>
      </c>
      <c r="D13">
        <v>1</v>
      </c>
      <c r="E13" t="s">
        <v>16</v>
      </c>
      <c r="F13" t="s">
        <v>15</v>
      </c>
      <c r="G13">
        <v>5955</v>
      </c>
      <c r="H13">
        <v>5625</v>
      </c>
      <c r="I13">
        <v>315</v>
      </c>
      <c r="J13">
        <v>360</v>
      </c>
      <c r="K13">
        <v>1</v>
      </c>
      <c r="L13" t="s">
        <v>17</v>
      </c>
      <c r="M13">
        <f t="shared" si="0"/>
        <v>1</v>
      </c>
      <c r="N13">
        <f t="shared" si="1"/>
        <v>1</v>
      </c>
      <c r="O13">
        <f t="shared" si="2"/>
        <v>1</v>
      </c>
      <c r="P13">
        <f t="shared" si="3"/>
        <v>1</v>
      </c>
      <c r="Q13">
        <f t="shared" si="4"/>
        <v>0</v>
      </c>
      <c r="R13">
        <f t="shared" si="5"/>
        <v>8.6919864817894013</v>
      </c>
      <c r="S13">
        <f t="shared" si="6"/>
        <v>8.6349762270726202</v>
      </c>
      <c r="T13">
        <f t="shared" si="7"/>
        <v>5.7525726388256331</v>
      </c>
      <c r="U13">
        <f t="shared" si="8"/>
        <v>5.8861040314501558</v>
      </c>
    </row>
    <row r="14" spans="1:21">
      <c r="A14" t="s">
        <v>47</v>
      </c>
      <c r="B14" t="s">
        <v>14</v>
      </c>
      <c r="C14" t="s">
        <v>20</v>
      </c>
      <c r="D14">
        <v>0</v>
      </c>
      <c r="E14" t="s">
        <v>25</v>
      </c>
      <c r="F14" t="s">
        <v>15</v>
      </c>
      <c r="G14">
        <v>2600</v>
      </c>
      <c r="H14">
        <v>1911</v>
      </c>
      <c r="I14">
        <v>116</v>
      </c>
      <c r="J14">
        <v>360</v>
      </c>
      <c r="K14">
        <v>0</v>
      </c>
      <c r="L14" t="s">
        <v>31</v>
      </c>
      <c r="M14">
        <f t="shared" si="0"/>
        <v>1</v>
      </c>
      <c r="N14">
        <f t="shared" si="1"/>
        <v>1</v>
      </c>
      <c r="O14">
        <f t="shared" si="2"/>
        <v>0</v>
      </c>
      <c r="P14">
        <f t="shared" si="3"/>
        <v>0</v>
      </c>
      <c r="Q14">
        <f t="shared" si="4"/>
        <v>0</v>
      </c>
      <c r="R14">
        <f t="shared" si="5"/>
        <v>7.8632667240095735</v>
      </c>
      <c r="S14">
        <f t="shared" si="6"/>
        <v>7.5553819442402732</v>
      </c>
      <c r="T14">
        <f t="shared" si="7"/>
        <v>4.7535901911063645</v>
      </c>
      <c r="U14">
        <f t="shared" si="8"/>
        <v>5.8861040314501558</v>
      </c>
    </row>
    <row r="15" spans="1:21">
      <c r="A15" t="s">
        <v>48</v>
      </c>
      <c r="C15" t="s">
        <v>20</v>
      </c>
      <c r="D15">
        <v>2</v>
      </c>
      <c r="E15" t="s">
        <v>25</v>
      </c>
      <c r="F15" t="s">
        <v>15</v>
      </c>
      <c r="G15">
        <v>3365</v>
      </c>
      <c r="H15">
        <v>1917</v>
      </c>
      <c r="I15">
        <v>112</v>
      </c>
      <c r="J15">
        <v>360</v>
      </c>
      <c r="K15">
        <v>0</v>
      </c>
      <c r="L15" t="s">
        <v>21</v>
      </c>
      <c r="M15">
        <f t="shared" si="0"/>
        <v>0</v>
      </c>
      <c r="N15">
        <f t="shared" si="1"/>
        <v>1</v>
      </c>
      <c r="O15">
        <f t="shared" si="2"/>
        <v>2</v>
      </c>
      <c r="P15">
        <f t="shared" si="3"/>
        <v>0</v>
      </c>
      <c r="Q15">
        <f t="shared" si="4"/>
        <v>0</v>
      </c>
      <c r="R15">
        <f t="shared" si="5"/>
        <v>8.1211832420788284</v>
      </c>
      <c r="S15">
        <f t="shared" si="6"/>
        <v>7.5585167430456446</v>
      </c>
      <c r="T15">
        <f t="shared" si="7"/>
        <v>4.7184988712950942</v>
      </c>
      <c r="U15">
        <f t="shared" si="8"/>
        <v>5.8861040314501558</v>
      </c>
    </row>
    <row r="16" spans="1:21">
      <c r="A16" t="s">
        <v>50</v>
      </c>
      <c r="B16" t="s">
        <v>14</v>
      </c>
      <c r="C16" t="s">
        <v>20</v>
      </c>
      <c r="D16">
        <v>0</v>
      </c>
      <c r="E16" t="s">
        <v>16</v>
      </c>
      <c r="F16" t="s">
        <v>20</v>
      </c>
      <c r="G16">
        <v>9560</v>
      </c>
      <c r="H16">
        <v>0</v>
      </c>
      <c r="I16">
        <v>191</v>
      </c>
      <c r="J16">
        <v>360</v>
      </c>
      <c r="K16">
        <v>1</v>
      </c>
      <c r="L16" t="s">
        <v>31</v>
      </c>
      <c r="M16">
        <f t="shared" si="0"/>
        <v>1</v>
      </c>
      <c r="N16">
        <f t="shared" si="1"/>
        <v>1</v>
      </c>
      <c r="O16">
        <f t="shared" si="2"/>
        <v>0</v>
      </c>
      <c r="P16">
        <f t="shared" si="3"/>
        <v>1</v>
      </c>
      <c r="Q16">
        <f t="shared" si="4"/>
        <v>1</v>
      </c>
      <c r="R16">
        <f t="shared" si="5"/>
        <v>9.1653430060454468</v>
      </c>
      <c r="S16">
        <f t="shared" si="6"/>
        <v>0</v>
      </c>
      <c r="T16">
        <f t="shared" si="7"/>
        <v>5.2522734280466299</v>
      </c>
      <c r="U16">
        <f t="shared" si="8"/>
        <v>5.8861040314501558</v>
      </c>
    </row>
    <row r="17" spans="1:21">
      <c r="A17" t="s">
        <v>51</v>
      </c>
      <c r="B17" t="s">
        <v>14</v>
      </c>
      <c r="C17" t="s">
        <v>20</v>
      </c>
      <c r="D17">
        <v>0</v>
      </c>
      <c r="E17" t="s">
        <v>16</v>
      </c>
      <c r="F17" t="s">
        <v>15</v>
      </c>
      <c r="G17">
        <v>2799</v>
      </c>
      <c r="H17">
        <v>2253</v>
      </c>
      <c r="I17">
        <v>122</v>
      </c>
      <c r="J17">
        <v>360</v>
      </c>
      <c r="K17">
        <v>1</v>
      </c>
      <c r="L17" t="s">
        <v>31</v>
      </c>
      <c r="M17">
        <f t="shared" si="0"/>
        <v>1</v>
      </c>
      <c r="N17">
        <f t="shared" si="1"/>
        <v>1</v>
      </c>
      <c r="O17">
        <f t="shared" si="2"/>
        <v>0</v>
      </c>
      <c r="P17">
        <f t="shared" si="3"/>
        <v>1</v>
      </c>
      <c r="Q17">
        <f t="shared" si="4"/>
        <v>0</v>
      </c>
      <c r="R17">
        <f t="shared" si="5"/>
        <v>7.9370174895154539</v>
      </c>
      <c r="S17">
        <f t="shared" si="6"/>
        <v>7.7200179404322444</v>
      </c>
      <c r="T17">
        <f t="shared" si="7"/>
        <v>4.8040210447332568</v>
      </c>
      <c r="U17">
        <f t="shared" si="8"/>
        <v>5.8861040314501558</v>
      </c>
    </row>
    <row r="18" spans="1:21">
      <c r="A18" t="s">
        <v>52</v>
      </c>
      <c r="B18" t="s">
        <v>14</v>
      </c>
      <c r="C18" t="s">
        <v>20</v>
      </c>
      <c r="D18">
        <v>2</v>
      </c>
      <c r="E18" t="s">
        <v>25</v>
      </c>
      <c r="F18" t="s">
        <v>15</v>
      </c>
      <c r="G18">
        <v>4226</v>
      </c>
      <c r="H18">
        <v>1040</v>
      </c>
      <c r="I18">
        <v>110</v>
      </c>
      <c r="J18">
        <v>360</v>
      </c>
      <c r="K18">
        <v>1</v>
      </c>
      <c r="L18" t="s">
        <v>17</v>
      </c>
      <c r="M18">
        <f t="shared" si="0"/>
        <v>1</v>
      </c>
      <c r="N18">
        <f t="shared" si="1"/>
        <v>1</v>
      </c>
      <c r="O18">
        <f t="shared" si="2"/>
        <v>2</v>
      </c>
      <c r="P18">
        <f t="shared" si="3"/>
        <v>0</v>
      </c>
      <c r="Q18">
        <f t="shared" si="4"/>
        <v>0</v>
      </c>
      <c r="R18">
        <f t="shared" si="5"/>
        <v>8.3490111981760027</v>
      </c>
      <c r="S18">
        <f t="shared" si="6"/>
        <v>6.9469759921354184</v>
      </c>
      <c r="T18">
        <f t="shared" si="7"/>
        <v>4.7004803657924166</v>
      </c>
      <c r="U18">
        <f t="shared" si="8"/>
        <v>5.8861040314501558</v>
      </c>
    </row>
    <row r="19" spans="1:21">
      <c r="A19" t="s">
        <v>55</v>
      </c>
      <c r="B19" t="s">
        <v>14</v>
      </c>
      <c r="C19" t="s">
        <v>20</v>
      </c>
      <c r="D19">
        <v>1</v>
      </c>
      <c r="E19" t="s">
        <v>16</v>
      </c>
      <c r="G19">
        <v>4166</v>
      </c>
      <c r="H19">
        <v>3369</v>
      </c>
      <c r="I19">
        <v>201</v>
      </c>
      <c r="J19">
        <v>360</v>
      </c>
      <c r="L19" t="s">
        <v>17</v>
      </c>
      <c r="M19">
        <f t="shared" si="0"/>
        <v>1</v>
      </c>
      <c r="N19">
        <f t="shared" si="1"/>
        <v>1</v>
      </c>
      <c r="O19">
        <f t="shared" si="2"/>
        <v>1</v>
      </c>
      <c r="P19">
        <f t="shared" si="3"/>
        <v>1</v>
      </c>
      <c r="Q19">
        <f t="shared" si="4"/>
        <v>0</v>
      </c>
      <c r="R19">
        <f t="shared" si="5"/>
        <v>8.334711621820917</v>
      </c>
      <c r="S19">
        <f t="shared" si="6"/>
        <v>8.1223712434065529</v>
      </c>
      <c r="T19">
        <f t="shared" si="7"/>
        <v>5.3033049080590757</v>
      </c>
      <c r="U19">
        <f t="shared" si="8"/>
        <v>5.8861040314501558</v>
      </c>
    </row>
    <row r="20" spans="1:21">
      <c r="A20" t="s">
        <v>57</v>
      </c>
      <c r="B20" t="s">
        <v>14</v>
      </c>
      <c r="C20" t="s">
        <v>15</v>
      </c>
      <c r="D20">
        <v>1</v>
      </c>
      <c r="E20" t="s">
        <v>16</v>
      </c>
      <c r="F20" t="s">
        <v>20</v>
      </c>
      <c r="G20">
        <v>4692</v>
      </c>
      <c r="H20">
        <v>0</v>
      </c>
      <c r="I20">
        <v>106</v>
      </c>
      <c r="J20">
        <v>360</v>
      </c>
      <c r="K20">
        <v>1</v>
      </c>
      <c r="L20" t="s">
        <v>21</v>
      </c>
      <c r="M20">
        <f t="shared" si="0"/>
        <v>1</v>
      </c>
      <c r="N20">
        <f t="shared" si="1"/>
        <v>0</v>
      </c>
      <c r="O20">
        <f t="shared" si="2"/>
        <v>1</v>
      </c>
      <c r="P20">
        <f t="shared" si="3"/>
        <v>1</v>
      </c>
      <c r="Q20">
        <f t="shared" si="4"/>
        <v>1</v>
      </c>
      <c r="R20">
        <f t="shared" si="5"/>
        <v>8.4536142097733666</v>
      </c>
      <c r="S20">
        <f t="shared" si="6"/>
        <v>0</v>
      </c>
      <c r="T20">
        <f t="shared" si="7"/>
        <v>4.6634390941120669</v>
      </c>
      <c r="U20">
        <f t="shared" si="8"/>
        <v>5.8861040314501558</v>
      </c>
    </row>
    <row r="21" spans="1:21">
      <c r="A21" t="s">
        <v>59</v>
      </c>
      <c r="B21" t="s">
        <v>14</v>
      </c>
      <c r="C21" t="s">
        <v>15</v>
      </c>
      <c r="D21">
        <v>3</v>
      </c>
      <c r="E21" t="s">
        <v>16</v>
      </c>
      <c r="F21" t="s">
        <v>15</v>
      </c>
      <c r="G21">
        <v>12500</v>
      </c>
      <c r="H21">
        <v>3000</v>
      </c>
      <c r="I21">
        <v>320</v>
      </c>
      <c r="J21">
        <v>360</v>
      </c>
      <c r="K21">
        <v>1</v>
      </c>
      <c r="L21" t="s">
        <v>21</v>
      </c>
      <c r="M21">
        <f t="shared" si="0"/>
        <v>1</v>
      </c>
      <c r="N21">
        <f t="shared" si="1"/>
        <v>0</v>
      </c>
      <c r="O21">
        <f t="shared" si="2"/>
        <v>3</v>
      </c>
      <c r="P21">
        <f t="shared" si="3"/>
        <v>1</v>
      </c>
      <c r="Q21">
        <f t="shared" si="4"/>
        <v>0</v>
      </c>
      <c r="R21">
        <f t="shared" si="5"/>
        <v>9.4334839232903924</v>
      </c>
      <c r="S21">
        <f t="shared" si="6"/>
        <v>8.0063675676502459</v>
      </c>
      <c r="T21">
        <f t="shared" si="7"/>
        <v>5.768320995793772</v>
      </c>
      <c r="U21">
        <f t="shared" si="8"/>
        <v>5.8861040314501558</v>
      </c>
    </row>
    <row r="22" spans="1:21">
      <c r="A22" t="s">
        <v>61</v>
      </c>
      <c r="B22" t="s">
        <v>14</v>
      </c>
      <c r="C22" t="s">
        <v>20</v>
      </c>
      <c r="D22">
        <v>0</v>
      </c>
      <c r="E22" t="s">
        <v>16</v>
      </c>
      <c r="F22" t="s">
        <v>15</v>
      </c>
      <c r="G22">
        <v>1828</v>
      </c>
      <c r="H22">
        <v>1330</v>
      </c>
      <c r="I22">
        <v>100</v>
      </c>
      <c r="J22">
        <v>342</v>
      </c>
      <c r="K22">
        <v>0</v>
      </c>
      <c r="L22" t="s">
        <v>17</v>
      </c>
      <c r="M22">
        <f t="shared" si="0"/>
        <v>1</v>
      </c>
      <c r="N22">
        <f t="shared" si="1"/>
        <v>1</v>
      </c>
      <c r="O22">
        <f t="shared" si="2"/>
        <v>0</v>
      </c>
      <c r="P22">
        <f t="shared" si="3"/>
        <v>1</v>
      </c>
      <c r="Q22">
        <f t="shared" si="4"/>
        <v>0</v>
      </c>
      <c r="R22">
        <f t="shared" si="5"/>
        <v>7.510977752014095</v>
      </c>
      <c r="S22">
        <f t="shared" si="6"/>
        <v>7.1929342212157996</v>
      </c>
      <c r="T22">
        <f t="shared" si="7"/>
        <v>4.6051701859880918</v>
      </c>
      <c r="U22">
        <f t="shared" si="8"/>
        <v>5.8348107370626048</v>
      </c>
    </row>
    <row r="23" spans="1:21">
      <c r="A23" t="s">
        <v>63</v>
      </c>
      <c r="B23" t="s">
        <v>14</v>
      </c>
      <c r="C23" t="s">
        <v>15</v>
      </c>
      <c r="D23">
        <v>0</v>
      </c>
      <c r="E23" t="s">
        <v>16</v>
      </c>
      <c r="F23" t="s">
        <v>15</v>
      </c>
      <c r="G23">
        <v>4166</v>
      </c>
      <c r="H23">
        <v>7210</v>
      </c>
      <c r="I23">
        <v>184</v>
      </c>
      <c r="J23">
        <v>360</v>
      </c>
      <c r="K23">
        <v>1</v>
      </c>
      <c r="L23" t="s">
        <v>17</v>
      </c>
      <c r="M23">
        <f t="shared" si="0"/>
        <v>1</v>
      </c>
      <c r="N23">
        <f t="shared" si="1"/>
        <v>0</v>
      </c>
      <c r="O23">
        <f t="shared" si="2"/>
        <v>0</v>
      </c>
      <c r="P23">
        <f t="shared" si="3"/>
        <v>1</v>
      </c>
      <c r="Q23">
        <f t="shared" si="4"/>
        <v>0</v>
      </c>
      <c r="R23">
        <f t="shared" si="5"/>
        <v>8.334711621820917</v>
      </c>
      <c r="S23">
        <f t="shared" si="6"/>
        <v>8.8832242302789943</v>
      </c>
      <c r="T23">
        <f t="shared" si="7"/>
        <v>5.2149357576089859</v>
      </c>
      <c r="U23">
        <f t="shared" si="8"/>
        <v>5.8861040314501558</v>
      </c>
    </row>
    <row r="24" spans="1:21">
      <c r="A24" t="s">
        <v>64</v>
      </c>
      <c r="B24" t="s">
        <v>14</v>
      </c>
      <c r="C24" t="s">
        <v>15</v>
      </c>
      <c r="D24">
        <v>0</v>
      </c>
      <c r="E24" t="s">
        <v>25</v>
      </c>
      <c r="F24" t="s">
        <v>15</v>
      </c>
      <c r="G24">
        <v>3748</v>
      </c>
      <c r="H24">
        <v>1668</v>
      </c>
      <c r="I24">
        <v>110</v>
      </c>
      <c r="J24">
        <v>360</v>
      </c>
      <c r="K24">
        <v>1</v>
      </c>
      <c r="L24" t="s">
        <v>31</v>
      </c>
      <c r="M24">
        <f t="shared" si="0"/>
        <v>1</v>
      </c>
      <c r="N24">
        <f t="shared" si="1"/>
        <v>0</v>
      </c>
      <c r="O24">
        <f t="shared" si="2"/>
        <v>0</v>
      </c>
      <c r="P24">
        <f t="shared" si="3"/>
        <v>0</v>
      </c>
      <c r="Q24">
        <f t="shared" si="4"/>
        <v>0</v>
      </c>
      <c r="R24">
        <f t="shared" si="5"/>
        <v>8.2289776433583128</v>
      </c>
      <c r="S24">
        <f t="shared" si="6"/>
        <v>7.4193805829186923</v>
      </c>
      <c r="T24">
        <f t="shared" si="7"/>
        <v>4.7004803657924166</v>
      </c>
      <c r="U24">
        <f t="shared" si="8"/>
        <v>5.8861040314501558</v>
      </c>
    </row>
    <row r="25" spans="1:21">
      <c r="A25" t="s">
        <v>65</v>
      </c>
      <c r="B25" t="s">
        <v>14</v>
      </c>
      <c r="C25" t="s">
        <v>15</v>
      </c>
      <c r="D25">
        <v>0</v>
      </c>
      <c r="E25" t="s">
        <v>16</v>
      </c>
      <c r="F25" t="s">
        <v>15</v>
      </c>
      <c r="G25">
        <v>3600</v>
      </c>
      <c r="H25">
        <v>0</v>
      </c>
      <c r="I25">
        <v>80</v>
      </c>
      <c r="J25">
        <v>360</v>
      </c>
      <c r="K25">
        <v>1</v>
      </c>
      <c r="L25" t="s">
        <v>17</v>
      </c>
      <c r="M25">
        <f t="shared" si="0"/>
        <v>1</v>
      </c>
      <c r="N25">
        <f t="shared" si="1"/>
        <v>0</v>
      </c>
      <c r="O25">
        <f t="shared" si="2"/>
        <v>0</v>
      </c>
      <c r="P25">
        <f t="shared" si="3"/>
        <v>1</v>
      </c>
      <c r="Q25">
        <f t="shared" si="4"/>
        <v>0</v>
      </c>
      <c r="R25">
        <f t="shared" si="5"/>
        <v>8.1886891244442008</v>
      </c>
      <c r="S25">
        <f t="shared" si="6"/>
        <v>0</v>
      </c>
      <c r="T25">
        <f t="shared" si="7"/>
        <v>4.3820266346738812</v>
      </c>
      <c r="U25">
        <f t="shared" si="8"/>
        <v>5.8861040314501558</v>
      </c>
    </row>
    <row r="26" spans="1:21">
      <c r="A26" t="s">
        <v>66</v>
      </c>
      <c r="B26" t="s">
        <v>14</v>
      </c>
      <c r="C26" t="s">
        <v>15</v>
      </c>
      <c r="D26">
        <v>0</v>
      </c>
      <c r="E26" t="s">
        <v>16</v>
      </c>
      <c r="F26" t="s">
        <v>15</v>
      </c>
      <c r="G26">
        <v>1800</v>
      </c>
      <c r="H26">
        <v>1213</v>
      </c>
      <c r="I26">
        <v>47</v>
      </c>
      <c r="J26">
        <v>360</v>
      </c>
      <c r="K26">
        <v>1</v>
      </c>
      <c r="L26" t="s">
        <v>17</v>
      </c>
      <c r="M26">
        <f t="shared" si="0"/>
        <v>1</v>
      </c>
      <c r="N26">
        <f t="shared" si="1"/>
        <v>0</v>
      </c>
      <c r="O26">
        <f t="shared" si="2"/>
        <v>0</v>
      </c>
      <c r="P26">
        <f t="shared" si="3"/>
        <v>1</v>
      </c>
      <c r="Q26">
        <f t="shared" si="4"/>
        <v>0</v>
      </c>
      <c r="R26">
        <f t="shared" si="5"/>
        <v>7.4955419438842563</v>
      </c>
      <c r="S26">
        <f t="shared" si="6"/>
        <v>7.1008519089440503</v>
      </c>
      <c r="T26">
        <f t="shared" si="7"/>
        <v>3.8501476017100584</v>
      </c>
      <c r="U26">
        <f t="shared" si="8"/>
        <v>5.8861040314501558</v>
      </c>
    </row>
    <row r="27" spans="1:21">
      <c r="A27" t="s">
        <v>67</v>
      </c>
      <c r="B27" t="s">
        <v>14</v>
      </c>
      <c r="C27" t="s">
        <v>20</v>
      </c>
      <c r="D27">
        <v>0</v>
      </c>
      <c r="E27" t="s">
        <v>16</v>
      </c>
      <c r="F27" t="s">
        <v>15</v>
      </c>
      <c r="G27">
        <v>2400</v>
      </c>
      <c r="H27">
        <v>0</v>
      </c>
      <c r="I27">
        <v>75</v>
      </c>
      <c r="J27">
        <v>360</v>
      </c>
      <c r="L27" t="s">
        <v>17</v>
      </c>
      <c r="M27">
        <f t="shared" si="0"/>
        <v>1</v>
      </c>
      <c r="N27">
        <f t="shared" si="1"/>
        <v>1</v>
      </c>
      <c r="O27">
        <f t="shared" si="2"/>
        <v>0</v>
      </c>
      <c r="P27">
        <f t="shared" si="3"/>
        <v>1</v>
      </c>
      <c r="Q27">
        <f t="shared" si="4"/>
        <v>0</v>
      </c>
      <c r="R27">
        <f t="shared" si="5"/>
        <v>7.7832240163360371</v>
      </c>
      <c r="S27">
        <f t="shared" si="6"/>
        <v>0</v>
      </c>
      <c r="T27">
        <f t="shared" si="7"/>
        <v>4.3174881135363101</v>
      </c>
      <c r="U27">
        <f t="shared" si="8"/>
        <v>5.8861040314501558</v>
      </c>
    </row>
    <row r="28" spans="1:21">
      <c r="A28" t="s">
        <v>71</v>
      </c>
      <c r="B28" t="s">
        <v>14</v>
      </c>
      <c r="C28" t="s">
        <v>20</v>
      </c>
      <c r="D28">
        <v>1</v>
      </c>
      <c r="E28" t="s">
        <v>16</v>
      </c>
      <c r="F28" t="s">
        <v>15</v>
      </c>
      <c r="G28">
        <v>5649</v>
      </c>
      <c r="H28">
        <v>0</v>
      </c>
      <c r="I28">
        <v>44</v>
      </c>
      <c r="J28">
        <v>360</v>
      </c>
      <c r="K28">
        <v>1</v>
      </c>
      <c r="L28" t="s">
        <v>17</v>
      </c>
      <c r="M28">
        <f t="shared" si="0"/>
        <v>1</v>
      </c>
      <c r="N28">
        <f t="shared" si="1"/>
        <v>1</v>
      </c>
      <c r="O28">
        <f t="shared" si="2"/>
        <v>1</v>
      </c>
      <c r="P28">
        <f t="shared" si="3"/>
        <v>1</v>
      </c>
      <c r="Q28">
        <f t="shared" si="4"/>
        <v>0</v>
      </c>
      <c r="R28">
        <f t="shared" si="5"/>
        <v>8.6392338173252625</v>
      </c>
      <c r="S28">
        <f t="shared" si="6"/>
        <v>0</v>
      </c>
      <c r="T28">
        <f t="shared" si="7"/>
        <v>3.784189633918261</v>
      </c>
      <c r="U28">
        <f t="shared" si="8"/>
        <v>5.8861040314501558</v>
      </c>
    </row>
    <row r="29" spans="1:21">
      <c r="A29" t="s">
        <v>72</v>
      </c>
      <c r="B29" t="s">
        <v>14</v>
      </c>
      <c r="C29" t="s">
        <v>20</v>
      </c>
      <c r="D29">
        <v>0</v>
      </c>
      <c r="E29" t="s">
        <v>16</v>
      </c>
      <c r="F29" t="s">
        <v>15</v>
      </c>
      <c r="G29">
        <v>5821</v>
      </c>
      <c r="H29">
        <v>0</v>
      </c>
      <c r="I29">
        <v>144</v>
      </c>
      <c r="J29">
        <v>360</v>
      </c>
      <c r="K29">
        <v>1</v>
      </c>
      <c r="L29" t="s">
        <v>17</v>
      </c>
      <c r="M29">
        <f t="shared" si="0"/>
        <v>1</v>
      </c>
      <c r="N29">
        <f t="shared" si="1"/>
        <v>1</v>
      </c>
      <c r="O29">
        <f t="shared" si="2"/>
        <v>0</v>
      </c>
      <c r="P29">
        <f t="shared" si="3"/>
        <v>1</v>
      </c>
      <c r="Q29">
        <f t="shared" si="4"/>
        <v>0</v>
      </c>
      <c r="R29">
        <f t="shared" si="5"/>
        <v>8.6692273472717361</v>
      </c>
      <c r="S29">
        <f t="shared" si="6"/>
        <v>0</v>
      </c>
      <c r="T29">
        <f t="shared" si="7"/>
        <v>4.9698132995760007</v>
      </c>
      <c r="U29">
        <f t="shared" si="8"/>
        <v>5.8861040314501558</v>
      </c>
    </row>
    <row r="30" spans="1:21">
      <c r="A30" t="s">
        <v>74</v>
      </c>
      <c r="B30" t="s">
        <v>42</v>
      </c>
      <c r="C30" t="s">
        <v>15</v>
      </c>
      <c r="D30">
        <v>0</v>
      </c>
      <c r="E30" t="s">
        <v>16</v>
      </c>
      <c r="F30" t="s">
        <v>15</v>
      </c>
      <c r="G30">
        <v>4000</v>
      </c>
      <c r="H30">
        <v>2275</v>
      </c>
      <c r="I30">
        <v>144</v>
      </c>
      <c r="J30">
        <v>360</v>
      </c>
      <c r="K30">
        <v>1</v>
      </c>
      <c r="L30" t="s">
        <v>31</v>
      </c>
      <c r="M30">
        <f t="shared" si="0"/>
        <v>0</v>
      </c>
      <c r="N30">
        <f t="shared" si="1"/>
        <v>0</v>
      </c>
      <c r="O30">
        <f t="shared" si="2"/>
        <v>0</v>
      </c>
      <c r="P30">
        <f t="shared" si="3"/>
        <v>1</v>
      </c>
      <c r="Q30">
        <f t="shared" si="4"/>
        <v>0</v>
      </c>
      <c r="R30">
        <f t="shared" si="5"/>
        <v>8.2940496401020276</v>
      </c>
      <c r="S30">
        <f t="shared" si="6"/>
        <v>7.7297353313850508</v>
      </c>
      <c r="T30">
        <f t="shared" si="7"/>
        <v>4.9698132995760007</v>
      </c>
      <c r="U30">
        <f t="shared" si="8"/>
        <v>5.8861040314501558</v>
      </c>
    </row>
    <row r="31" spans="1:21">
      <c r="A31" t="s">
        <v>76</v>
      </c>
      <c r="B31" t="s">
        <v>42</v>
      </c>
      <c r="C31" t="s">
        <v>15</v>
      </c>
      <c r="D31">
        <v>0</v>
      </c>
      <c r="E31" t="s">
        <v>16</v>
      </c>
      <c r="F31" t="s">
        <v>15</v>
      </c>
      <c r="G31">
        <v>3086</v>
      </c>
      <c r="H31">
        <v>0</v>
      </c>
      <c r="I31">
        <v>120</v>
      </c>
      <c r="J31">
        <v>360</v>
      </c>
      <c r="K31">
        <v>1</v>
      </c>
      <c r="L31" t="s">
        <v>31</v>
      </c>
      <c r="M31">
        <f t="shared" si="0"/>
        <v>0</v>
      </c>
      <c r="N31">
        <f t="shared" si="1"/>
        <v>0</v>
      </c>
      <c r="O31">
        <f t="shared" si="2"/>
        <v>0</v>
      </c>
      <c r="P31">
        <f t="shared" si="3"/>
        <v>1</v>
      </c>
      <c r="Q31">
        <f t="shared" si="4"/>
        <v>0</v>
      </c>
      <c r="R31">
        <f t="shared" si="5"/>
        <v>8.034631032923107</v>
      </c>
      <c r="S31">
        <f t="shared" si="6"/>
        <v>0</v>
      </c>
      <c r="T31">
        <f t="shared" si="7"/>
        <v>4.7874917427820458</v>
      </c>
      <c r="U31">
        <f t="shared" si="8"/>
        <v>5.8861040314501558</v>
      </c>
    </row>
    <row r="32" spans="1:21">
      <c r="A32" t="s">
        <v>80</v>
      </c>
      <c r="B32" t="s">
        <v>14</v>
      </c>
      <c r="C32" t="s">
        <v>20</v>
      </c>
      <c r="D32">
        <v>2</v>
      </c>
      <c r="E32" t="s">
        <v>16</v>
      </c>
      <c r="F32" t="s">
        <v>15</v>
      </c>
      <c r="G32">
        <v>2708</v>
      </c>
      <c r="H32">
        <v>1167</v>
      </c>
      <c r="I32">
        <v>97</v>
      </c>
      <c r="J32">
        <v>360</v>
      </c>
      <c r="K32">
        <v>1</v>
      </c>
      <c r="L32" t="s">
        <v>31</v>
      </c>
      <c r="M32">
        <f t="shared" si="0"/>
        <v>1</v>
      </c>
      <c r="N32">
        <f t="shared" si="1"/>
        <v>1</v>
      </c>
      <c r="O32">
        <f t="shared" si="2"/>
        <v>2</v>
      </c>
      <c r="P32">
        <f t="shared" si="3"/>
        <v>1</v>
      </c>
      <c r="Q32">
        <f t="shared" si="4"/>
        <v>0</v>
      </c>
      <c r="R32">
        <f t="shared" si="5"/>
        <v>7.9039656340321658</v>
      </c>
      <c r="S32">
        <f t="shared" si="6"/>
        <v>7.0621916322865559</v>
      </c>
      <c r="T32">
        <f t="shared" si="7"/>
        <v>4.5747109785033828</v>
      </c>
      <c r="U32">
        <f t="shared" si="8"/>
        <v>5.8861040314501558</v>
      </c>
    </row>
    <row r="33" spans="1:21">
      <c r="A33" t="s">
        <v>82</v>
      </c>
      <c r="B33" t="s">
        <v>14</v>
      </c>
      <c r="C33" t="s">
        <v>20</v>
      </c>
      <c r="D33">
        <v>0</v>
      </c>
      <c r="E33" t="s">
        <v>16</v>
      </c>
      <c r="F33" t="s">
        <v>15</v>
      </c>
      <c r="G33">
        <v>3366</v>
      </c>
      <c r="H33">
        <v>2200</v>
      </c>
      <c r="I33">
        <v>135</v>
      </c>
      <c r="J33">
        <v>360</v>
      </c>
      <c r="K33">
        <v>1</v>
      </c>
      <c r="L33" t="s">
        <v>21</v>
      </c>
      <c r="M33">
        <f t="shared" si="0"/>
        <v>1</v>
      </c>
      <c r="N33">
        <f t="shared" si="1"/>
        <v>1</v>
      </c>
      <c r="O33">
        <f t="shared" si="2"/>
        <v>0</v>
      </c>
      <c r="P33">
        <f t="shared" si="3"/>
        <v>1</v>
      </c>
      <c r="Q33">
        <f t="shared" si="4"/>
        <v>0</v>
      </c>
      <c r="R33">
        <f t="shared" si="5"/>
        <v>8.1214803747507514</v>
      </c>
      <c r="S33">
        <f t="shared" si="6"/>
        <v>7.696212639346407</v>
      </c>
      <c r="T33">
        <f t="shared" si="7"/>
        <v>4.9052747784384296</v>
      </c>
      <c r="U33">
        <f t="shared" si="8"/>
        <v>5.8861040314501558</v>
      </c>
    </row>
    <row r="34" spans="1:21">
      <c r="A34" t="s">
        <v>83</v>
      </c>
      <c r="B34" t="s">
        <v>14</v>
      </c>
      <c r="C34" t="s">
        <v>20</v>
      </c>
      <c r="D34">
        <v>1</v>
      </c>
      <c r="E34" t="s">
        <v>16</v>
      </c>
      <c r="F34" t="s">
        <v>15</v>
      </c>
      <c r="G34">
        <v>8080</v>
      </c>
      <c r="H34">
        <v>2250</v>
      </c>
      <c r="I34">
        <v>180</v>
      </c>
      <c r="J34">
        <v>360</v>
      </c>
      <c r="K34">
        <v>1</v>
      </c>
      <c r="L34" t="s">
        <v>17</v>
      </c>
      <c r="M34">
        <f t="shared" si="0"/>
        <v>1</v>
      </c>
      <c r="N34">
        <f t="shared" si="1"/>
        <v>1</v>
      </c>
      <c r="O34">
        <f t="shared" si="2"/>
        <v>1</v>
      </c>
      <c r="P34">
        <f t="shared" si="3"/>
        <v>1</v>
      </c>
      <c r="Q34">
        <f t="shared" si="4"/>
        <v>0</v>
      </c>
      <c r="R34">
        <f t="shared" si="5"/>
        <v>8.9971471515151418</v>
      </c>
      <c r="S34">
        <f t="shared" si="6"/>
        <v>7.718685495198466</v>
      </c>
      <c r="T34">
        <f t="shared" si="7"/>
        <v>5.1929568508902104</v>
      </c>
      <c r="U34">
        <f t="shared" si="8"/>
        <v>5.8861040314501558</v>
      </c>
    </row>
    <row r="35" spans="1:21">
      <c r="A35" t="s">
        <v>85</v>
      </c>
      <c r="B35" t="s">
        <v>14</v>
      </c>
      <c r="C35" t="s">
        <v>20</v>
      </c>
      <c r="D35">
        <v>0</v>
      </c>
      <c r="E35" t="s">
        <v>16</v>
      </c>
      <c r="F35" t="s">
        <v>15</v>
      </c>
      <c r="G35">
        <v>2500</v>
      </c>
      <c r="H35">
        <v>3796</v>
      </c>
      <c r="I35">
        <v>120</v>
      </c>
      <c r="J35">
        <v>360</v>
      </c>
      <c r="K35">
        <v>1</v>
      </c>
      <c r="L35" t="s">
        <v>17</v>
      </c>
      <c r="M35">
        <f t="shared" si="0"/>
        <v>1</v>
      </c>
      <c r="N35">
        <f t="shared" si="1"/>
        <v>1</v>
      </c>
      <c r="O35">
        <f t="shared" si="2"/>
        <v>0</v>
      </c>
      <c r="P35">
        <f t="shared" si="3"/>
        <v>1</v>
      </c>
      <c r="Q35">
        <f t="shared" si="4"/>
        <v>0</v>
      </c>
      <c r="R35">
        <f t="shared" si="5"/>
        <v>7.8240460108562919</v>
      </c>
      <c r="S35">
        <f t="shared" si="6"/>
        <v>8.241703159729818</v>
      </c>
      <c r="T35">
        <f t="shared" si="7"/>
        <v>4.7874917427820458</v>
      </c>
      <c r="U35">
        <f t="shared" si="8"/>
        <v>5.8861040314501558</v>
      </c>
    </row>
    <row r="36" spans="1:21">
      <c r="A36" t="s">
        <v>86</v>
      </c>
      <c r="B36" t="s">
        <v>14</v>
      </c>
      <c r="C36" t="s">
        <v>20</v>
      </c>
      <c r="D36">
        <v>3</v>
      </c>
      <c r="E36" t="s">
        <v>16</v>
      </c>
      <c r="F36" t="s">
        <v>15</v>
      </c>
      <c r="G36">
        <v>3029</v>
      </c>
      <c r="H36">
        <v>0</v>
      </c>
      <c r="I36">
        <v>99</v>
      </c>
      <c r="J36">
        <v>360</v>
      </c>
      <c r="K36">
        <v>1</v>
      </c>
      <c r="L36" t="s">
        <v>17</v>
      </c>
      <c r="M36">
        <f t="shared" si="0"/>
        <v>1</v>
      </c>
      <c r="N36">
        <f t="shared" si="1"/>
        <v>1</v>
      </c>
      <c r="O36">
        <f t="shared" si="2"/>
        <v>3</v>
      </c>
      <c r="P36">
        <f t="shared" si="3"/>
        <v>1</v>
      </c>
      <c r="Q36">
        <f t="shared" si="4"/>
        <v>0</v>
      </c>
      <c r="R36">
        <f t="shared" si="5"/>
        <v>8.0159878110272373</v>
      </c>
      <c r="S36">
        <f t="shared" si="6"/>
        <v>0</v>
      </c>
      <c r="T36">
        <f t="shared" si="7"/>
        <v>4.5951198501345898</v>
      </c>
      <c r="U36">
        <f t="shared" si="8"/>
        <v>5.8861040314501558</v>
      </c>
    </row>
    <row r="37" spans="1:21">
      <c r="A37" t="s">
        <v>88</v>
      </c>
      <c r="B37" t="s">
        <v>14</v>
      </c>
      <c r="C37" t="s">
        <v>20</v>
      </c>
      <c r="D37">
        <v>1</v>
      </c>
      <c r="E37" t="s">
        <v>16</v>
      </c>
      <c r="F37" t="s">
        <v>15</v>
      </c>
      <c r="G37">
        <v>4945</v>
      </c>
      <c r="H37">
        <v>0</v>
      </c>
      <c r="I37">
        <v>141</v>
      </c>
      <c r="J37">
        <v>360</v>
      </c>
      <c r="K37">
        <v>0</v>
      </c>
      <c r="L37" t="s">
        <v>21</v>
      </c>
      <c r="M37">
        <f t="shared" si="0"/>
        <v>1</v>
      </c>
      <c r="N37">
        <f t="shared" si="1"/>
        <v>1</v>
      </c>
      <c r="O37">
        <f t="shared" si="2"/>
        <v>1</v>
      </c>
      <c r="P37">
        <f t="shared" si="3"/>
        <v>1</v>
      </c>
      <c r="Q37">
        <f t="shared" si="4"/>
        <v>0</v>
      </c>
      <c r="R37">
        <f t="shared" si="5"/>
        <v>8.506132244056813</v>
      </c>
      <c r="S37">
        <f t="shared" si="6"/>
        <v>0</v>
      </c>
      <c r="T37">
        <f t="shared" si="7"/>
        <v>4.9487598903781684</v>
      </c>
      <c r="U37">
        <f t="shared" si="8"/>
        <v>5.8861040314501558</v>
      </c>
    </row>
    <row r="38" spans="1:21">
      <c r="A38" t="s">
        <v>91</v>
      </c>
      <c r="B38" t="s">
        <v>14</v>
      </c>
      <c r="C38" t="s">
        <v>15</v>
      </c>
      <c r="D38">
        <v>0</v>
      </c>
      <c r="E38" t="s">
        <v>25</v>
      </c>
      <c r="F38" t="s">
        <v>15</v>
      </c>
      <c r="G38">
        <v>3200</v>
      </c>
      <c r="H38">
        <v>2254</v>
      </c>
      <c r="I38">
        <v>126</v>
      </c>
      <c r="J38">
        <v>180</v>
      </c>
      <c r="K38">
        <v>0</v>
      </c>
      <c r="L38" t="s">
        <v>17</v>
      </c>
      <c r="M38">
        <f t="shared" si="0"/>
        <v>1</v>
      </c>
      <c r="N38">
        <f t="shared" si="1"/>
        <v>0</v>
      </c>
      <c r="O38">
        <f t="shared" si="2"/>
        <v>0</v>
      </c>
      <c r="P38">
        <f t="shared" si="3"/>
        <v>0</v>
      </c>
      <c r="Q38">
        <f t="shared" si="4"/>
        <v>0</v>
      </c>
      <c r="R38">
        <f t="shared" si="5"/>
        <v>8.0709060887878188</v>
      </c>
      <c r="S38">
        <f t="shared" si="6"/>
        <v>7.720461694599722</v>
      </c>
      <c r="T38">
        <f t="shared" si="7"/>
        <v>4.836281906951478</v>
      </c>
      <c r="U38">
        <f t="shared" si="8"/>
        <v>5.1929568508902104</v>
      </c>
    </row>
    <row r="39" spans="1:21">
      <c r="A39" t="s">
        <v>92</v>
      </c>
      <c r="B39" t="s">
        <v>14</v>
      </c>
      <c r="C39" t="s">
        <v>20</v>
      </c>
      <c r="D39">
        <v>1</v>
      </c>
      <c r="E39" t="s">
        <v>16</v>
      </c>
      <c r="F39" t="s">
        <v>15</v>
      </c>
      <c r="G39">
        <v>10750</v>
      </c>
      <c r="H39">
        <v>0</v>
      </c>
      <c r="I39">
        <v>312</v>
      </c>
      <c r="J39">
        <v>360</v>
      </c>
      <c r="K39">
        <v>1</v>
      </c>
      <c r="L39" t="s">
        <v>17</v>
      </c>
      <c r="M39">
        <f t="shared" si="0"/>
        <v>1</v>
      </c>
      <c r="N39">
        <f t="shared" si="1"/>
        <v>1</v>
      </c>
      <c r="O39">
        <f t="shared" si="2"/>
        <v>1</v>
      </c>
      <c r="P39">
        <f t="shared" si="3"/>
        <v>1</v>
      </c>
      <c r="Q39">
        <f t="shared" si="4"/>
        <v>0</v>
      </c>
      <c r="R39">
        <f t="shared" si="5"/>
        <v>9.2826610335558097</v>
      </c>
      <c r="S39">
        <f t="shared" si="6"/>
        <v>0</v>
      </c>
      <c r="T39">
        <f t="shared" si="7"/>
        <v>5.7430031878094825</v>
      </c>
      <c r="U39">
        <f t="shared" si="8"/>
        <v>5.8861040314501558</v>
      </c>
    </row>
    <row r="40" spans="1:21">
      <c r="A40" t="s">
        <v>93</v>
      </c>
      <c r="B40" t="s">
        <v>14</v>
      </c>
      <c r="C40" t="s">
        <v>20</v>
      </c>
      <c r="D40">
        <v>3</v>
      </c>
      <c r="E40" t="s">
        <v>25</v>
      </c>
      <c r="F40" t="s">
        <v>20</v>
      </c>
      <c r="G40">
        <v>7100</v>
      </c>
      <c r="H40">
        <v>0</v>
      </c>
      <c r="I40">
        <v>125</v>
      </c>
      <c r="J40">
        <v>60</v>
      </c>
      <c r="K40">
        <v>1</v>
      </c>
      <c r="L40" t="s">
        <v>17</v>
      </c>
      <c r="M40">
        <f t="shared" si="0"/>
        <v>1</v>
      </c>
      <c r="N40">
        <f t="shared" si="1"/>
        <v>1</v>
      </c>
      <c r="O40">
        <f t="shared" si="2"/>
        <v>3</v>
      </c>
      <c r="P40">
        <f t="shared" si="3"/>
        <v>0</v>
      </c>
      <c r="Q40">
        <f t="shared" si="4"/>
        <v>1</v>
      </c>
      <c r="R40">
        <f t="shared" si="5"/>
        <v>8.8678500630294064</v>
      </c>
      <c r="S40">
        <f t="shared" si="6"/>
        <v>0</v>
      </c>
      <c r="T40">
        <f t="shared" si="7"/>
        <v>4.8283137373023015</v>
      </c>
      <c r="U40">
        <f t="shared" si="8"/>
        <v>4.0943445622221004</v>
      </c>
    </row>
    <row r="41" spans="1:21">
      <c r="A41" t="s">
        <v>94</v>
      </c>
      <c r="B41" t="s">
        <v>42</v>
      </c>
      <c r="C41" t="s">
        <v>15</v>
      </c>
      <c r="D41">
        <v>0</v>
      </c>
      <c r="E41" t="s">
        <v>16</v>
      </c>
      <c r="F41" t="s">
        <v>15</v>
      </c>
      <c r="G41">
        <v>4300</v>
      </c>
      <c r="H41">
        <v>0</v>
      </c>
      <c r="I41">
        <v>136</v>
      </c>
      <c r="J41">
        <v>360</v>
      </c>
      <c r="K41">
        <v>0</v>
      </c>
      <c r="L41" t="s">
        <v>31</v>
      </c>
      <c r="M41">
        <f t="shared" si="0"/>
        <v>0</v>
      </c>
      <c r="N41">
        <f t="shared" si="1"/>
        <v>0</v>
      </c>
      <c r="O41">
        <f t="shared" si="2"/>
        <v>0</v>
      </c>
      <c r="P41">
        <f t="shared" si="3"/>
        <v>1</v>
      </c>
      <c r="Q41">
        <f t="shared" si="4"/>
        <v>0</v>
      </c>
      <c r="R41">
        <f t="shared" si="5"/>
        <v>8.3663703016816537</v>
      </c>
      <c r="S41">
        <f t="shared" si="6"/>
        <v>0</v>
      </c>
      <c r="T41">
        <f t="shared" si="7"/>
        <v>4.9126548857360524</v>
      </c>
      <c r="U41">
        <f t="shared" si="8"/>
        <v>5.8861040314501558</v>
      </c>
    </row>
    <row r="42" spans="1:21">
      <c r="A42" t="s">
        <v>98</v>
      </c>
      <c r="B42" t="s">
        <v>14</v>
      </c>
      <c r="C42" t="s">
        <v>20</v>
      </c>
      <c r="D42">
        <v>3</v>
      </c>
      <c r="E42" t="s">
        <v>25</v>
      </c>
      <c r="F42" t="s">
        <v>15</v>
      </c>
      <c r="G42">
        <v>4755</v>
      </c>
      <c r="H42">
        <v>0</v>
      </c>
      <c r="I42">
        <v>95</v>
      </c>
      <c r="J42">
        <v>342</v>
      </c>
      <c r="K42">
        <v>0</v>
      </c>
      <c r="L42" t="s">
        <v>31</v>
      </c>
      <c r="M42">
        <f t="shared" si="0"/>
        <v>1</v>
      </c>
      <c r="N42">
        <f t="shared" si="1"/>
        <v>1</v>
      </c>
      <c r="O42">
        <f t="shared" si="2"/>
        <v>3</v>
      </c>
      <c r="P42">
        <f t="shared" si="3"/>
        <v>0</v>
      </c>
      <c r="Q42">
        <f t="shared" si="4"/>
        <v>0</v>
      </c>
      <c r="R42">
        <f t="shared" si="5"/>
        <v>8.4669519749794908</v>
      </c>
      <c r="S42">
        <f t="shared" si="6"/>
        <v>0</v>
      </c>
      <c r="T42">
        <f t="shared" si="7"/>
        <v>4.5538768916005408</v>
      </c>
      <c r="U42">
        <f t="shared" si="8"/>
        <v>5.8348107370626048</v>
      </c>
    </row>
    <row r="43" spans="1:21">
      <c r="A43" t="s">
        <v>99</v>
      </c>
      <c r="B43" t="s">
        <v>14</v>
      </c>
      <c r="C43" t="s">
        <v>20</v>
      </c>
      <c r="D43">
        <v>3</v>
      </c>
      <c r="E43" t="s">
        <v>16</v>
      </c>
      <c r="F43" t="s">
        <v>20</v>
      </c>
      <c r="G43">
        <v>5266</v>
      </c>
      <c r="H43">
        <v>1774</v>
      </c>
      <c r="I43">
        <v>187</v>
      </c>
      <c r="J43">
        <v>360</v>
      </c>
      <c r="K43">
        <v>1</v>
      </c>
      <c r="L43" t="s">
        <v>31</v>
      </c>
      <c r="M43">
        <f t="shared" si="0"/>
        <v>1</v>
      </c>
      <c r="N43">
        <f t="shared" si="1"/>
        <v>1</v>
      </c>
      <c r="O43">
        <f t="shared" si="2"/>
        <v>3</v>
      </c>
      <c r="P43">
        <f t="shared" si="3"/>
        <v>1</v>
      </c>
      <c r="Q43">
        <f t="shared" si="4"/>
        <v>1</v>
      </c>
      <c r="R43">
        <f t="shared" si="5"/>
        <v>8.5690263400562543</v>
      </c>
      <c r="S43">
        <f t="shared" si="6"/>
        <v>7.4809921628695246</v>
      </c>
      <c r="T43">
        <f t="shared" si="7"/>
        <v>5.2311086168545868</v>
      </c>
      <c r="U43">
        <f t="shared" si="8"/>
        <v>5.8861040314501558</v>
      </c>
    </row>
    <row r="44" spans="1:21">
      <c r="A44" t="s">
        <v>101</v>
      </c>
      <c r="B44" t="s">
        <v>14</v>
      </c>
      <c r="C44" t="s">
        <v>15</v>
      </c>
      <c r="D44">
        <v>0</v>
      </c>
      <c r="E44" t="s">
        <v>16</v>
      </c>
      <c r="F44" t="s">
        <v>15</v>
      </c>
      <c r="G44">
        <v>3750</v>
      </c>
      <c r="H44">
        <v>4750</v>
      </c>
      <c r="I44">
        <v>176</v>
      </c>
      <c r="J44">
        <v>360</v>
      </c>
      <c r="K44">
        <v>1</v>
      </c>
      <c r="L44" t="s">
        <v>17</v>
      </c>
      <c r="M44">
        <f t="shared" si="0"/>
        <v>1</v>
      </c>
      <c r="N44">
        <f t="shared" si="1"/>
        <v>0</v>
      </c>
      <c r="O44">
        <f t="shared" si="2"/>
        <v>0</v>
      </c>
      <c r="P44">
        <f t="shared" si="3"/>
        <v>1</v>
      </c>
      <c r="Q44">
        <f t="shared" si="4"/>
        <v>0</v>
      </c>
      <c r="R44">
        <f t="shared" si="5"/>
        <v>8.2295111189644565</v>
      </c>
      <c r="S44">
        <f t="shared" si="6"/>
        <v>8.4658998970286863</v>
      </c>
      <c r="T44">
        <f t="shared" si="7"/>
        <v>5.1704839950381514</v>
      </c>
      <c r="U44">
        <f t="shared" si="8"/>
        <v>5.8861040314501558</v>
      </c>
    </row>
    <row r="45" spans="1:21">
      <c r="A45" t="s">
        <v>102</v>
      </c>
      <c r="B45" t="s">
        <v>14</v>
      </c>
      <c r="C45" t="s">
        <v>20</v>
      </c>
      <c r="D45">
        <v>1</v>
      </c>
      <c r="E45" t="s">
        <v>16</v>
      </c>
      <c r="F45" t="s">
        <v>20</v>
      </c>
      <c r="G45">
        <v>1000</v>
      </c>
      <c r="H45">
        <v>3022</v>
      </c>
      <c r="I45">
        <v>110</v>
      </c>
      <c r="J45">
        <v>360</v>
      </c>
      <c r="K45">
        <v>1</v>
      </c>
      <c r="L45" t="s">
        <v>17</v>
      </c>
      <c r="M45">
        <f t="shared" si="0"/>
        <v>1</v>
      </c>
      <c r="N45">
        <f t="shared" si="1"/>
        <v>1</v>
      </c>
      <c r="O45">
        <f t="shared" si="2"/>
        <v>1</v>
      </c>
      <c r="P45">
        <f t="shared" si="3"/>
        <v>1</v>
      </c>
      <c r="Q45">
        <f t="shared" si="4"/>
        <v>1</v>
      </c>
      <c r="R45">
        <f t="shared" si="5"/>
        <v>6.9077552789821368</v>
      </c>
      <c r="S45">
        <f t="shared" si="6"/>
        <v>8.0136741428326843</v>
      </c>
      <c r="T45">
        <f t="shared" si="7"/>
        <v>4.7004803657924166</v>
      </c>
      <c r="U45">
        <f t="shared" si="8"/>
        <v>5.8861040314501558</v>
      </c>
    </row>
    <row r="46" spans="1:21">
      <c r="A46" t="s">
        <v>103</v>
      </c>
      <c r="B46" t="s">
        <v>14</v>
      </c>
      <c r="C46" t="s">
        <v>20</v>
      </c>
      <c r="D46">
        <v>3</v>
      </c>
      <c r="E46" t="s">
        <v>16</v>
      </c>
      <c r="F46" t="s">
        <v>15</v>
      </c>
      <c r="G46">
        <v>3167</v>
      </c>
      <c r="H46">
        <v>4000</v>
      </c>
      <c r="I46">
        <v>180</v>
      </c>
      <c r="J46">
        <v>300</v>
      </c>
      <c r="K46">
        <v>0</v>
      </c>
      <c r="L46" t="s">
        <v>31</v>
      </c>
      <c r="M46">
        <f t="shared" si="0"/>
        <v>1</v>
      </c>
      <c r="N46">
        <f t="shared" si="1"/>
        <v>1</v>
      </c>
      <c r="O46">
        <f t="shared" si="2"/>
        <v>3</v>
      </c>
      <c r="P46">
        <f t="shared" si="3"/>
        <v>1</v>
      </c>
      <c r="Q46">
        <f t="shared" si="4"/>
        <v>0</v>
      </c>
      <c r="R46">
        <f t="shared" si="5"/>
        <v>8.0605400465386392</v>
      </c>
      <c r="S46">
        <f t="shared" si="6"/>
        <v>8.2940496401020276</v>
      </c>
      <c r="T46">
        <f t="shared" si="7"/>
        <v>5.1929568508902104</v>
      </c>
      <c r="U46">
        <f t="shared" si="8"/>
        <v>5.7037824746562009</v>
      </c>
    </row>
    <row r="47" spans="1:21">
      <c r="A47" t="s">
        <v>104</v>
      </c>
      <c r="B47" t="s">
        <v>14</v>
      </c>
      <c r="C47" t="s">
        <v>20</v>
      </c>
      <c r="D47">
        <v>3</v>
      </c>
      <c r="E47" t="s">
        <v>25</v>
      </c>
      <c r="F47" t="s">
        <v>20</v>
      </c>
      <c r="G47">
        <v>3333</v>
      </c>
      <c r="H47">
        <v>2166</v>
      </c>
      <c r="I47">
        <v>130</v>
      </c>
      <c r="J47">
        <v>360</v>
      </c>
      <c r="L47" t="s">
        <v>31</v>
      </c>
      <c r="M47">
        <f t="shared" si="0"/>
        <v>1</v>
      </c>
      <c r="N47">
        <f t="shared" si="1"/>
        <v>1</v>
      </c>
      <c r="O47">
        <f t="shared" si="2"/>
        <v>3</v>
      </c>
      <c r="P47">
        <f t="shared" si="3"/>
        <v>0</v>
      </c>
      <c r="Q47">
        <f t="shared" si="4"/>
        <v>1</v>
      </c>
      <c r="R47">
        <f t="shared" si="5"/>
        <v>8.1116280783077404</v>
      </c>
      <c r="S47">
        <f t="shared" si="6"/>
        <v>7.6806374275609359</v>
      </c>
      <c r="T47">
        <f t="shared" si="7"/>
        <v>4.8675344504555822</v>
      </c>
      <c r="U47">
        <f t="shared" si="8"/>
        <v>5.8861040314501558</v>
      </c>
    </row>
    <row r="48" spans="1:21">
      <c r="A48" t="s">
        <v>107</v>
      </c>
      <c r="B48" t="s">
        <v>42</v>
      </c>
      <c r="C48" t="s">
        <v>20</v>
      </c>
      <c r="D48">
        <v>2</v>
      </c>
      <c r="E48" t="s">
        <v>16</v>
      </c>
      <c r="F48" t="s">
        <v>15</v>
      </c>
      <c r="G48">
        <v>1378</v>
      </c>
      <c r="H48">
        <v>1881</v>
      </c>
      <c r="I48">
        <v>167</v>
      </c>
      <c r="J48">
        <v>360</v>
      </c>
      <c r="K48">
        <v>1</v>
      </c>
      <c r="L48" t="s">
        <v>17</v>
      </c>
      <c r="M48">
        <f t="shared" si="0"/>
        <v>0</v>
      </c>
      <c r="N48">
        <f t="shared" si="1"/>
        <v>1</v>
      </c>
      <c r="O48">
        <f t="shared" si="2"/>
        <v>2</v>
      </c>
      <c r="P48">
        <f t="shared" si="3"/>
        <v>1</v>
      </c>
      <c r="Q48">
        <f t="shared" si="4"/>
        <v>0</v>
      </c>
      <c r="R48">
        <f t="shared" si="5"/>
        <v>7.2283884515736041</v>
      </c>
      <c r="S48">
        <f t="shared" si="6"/>
        <v>7.5395588293010301</v>
      </c>
      <c r="T48">
        <f t="shared" si="7"/>
        <v>5.1179938124167554</v>
      </c>
      <c r="U48">
        <f t="shared" si="8"/>
        <v>5.8861040314501558</v>
      </c>
    </row>
    <row r="49" spans="1:21">
      <c r="A49" t="s">
        <v>109</v>
      </c>
      <c r="B49" t="s">
        <v>14</v>
      </c>
      <c r="C49" t="s">
        <v>20</v>
      </c>
      <c r="D49">
        <v>1</v>
      </c>
      <c r="E49" t="s">
        <v>16</v>
      </c>
      <c r="F49" t="s">
        <v>15</v>
      </c>
      <c r="G49">
        <v>3988</v>
      </c>
      <c r="H49">
        <v>0</v>
      </c>
      <c r="I49">
        <v>50</v>
      </c>
      <c r="J49">
        <v>240</v>
      </c>
      <c r="K49">
        <v>1</v>
      </c>
      <c r="L49" t="s">
        <v>17</v>
      </c>
      <c r="M49">
        <f t="shared" si="0"/>
        <v>1</v>
      </c>
      <c r="N49">
        <f t="shared" si="1"/>
        <v>1</v>
      </c>
      <c r="O49">
        <f t="shared" si="2"/>
        <v>1</v>
      </c>
      <c r="P49">
        <f t="shared" si="3"/>
        <v>1</v>
      </c>
      <c r="Q49">
        <f t="shared" si="4"/>
        <v>0</v>
      </c>
      <c r="R49">
        <f t="shared" si="5"/>
        <v>8.291045131081729</v>
      </c>
      <c r="S49">
        <f t="shared" si="6"/>
        <v>0</v>
      </c>
      <c r="T49">
        <f t="shared" si="7"/>
        <v>3.912023005428146</v>
      </c>
      <c r="U49">
        <f t="shared" si="8"/>
        <v>5.4806389233419912</v>
      </c>
    </row>
    <row r="50" spans="1:21">
      <c r="A50" t="s">
        <v>110</v>
      </c>
      <c r="B50" t="s">
        <v>14</v>
      </c>
      <c r="C50" t="s">
        <v>15</v>
      </c>
      <c r="D50">
        <v>0</v>
      </c>
      <c r="E50" t="s">
        <v>16</v>
      </c>
      <c r="F50" t="s">
        <v>15</v>
      </c>
      <c r="G50">
        <v>2366</v>
      </c>
      <c r="H50">
        <v>2531</v>
      </c>
      <c r="I50">
        <v>136</v>
      </c>
      <c r="J50">
        <v>360</v>
      </c>
      <c r="K50">
        <v>1</v>
      </c>
      <c r="L50" t="s">
        <v>31</v>
      </c>
      <c r="M50">
        <f t="shared" si="0"/>
        <v>1</v>
      </c>
      <c r="N50">
        <f t="shared" si="1"/>
        <v>0</v>
      </c>
      <c r="O50">
        <f t="shared" si="2"/>
        <v>0</v>
      </c>
      <c r="P50">
        <f t="shared" si="3"/>
        <v>1</v>
      </c>
      <c r="Q50">
        <f t="shared" si="4"/>
        <v>0</v>
      </c>
      <c r="R50">
        <f t="shared" si="5"/>
        <v>7.7689560445383323</v>
      </c>
      <c r="S50">
        <f t="shared" si="6"/>
        <v>7.8363697605451241</v>
      </c>
      <c r="T50">
        <f t="shared" si="7"/>
        <v>4.9126548857360524</v>
      </c>
      <c r="U50">
        <f t="shared" si="8"/>
        <v>5.8861040314501558</v>
      </c>
    </row>
    <row r="51" spans="1:21">
      <c r="A51" t="s">
        <v>112</v>
      </c>
      <c r="B51" t="s">
        <v>14</v>
      </c>
      <c r="C51" t="s">
        <v>20</v>
      </c>
      <c r="D51">
        <v>0</v>
      </c>
      <c r="E51" t="s">
        <v>16</v>
      </c>
      <c r="F51" t="s">
        <v>15</v>
      </c>
      <c r="G51">
        <v>2500</v>
      </c>
      <c r="H51">
        <v>2118</v>
      </c>
      <c r="I51">
        <v>104</v>
      </c>
      <c r="J51">
        <v>360</v>
      </c>
      <c r="K51">
        <v>1</v>
      </c>
      <c r="L51" t="s">
        <v>31</v>
      </c>
      <c r="M51">
        <f t="shared" si="0"/>
        <v>1</v>
      </c>
      <c r="N51">
        <f t="shared" si="1"/>
        <v>1</v>
      </c>
      <c r="O51">
        <f t="shared" si="2"/>
        <v>0</v>
      </c>
      <c r="P51">
        <f t="shared" si="3"/>
        <v>1</v>
      </c>
      <c r="Q51">
        <f t="shared" si="4"/>
        <v>0</v>
      </c>
      <c r="R51">
        <f t="shared" si="5"/>
        <v>7.8240460108562919</v>
      </c>
      <c r="S51">
        <f t="shared" si="6"/>
        <v>7.6582275261613519</v>
      </c>
      <c r="T51">
        <f t="shared" si="7"/>
        <v>4.6443908991413725</v>
      </c>
      <c r="U51">
        <f t="shared" si="8"/>
        <v>5.8861040314501558</v>
      </c>
    </row>
    <row r="52" spans="1:21">
      <c r="A52" t="s">
        <v>113</v>
      </c>
      <c r="B52" t="s">
        <v>14</v>
      </c>
      <c r="C52" t="s">
        <v>15</v>
      </c>
      <c r="D52">
        <v>0</v>
      </c>
      <c r="E52" t="s">
        <v>16</v>
      </c>
      <c r="F52" t="s">
        <v>15</v>
      </c>
      <c r="G52">
        <v>8566</v>
      </c>
      <c r="H52">
        <v>0</v>
      </c>
      <c r="I52">
        <v>210</v>
      </c>
      <c r="J52">
        <v>360</v>
      </c>
      <c r="K52">
        <v>1</v>
      </c>
      <c r="L52" t="s">
        <v>17</v>
      </c>
      <c r="M52">
        <f t="shared" si="0"/>
        <v>1</v>
      </c>
      <c r="N52">
        <f t="shared" si="1"/>
        <v>0</v>
      </c>
      <c r="O52">
        <f t="shared" si="2"/>
        <v>0</v>
      </c>
      <c r="P52">
        <f t="shared" si="3"/>
        <v>1</v>
      </c>
      <c r="Q52">
        <f t="shared" si="4"/>
        <v>0</v>
      </c>
      <c r="R52">
        <f t="shared" si="5"/>
        <v>9.0555561581753157</v>
      </c>
      <c r="S52">
        <f t="shared" si="6"/>
        <v>0</v>
      </c>
      <c r="T52">
        <f t="shared" si="7"/>
        <v>5.3471075307174685</v>
      </c>
      <c r="U52">
        <f t="shared" si="8"/>
        <v>5.8861040314501558</v>
      </c>
    </row>
    <row r="53" spans="1:21">
      <c r="A53" t="s">
        <v>114</v>
      </c>
      <c r="B53" t="s">
        <v>14</v>
      </c>
      <c r="C53" t="s">
        <v>20</v>
      </c>
      <c r="D53">
        <v>0</v>
      </c>
      <c r="E53" t="s">
        <v>16</v>
      </c>
      <c r="F53" t="s">
        <v>15</v>
      </c>
      <c r="G53">
        <v>5695</v>
      </c>
      <c r="H53">
        <v>4167</v>
      </c>
      <c r="I53">
        <v>175</v>
      </c>
      <c r="J53">
        <v>360</v>
      </c>
      <c r="K53">
        <v>1</v>
      </c>
      <c r="L53" t="s">
        <v>31</v>
      </c>
      <c r="M53">
        <f t="shared" si="0"/>
        <v>1</v>
      </c>
      <c r="N53">
        <f t="shared" si="1"/>
        <v>1</v>
      </c>
      <c r="O53">
        <f t="shared" si="2"/>
        <v>0</v>
      </c>
      <c r="P53">
        <f t="shared" si="3"/>
        <v>1</v>
      </c>
      <c r="Q53">
        <f t="shared" si="4"/>
        <v>0</v>
      </c>
      <c r="R53">
        <f t="shared" si="5"/>
        <v>8.6473438758812833</v>
      </c>
      <c r="S53">
        <f t="shared" si="6"/>
        <v>8.3349516314224541</v>
      </c>
      <c r="T53">
        <f t="shared" si="7"/>
        <v>5.1647859739235145</v>
      </c>
      <c r="U53">
        <f t="shared" si="8"/>
        <v>5.8861040314501558</v>
      </c>
    </row>
    <row r="54" spans="1:21">
      <c r="A54" t="s">
        <v>116</v>
      </c>
      <c r="B54" t="s">
        <v>14</v>
      </c>
      <c r="C54" t="s">
        <v>20</v>
      </c>
      <c r="D54">
        <v>2</v>
      </c>
      <c r="E54" t="s">
        <v>16</v>
      </c>
      <c r="F54" t="s">
        <v>15</v>
      </c>
      <c r="G54">
        <v>6250</v>
      </c>
      <c r="H54">
        <v>5654</v>
      </c>
      <c r="I54">
        <v>188</v>
      </c>
      <c r="J54">
        <v>180</v>
      </c>
      <c r="K54">
        <v>1</v>
      </c>
      <c r="L54" t="s">
        <v>31</v>
      </c>
      <c r="M54">
        <f t="shared" si="0"/>
        <v>1</v>
      </c>
      <c r="N54">
        <f t="shared" si="1"/>
        <v>1</v>
      </c>
      <c r="O54">
        <f t="shared" si="2"/>
        <v>2</v>
      </c>
      <c r="P54">
        <f t="shared" si="3"/>
        <v>1</v>
      </c>
      <c r="Q54">
        <f t="shared" si="4"/>
        <v>0</v>
      </c>
      <c r="R54">
        <f t="shared" si="5"/>
        <v>8.740336742730447</v>
      </c>
      <c r="S54">
        <f t="shared" si="6"/>
        <v>8.6401185382535353</v>
      </c>
      <c r="T54">
        <f t="shared" si="7"/>
        <v>5.2364419628299492</v>
      </c>
      <c r="U54">
        <f t="shared" si="8"/>
        <v>5.1929568508902104</v>
      </c>
    </row>
    <row r="55" spans="1:21">
      <c r="A55" t="s">
        <v>117</v>
      </c>
      <c r="B55" t="s">
        <v>14</v>
      </c>
      <c r="C55" t="s">
        <v>20</v>
      </c>
      <c r="D55">
        <v>2</v>
      </c>
      <c r="E55" t="s">
        <v>25</v>
      </c>
      <c r="F55" t="s">
        <v>15</v>
      </c>
      <c r="G55">
        <v>3273</v>
      </c>
      <c r="H55">
        <v>1820</v>
      </c>
      <c r="I55">
        <v>81</v>
      </c>
      <c r="J55">
        <v>360</v>
      </c>
      <c r="K55">
        <v>1</v>
      </c>
      <c r="L55" t="s">
        <v>17</v>
      </c>
      <c r="M55">
        <f t="shared" si="0"/>
        <v>1</v>
      </c>
      <c r="N55">
        <f t="shared" si="1"/>
        <v>1</v>
      </c>
      <c r="O55">
        <f t="shared" si="2"/>
        <v>2</v>
      </c>
      <c r="P55">
        <f t="shared" si="3"/>
        <v>0</v>
      </c>
      <c r="Q55">
        <f t="shared" si="4"/>
        <v>0</v>
      </c>
      <c r="R55">
        <f t="shared" si="5"/>
        <v>8.0934622745011797</v>
      </c>
      <c r="S55">
        <f t="shared" si="6"/>
        <v>7.506591780070841</v>
      </c>
      <c r="T55">
        <f t="shared" si="7"/>
        <v>4.3944491546724391</v>
      </c>
      <c r="U55">
        <f t="shared" si="8"/>
        <v>5.8861040314501558</v>
      </c>
    </row>
    <row r="56" spans="1:21">
      <c r="A56" t="s">
        <v>118</v>
      </c>
      <c r="B56" t="s">
        <v>14</v>
      </c>
      <c r="C56" t="s">
        <v>15</v>
      </c>
      <c r="D56">
        <v>0</v>
      </c>
      <c r="E56" t="s">
        <v>16</v>
      </c>
      <c r="F56" t="s">
        <v>15</v>
      </c>
      <c r="G56">
        <v>4133</v>
      </c>
      <c r="H56">
        <v>0</v>
      </c>
      <c r="I56">
        <v>122</v>
      </c>
      <c r="J56">
        <v>360</v>
      </c>
      <c r="K56">
        <v>1</v>
      </c>
      <c r="L56" t="s">
        <v>31</v>
      </c>
      <c r="M56">
        <f t="shared" si="0"/>
        <v>1</v>
      </c>
      <c r="N56">
        <f t="shared" si="1"/>
        <v>0</v>
      </c>
      <c r="O56">
        <f t="shared" si="2"/>
        <v>0</v>
      </c>
      <c r="P56">
        <f t="shared" si="3"/>
        <v>1</v>
      </c>
      <c r="Q56">
        <f t="shared" si="4"/>
        <v>0</v>
      </c>
      <c r="R56">
        <f t="shared" si="5"/>
        <v>8.3267588145117326</v>
      </c>
      <c r="S56">
        <f t="shared" si="6"/>
        <v>0</v>
      </c>
      <c r="T56">
        <f t="shared" si="7"/>
        <v>4.8040210447332568</v>
      </c>
      <c r="U56">
        <f t="shared" si="8"/>
        <v>5.8861040314501558</v>
      </c>
    </row>
    <row r="57" spans="1:21">
      <c r="A57" t="s">
        <v>121</v>
      </c>
      <c r="B57" t="s">
        <v>42</v>
      </c>
      <c r="C57" t="s">
        <v>20</v>
      </c>
      <c r="D57">
        <v>0</v>
      </c>
      <c r="E57" t="s">
        <v>16</v>
      </c>
      <c r="F57" t="s">
        <v>15</v>
      </c>
      <c r="G57">
        <v>2484</v>
      </c>
      <c r="H57">
        <v>2302</v>
      </c>
      <c r="I57">
        <v>137</v>
      </c>
      <c r="J57">
        <v>360</v>
      </c>
      <c r="K57">
        <v>1</v>
      </c>
      <c r="L57" t="s">
        <v>31</v>
      </c>
      <c r="M57">
        <f t="shared" si="0"/>
        <v>0</v>
      </c>
      <c r="N57">
        <f t="shared" si="1"/>
        <v>1</v>
      </c>
      <c r="O57">
        <f t="shared" si="2"/>
        <v>0</v>
      </c>
      <c r="P57">
        <f t="shared" si="3"/>
        <v>1</v>
      </c>
      <c r="Q57">
        <f t="shared" si="4"/>
        <v>0</v>
      </c>
      <c r="R57">
        <f t="shared" si="5"/>
        <v>7.8176254430533696</v>
      </c>
      <c r="S57">
        <f t="shared" si="6"/>
        <v>7.7415335892818282</v>
      </c>
      <c r="T57">
        <f t="shared" si="7"/>
        <v>4.9199809258281251</v>
      </c>
      <c r="U57">
        <f t="shared" si="8"/>
        <v>5.8861040314501558</v>
      </c>
    </row>
    <row r="58" spans="1:21">
      <c r="A58" t="s">
        <v>123</v>
      </c>
      <c r="B58" t="s">
        <v>14</v>
      </c>
      <c r="C58" t="s">
        <v>20</v>
      </c>
      <c r="D58">
        <v>0</v>
      </c>
      <c r="E58" t="s">
        <v>25</v>
      </c>
      <c r="F58" t="s">
        <v>15</v>
      </c>
      <c r="G58">
        <v>4188</v>
      </c>
      <c r="H58">
        <v>0</v>
      </c>
      <c r="I58">
        <v>115</v>
      </c>
      <c r="J58">
        <v>180</v>
      </c>
      <c r="K58">
        <v>1</v>
      </c>
      <c r="L58" t="s">
        <v>31</v>
      </c>
      <c r="M58">
        <f t="shared" si="0"/>
        <v>1</v>
      </c>
      <c r="N58">
        <f t="shared" si="1"/>
        <v>1</v>
      </c>
      <c r="O58">
        <f t="shared" si="2"/>
        <v>0</v>
      </c>
      <c r="P58">
        <f t="shared" si="3"/>
        <v>0</v>
      </c>
      <c r="Q58">
        <f t="shared" si="4"/>
        <v>0</v>
      </c>
      <c r="R58">
        <f t="shared" si="5"/>
        <v>8.3399785719904269</v>
      </c>
      <c r="S58">
        <f t="shared" si="6"/>
        <v>0</v>
      </c>
      <c r="T58">
        <f t="shared" si="7"/>
        <v>4.7449321283632502</v>
      </c>
      <c r="U58">
        <f t="shared" si="8"/>
        <v>5.1929568508902104</v>
      </c>
    </row>
    <row r="59" spans="1:21">
      <c r="A59" t="s">
        <v>125</v>
      </c>
      <c r="B59" t="s">
        <v>14</v>
      </c>
      <c r="C59" t="s">
        <v>20</v>
      </c>
      <c r="D59">
        <v>2</v>
      </c>
      <c r="E59" t="s">
        <v>25</v>
      </c>
      <c r="F59" t="s">
        <v>15</v>
      </c>
      <c r="G59">
        <v>4288</v>
      </c>
      <c r="H59">
        <v>3263</v>
      </c>
      <c r="I59">
        <v>133</v>
      </c>
      <c r="J59">
        <v>180</v>
      </c>
      <c r="K59">
        <v>1</v>
      </c>
      <c r="L59" t="s">
        <v>17</v>
      </c>
      <c r="M59">
        <f t="shared" si="0"/>
        <v>1</v>
      </c>
      <c r="N59">
        <f t="shared" si="1"/>
        <v>1</v>
      </c>
      <c r="O59">
        <f t="shared" si="2"/>
        <v>2</v>
      </c>
      <c r="P59">
        <f t="shared" si="3"/>
        <v>0</v>
      </c>
      <c r="Q59">
        <f t="shared" si="4"/>
        <v>0</v>
      </c>
      <c r="R59">
        <f t="shared" si="5"/>
        <v>8.3635757027506372</v>
      </c>
      <c r="S59">
        <f t="shared" si="6"/>
        <v>8.0904022965933198</v>
      </c>
      <c r="T59">
        <f t="shared" si="7"/>
        <v>4.8903491282217537</v>
      </c>
      <c r="U59">
        <f t="shared" si="8"/>
        <v>5.1929568508902104</v>
      </c>
    </row>
    <row r="60" spans="1:21">
      <c r="A60" t="s">
        <v>126</v>
      </c>
      <c r="B60" t="s">
        <v>14</v>
      </c>
      <c r="C60" t="s">
        <v>15</v>
      </c>
      <c r="D60">
        <v>0</v>
      </c>
      <c r="E60" t="s">
        <v>16</v>
      </c>
      <c r="F60" t="s">
        <v>15</v>
      </c>
      <c r="G60">
        <v>4843</v>
      </c>
      <c r="H60">
        <v>3806</v>
      </c>
      <c r="I60">
        <v>151</v>
      </c>
      <c r="J60">
        <v>360</v>
      </c>
      <c r="K60">
        <v>1</v>
      </c>
      <c r="L60" t="s">
        <v>31</v>
      </c>
      <c r="M60">
        <f t="shared" si="0"/>
        <v>1</v>
      </c>
      <c r="N60">
        <f t="shared" si="1"/>
        <v>0</v>
      </c>
      <c r="O60">
        <f t="shared" si="2"/>
        <v>0</v>
      </c>
      <c r="P60">
        <f t="shared" si="3"/>
        <v>1</v>
      </c>
      <c r="Q60">
        <f t="shared" si="4"/>
        <v>0</v>
      </c>
      <c r="R60">
        <f t="shared" si="5"/>
        <v>8.4852896424032291</v>
      </c>
      <c r="S60">
        <f t="shared" si="6"/>
        <v>8.2443340478560945</v>
      </c>
      <c r="T60">
        <f t="shared" si="7"/>
        <v>5.0172798368149243</v>
      </c>
      <c r="U60">
        <f t="shared" si="8"/>
        <v>5.8861040314501558</v>
      </c>
    </row>
    <row r="61" spans="1:21">
      <c r="A61" t="s">
        <v>128</v>
      </c>
      <c r="B61" t="s">
        <v>14</v>
      </c>
      <c r="C61" t="s">
        <v>20</v>
      </c>
      <c r="D61">
        <v>0</v>
      </c>
      <c r="E61" t="s">
        <v>16</v>
      </c>
      <c r="F61" t="s">
        <v>15</v>
      </c>
      <c r="G61">
        <v>4652</v>
      </c>
      <c r="H61">
        <v>3583</v>
      </c>
      <c r="I61">
        <v>141</v>
      </c>
      <c r="J61">
        <v>360</v>
      </c>
      <c r="K61">
        <v>1</v>
      </c>
      <c r="L61" t="s">
        <v>31</v>
      </c>
      <c r="M61">
        <f t="shared" si="0"/>
        <v>1</v>
      </c>
      <c r="N61">
        <f t="shared" si="1"/>
        <v>1</v>
      </c>
      <c r="O61">
        <f t="shared" si="2"/>
        <v>0</v>
      </c>
      <c r="P61">
        <f t="shared" si="3"/>
        <v>1</v>
      </c>
      <c r="Q61">
        <f t="shared" si="4"/>
        <v>0</v>
      </c>
      <c r="R61">
        <f t="shared" si="5"/>
        <v>8.4450525136385544</v>
      </c>
      <c r="S61">
        <f t="shared" si="6"/>
        <v>8.1839557173049542</v>
      </c>
      <c r="T61">
        <f t="shared" si="7"/>
        <v>4.9487598903781684</v>
      </c>
      <c r="U61">
        <f t="shared" si="8"/>
        <v>5.8861040314501558</v>
      </c>
    </row>
    <row r="62" spans="1:21">
      <c r="A62" t="s">
        <v>130</v>
      </c>
      <c r="B62" t="s">
        <v>14</v>
      </c>
      <c r="C62" t="s">
        <v>20</v>
      </c>
      <c r="D62">
        <v>1</v>
      </c>
      <c r="E62" t="s">
        <v>16</v>
      </c>
      <c r="F62" t="s">
        <v>15</v>
      </c>
      <c r="G62">
        <v>3052</v>
      </c>
      <c r="H62">
        <v>1030</v>
      </c>
      <c r="I62">
        <v>100</v>
      </c>
      <c r="J62">
        <v>360</v>
      </c>
      <c r="K62">
        <v>1</v>
      </c>
      <c r="L62" t="s">
        <v>17</v>
      </c>
      <c r="M62">
        <f t="shared" si="0"/>
        <v>1</v>
      </c>
      <c r="N62">
        <f t="shared" si="1"/>
        <v>1</v>
      </c>
      <c r="O62">
        <f t="shared" si="2"/>
        <v>1</v>
      </c>
      <c r="P62">
        <f t="shared" si="3"/>
        <v>1</v>
      </c>
      <c r="Q62">
        <f t="shared" si="4"/>
        <v>0</v>
      </c>
      <c r="R62">
        <f t="shared" si="5"/>
        <v>8.0235523924043477</v>
      </c>
      <c r="S62">
        <f t="shared" si="6"/>
        <v>6.9373140812236818</v>
      </c>
      <c r="T62">
        <f t="shared" si="7"/>
        <v>4.6051701859880918</v>
      </c>
      <c r="U62">
        <f t="shared" si="8"/>
        <v>5.8861040314501558</v>
      </c>
    </row>
    <row r="63" spans="1:21">
      <c r="A63" t="s">
        <v>132</v>
      </c>
      <c r="B63" t="s">
        <v>14</v>
      </c>
      <c r="C63" t="s">
        <v>15</v>
      </c>
      <c r="D63">
        <v>0</v>
      </c>
      <c r="E63" t="s">
        <v>25</v>
      </c>
      <c r="G63">
        <v>7333</v>
      </c>
      <c r="H63">
        <v>0</v>
      </c>
      <c r="I63">
        <v>120</v>
      </c>
      <c r="J63">
        <v>360</v>
      </c>
      <c r="K63">
        <v>1</v>
      </c>
      <c r="L63" t="s">
        <v>21</v>
      </c>
      <c r="M63">
        <f t="shared" si="0"/>
        <v>1</v>
      </c>
      <c r="N63">
        <f t="shared" si="1"/>
        <v>0</v>
      </c>
      <c r="O63">
        <f t="shared" si="2"/>
        <v>0</v>
      </c>
      <c r="P63">
        <f t="shared" si="3"/>
        <v>0</v>
      </c>
      <c r="Q63">
        <f t="shared" si="4"/>
        <v>0</v>
      </c>
      <c r="R63">
        <f t="shared" si="5"/>
        <v>8.9001399880937999</v>
      </c>
      <c r="S63">
        <f t="shared" si="6"/>
        <v>0</v>
      </c>
      <c r="T63">
        <f t="shared" si="7"/>
        <v>4.7874917427820458</v>
      </c>
      <c r="U63">
        <f t="shared" si="8"/>
        <v>5.8861040314501558</v>
      </c>
    </row>
    <row r="64" spans="1:21">
      <c r="A64" t="s">
        <v>136</v>
      </c>
      <c r="B64" t="s">
        <v>42</v>
      </c>
      <c r="C64" t="s">
        <v>20</v>
      </c>
      <c r="D64">
        <v>0</v>
      </c>
      <c r="E64" t="s">
        <v>16</v>
      </c>
      <c r="G64">
        <v>2929</v>
      </c>
      <c r="H64">
        <v>2333</v>
      </c>
      <c r="I64">
        <v>139</v>
      </c>
      <c r="J64">
        <v>360</v>
      </c>
      <c r="K64">
        <v>1</v>
      </c>
      <c r="L64" t="s">
        <v>31</v>
      </c>
      <c r="M64">
        <f t="shared" si="0"/>
        <v>0</v>
      </c>
      <c r="N64">
        <f t="shared" si="1"/>
        <v>1</v>
      </c>
      <c r="O64">
        <f t="shared" si="2"/>
        <v>0</v>
      </c>
      <c r="P64">
        <f t="shared" si="3"/>
        <v>1</v>
      </c>
      <c r="Q64">
        <f t="shared" si="4"/>
        <v>0</v>
      </c>
      <c r="R64">
        <f t="shared" si="5"/>
        <v>7.9824163468277334</v>
      </c>
      <c r="S64">
        <f t="shared" si="6"/>
        <v>7.75491027202143</v>
      </c>
      <c r="T64">
        <f t="shared" si="7"/>
        <v>4.9344739331306915</v>
      </c>
      <c r="U64">
        <f t="shared" si="8"/>
        <v>5.8861040314501558</v>
      </c>
    </row>
    <row r="65" spans="1:21">
      <c r="A65" t="s">
        <v>138</v>
      </c>
      <c r="B65" t="s">
        <v>42</v>
      </c>
      <c r="C65" t="s">
        <v>15</v>
      </c>
      <c r="D65">
        <v>1</v>
      </c>
      <c r="E65" t="s">
        <v>16</v>
      </c>
      <c r="F65" t="s">
        <v>20</v>
      </c>
      <c r="G65">
        <v>7451</v>
      </c>
      <c r="H65">
        <v>0</v>
      </c>
      <c r="I65">
        <v>141</v>
      </c>
      <c r="J65">
        <v>360</v>
      </c>
      <c r="K65">
        <v>1</v>
      </c>
      <c r="L65" t="s">
        <v>31</v>
      </c>
      <c r="M65">
        <f t="shared" si="0"/>
        <v>0</v>
      </c>
      <c r="N65">
        <f t="shared" si="1"/>
        <v>0</v>
      </c>
      <c r="O65">
        <f t="shared" si="2"/>
        <v>1</v>
      </c>
      <c r="P65">
        <f t="shared" si="3"/>
        <v>1</v>
      </c>
      <c r="Q65">
        <f t="shared" si="4"/>
        <v>1</v>
      </c>
      <c r="R65">
        <f t="shared" si="5"/>
        <v>8.9161035305537268</v>
      </c>
      <c r="S65">
        <f t="shared" si="6"/>
        <v>0</v>
      </c>
      <c r="T65">
        <f t="shared" si="7"/>
        <v>4.9487598903781684</v>
      </c>
      <c r="U65">
        <f t="shared" si="8"/>
        <v>5.8861040314501558</v>
      </c>
    </row>
    <row r="66" spans="1:21">
      <c r="A66" t="s">
        <v>139</v>
      </c>
      <c r="B66" t="s">
        <v>14</v>
      </c>
      <c r="C66" t="s">
        <v>15</v>
      </c>
      <c r="D66">
        <v>0</v>
      </c>
      <c r="E66" t="s">
        <v>16</v>
      </c>
      <c r="G66">
        <v>5050</v>
      </c>
      <c r="H66">
        <v>0</v>
      </c>
      <c r="I66">
        <v>118</v>
      </c>
      <c r="J66">
        <v>360</v>
      </c>
      <c r="K66">
        <v>1</v>
      </c>
      <c r="L66" t="s">
        <v>31</v>
      </c>
      <c r="M66">
        <f t="shared" si="0"/>
        <v>1</v>
      </c>
      <c r="N66">
        <f t="shared" si="1"/>
        <v>0</v>
      </c>
      <c r="O66">
        <f t="shared" si="2"/>
        <v>0</v>
      </c>
      <c r="P66">
        <f t="shared" si="3"/>
        <v>1</v>
      </c>
      <c r="Q66">
        <f t="shared" si="4"/>
        <v>0</v>
      </c>
      <c r="R66">
        <f t="shared" si="5"/>
        <v>8.5271435222694052</v>
      </c>
      <c r="S66">
        <f t="shared" si="6"/>
        <v>0</v>
      </c>
      <c r="T66">
        <f t="shared" si="7"/>
        <v>4.7706846244656651</v>
      </c>
      <c r="U66">
        <f t="shared" si="8"/>
        <v>5.8861040314501558</v>
      </c>
    </row>
    <row r="67" spans="1:21">
      <c r="A67" t="s">
        <v>140</v>
      </c>
      <c r="B67" t="s">
        <v>14</v>
      </c>
      <c r="C67" t="s">
        <v>20</v>
      </c>
      <c r="D67">
        <v>1</v>
      </c>
      <c r="E67" t="s">
        <v>16</v>
      </c>
      <c r="F67" t="s">
        <v>15</v>
      </c>
      <c r="G67">
        <v>14583</v>
      </c>
      <c r="H67">
        <v>0</v>
      </c>
      <c r="I67">
        <v>185</v>
      </c>
      <c r="J67">
        <v>180</v>
      </c>
      <c r="K67">
        <v>1</v>
      </c>
      <c r="L67" t="s">
        <v>21</v>
      </c>
      <c r="M67">
        <f t="shared" ref="M67:M130" si="9">IF(B67="Male",1,0)</f>
        <v>1</v>
      </c>
      <c r="N67">
        <f t="shared" ref="N67:N130" si="10">IF(C67="Yes",1,0)</f>
        <v>1</v>
      </c>
      <c r="O67">
        <f t="shared" ref="O67:O130" si="11">D67</f>
        <v>1</v>
      </c>
      <c r="P67">
        <f t="shared" ref="P67:P130" si="12">IF(E67="Graduate",1,0)</f>
        <v>1</v>
      </c>
      <c r="Q67">
        <f t="shared" ref="Q67:Q130" si="13">IF(F67="Yes",1,0)</f>
        <v>0</v>
      </c>
      <c r="R67">
        <f t="shared" ref="R67:R130" si="14">LN(G67)</f>
        <v>9.5876117457135646</v>
      </c>
      <c r="S67">
        <f t="shared" ref="S67:S130" si="15">IF(H67=0,0,LN(H67))</f>
        <v>0</v>
      </c>
      <c r="T67">
        <f t="shared" ref="T67:T130" si="16">LN(I67)</f>
        <v>5.2203558250783244</v>
      </c>
      <c r="U67">
        <f t="shared" ref="U67:U130" si="17">LN(J67)</f>
        <v>5.1929568508902104</v>
      </c>
    </row>
    <row r="68" spans="1:21">
      <c r="A68" t="s">
        <v>142</v>
      </c>
      <c r="B68" t="s">
        <v>14</v>
      </c>
      <c r="C68" t="s">
        <v>20</v>
      </c>
      <c r="D68">
        <v>1</v>
      </c>
      <c r="E68" t="s">
        <v>16</v>
      </c>
      <c r="F68" t="s">
        <v>15</v>
      </c>
      <c r="G68">
        <v>2214</v>
      </c>
      <c r="H68">
        <v>1398</v>
      </c>
      <c r="I68">
        <v>85</v>
      </c>
      <c r="J68">
        <v>360</v>
      </c>
      <c r="L68" t="s">
        <v>17</v>
      </c>
      <c r="M68">
        <f t="shared" si="9"/>
        <v>1</v>
      </c>
      <c r="N68">
        <f t="shared" si="10"/>
        <v>1</v>
      </c>
      <c r="O68">
        <f t="shared" si="11"/>
        <v>1</v>
      </c>
      <c r="P68">
        <f t="shared" si="12"/>
        <v>1</v>
      </c>
      <c r="Q68">
        <f t="shared" si="13"/>
        <v>0</v>
      </c>
      <c r="R68">
        <f t="shared" si="14"/>
        <v>7.7025561132685825</v>
      </c>
      <c r="S68">
        <f t="shared" si="15"/>
        <v>7.2427979227937556</v>
      </c>
      <c r="T68">
        <f t="shared" si="16"/>
        <v>4.4426512564903167</v>
      </c>
      <c r="U68">
        <f t="shared" si="17"/>
        <v>5.8861040314501558</v>
      </c>
    </row>
    <row r="69" spans="1:21">
      <c r="A69" t="s">
        <v>145</v>
      </c>
      <c r="B69" t="s">
        <v>14</v>
      </c>
      <c r="C69" t="s">
        <v>20</v>
      </c>
      <c r="D69">
        <v>0</v>
      </c>
      <c r="E69" t="s">
        <v>16</v>
      </c>
      <c r="F69" t="s">
        <v>15</v>
      </c>
      <c r="G69">
        <v>5667</v>
      </c>
      <c r="H69">
        <v>2667</v>
      </c>
      <c r="I69">
        <v>180</v>
      </c>
      <c r="J69">
        <v>360</v>
      </c>
      <c r="K69">
        <v>1</v>
      </c>
      <c r="L69" t="s">
        <v>21</v>
      </c>
      <c r="M69">
        <f t="shared" si="9"/>
        <v>1</v>
      </c>
      <c r="N69">
        <f t="shared" si="10"/>
        <v>1</v>
      </c>
      <c r="O69">
        <f t="shared" si="11"/>
        <v>0</v>
      </c>
      <c r="P69">
        <f t="shared" si="12"/>
        <v>1</v>
      </c>
      <c r="Q69">
        <f t="shared" si="13"/>
        <v>0</v>
      </c>
      <c r="R69">
        <f t="shared" si="14"/>
        <v>8.6424151561696192</v>
      </c>
      <c r="S69">
        <f t="shared" si="15"/>
        <v>7.8887095241820147</v>
      </c>
      <c r="T69">
        <f t="shared" si="16"/>
        <v>5.1929568508902104</v>
      </c>
      <c r="U69">
        <f t="shared" si="17"/>
        <v>5.8861040314501558</v>
      </c>
    </row>
    <row r="70" spans="1:21">
      <c r="A70" t="s">
        <v>146</v>
      </c>
      <c r="B70" t="s">
        <v>42</v>
      </c>
      <c r="C70" t="s">
        <v>15</v>
      </c>
      <c r="D70">
        <v>0</v>
      </c>
      <c r="E70" t="s">
        <v>16</v>
      </c>
      <c r="F70" t="s">
        <v>15</v>
      </c>
      <c r="G70">
        <v>4166</v>
      </c>
      <c r="H70">
        <v>0</v>
      </c>
      <c r="I70">
        <v>44</v>
      </c>
      <c r="J70">
        <v>360</v>
      </c>
      <c r="K70">
        <v>1</v>
      </c>
      <c r="L70" t="s">
        <v>31</v>
      </c>
      <c r="M70">
        <f t="shared" si="9"/>
        <v>0</v>
      </c>
      <c r="N70">
        <f t="shared" si="10"/>
        <v>0</v>
      </c>
      <c r="O70">
        <f t="shared" si="11"/>
        <v>0</v>
      </c>
      <c r="P70">
        <f t="shared" si="12"/>
        <v>1</v>
      </c>
      <c r="Q70">
        <f t="shared" si="13"/>
        <v>0</v>
      </c>
      <c r="R70">
        <f t="shared" si="14"/>
        <v>8.334711621820917</v>
      </c>
      <c r="S70">
        <f t="shared" si="15"/>
        <v>0</v>
      </c>
      <c r="T70">
        <f t="shared" si="16"/>
        <v>3.784189633918261</v>
      </c>
      <c r="U70">
        <f t="shared" si="17"/>
        <v>5.8861040314501558</v>
      </c>
    </row>
    <row r="71" spans="1:21">
      <c r="A71" t="s">
        <v>149</v>
      </c>
      <c r="B71" t="s">
        <v>14</v>
      </c>
      <c r="C71" t="s">
        <v>20</v>
      </c>
      <c r="D71">
        <v>0</v>
      </c>
      <c r="E71" t="s">
        <v>25</v>
      </c>
      <c r="F71" t="s">
        <v>15</v>
      </c>
      <c r="G71">
        <v>4300</v>
      </c>
      <c r="H71">
        <v>2014</v>
      </c>
      <c r="I71">
        <v>194</v>
      </c>
      <c r="J71">
        <v>360</v>
      </c>
      <c r="K71">
        <v>1</v>
      </c>
      <c r="L71" t="s">
        <v>21</v>
      </c>
      <c r="M71">
        <f t="shared" si="9"/>
        <v>1</v>
      </c>
      <c r="N71">
        <f t="shared" si="10"/>
        <v>1</v>
      </c>
      <c r="O71">
        <f t="shared" si="11"/>
        <v>0</v>
      </c>
      <c r="P71">
        <f t="shared" si="12"/>
        <v>0</v>
      </c>
      <c r="Q71">
        <f t="shared" si="13"/>
        <v>0</v>
      </c>
      <c r="R71">
        <f t="shared" si="14"/>
        <v>8.3663703016816537</v>
      </c>
      <c r="S71">
        <f t="shared" si="15"/>
        <v>7.6078780732785072</v>
      </c>
      <c r="T71">
        <f t="shared" si="16"/>
        <v>5.2678581590633282</v>
      </c>
      <c r="U71">
        <f t="shared" si="17"/>
        <v>5.8861040314501558</v>
      </c>
    </row>
    <row r="72" spans="1:21">
      <c r="A72" t="s">
        <v>156</v>
      </c>
      <c r="B72" t="s">
        <v>14</v>
      </c>
      <c r="C72" t="s">
        <v>15</v>
      </c>
      <c r="D72">
        <v>0</v>
      </c>
      <c r="E72" t="s">
        <v>16</v>
      </c>
      <c r="F72" t="s">
        <v>15</v>
      </c>
      <c r="G72">
        <v>2014</v>
      </c>
      <c r="H72">
        <v>1929</v>
      </c>
      <c r="I72">
        <v>74</v>
      </c>
      <c r="J72">
        <v>360</v>
      </c>
      <c r="K72">
        <v>1</v>
      </c>
      <c r="L72" t="s">
        <v>17</v>
      </c>
      <c r="M72">
        <f t="shared" si="9"/>
        <v>1</v>
      </c>
      <c r="N72">
        <f t="shared" si="10"/>
        <v>0</v>
      </c>
      <c r="O72">
        <f t="shared" si="11"/>
        <v>0</v>
      </c>
      <c r="P72">
        <f t="shared" si="12"/>
        <v>1</v>
      </c>
      <c r="Q72">
        <f t="shared" si="13"/>
        <v>0</v>
      </c>
      <c r="R72">
        <f t="shared" si="14"/>
        <v>7.6078780732785072</v>
      </c>
      <c r="S72">
        <f t="shared" si="15"/>
        <v>7.5647570129057291</v>
      </c>
      <c r="T72">
        <f t="shared" si="16"/>
        <v>4.3040650932041702</v>
      </c>
      <c r="U72">
        <f t="shared" si="17"/>
        <v>5.8861040314501558</v>
      </c>
    </row>
    <row r="73" spans="1:21">
      <c r="A73" t="s">
        <v>157</v>
      </c>
      <c r="B73" t="s">
        <v>14</v>
      </c>
      <c r="C73" t="s">
        <v>15</v>
      </c>
      <c r="D73">
        <v>0</v>
      </c>
      <c r="E73" t="s">
        <v>16</v>
      </c>
      <c r="F73" t="s">
        <v>15</v>
      </c>
      <c r="G73">
        <v>2718</v>
      </c>
      <c r="H73">
        <v>0</v>
      </c>
      <c r="I73">
        <v>70</v>
      </c>
      <c r="J73">
        <v>360</v>
      </c>
      <c r="K73">
        <v>1</v>
      </c>
      <c r="L73" t="s">
        <v>31</v>
      </c>
      <c r="M73">
        <f t="shared" si="9"/>
        <v>1</v>
      </c>
      <c r="N73">
        <f t="shared" si="10"/>
        <v>0</v>
      </c>
      <c r="O73">
        <f t="shared" si="11"/>
        <v>0</v>
      </c>
      <c r="P73">
        <f t="shared" si="12"/>
        <v>1</v>
      </c>
      <c r="Q73">
        <f t="shared" si="13"/>
        <v>0</v>
      </c>
      <c r="R73">
        <f t="shared" si="14"/>
        <v>7.9076515947110888</v>
      </c>
      <c r="S73">
        <f t="shared" si="15"/>
        <v>0</v>
      </c>
      <c r="T73">
        <f t="shared" si="16"/>
        <v>4.2484952420493594</v>
      </c>
      <c r="U73">
        <f t="shared" si="17"/>
        <v>5.8861040314501558</v>
      </c>
    </row>
    <row r="74" spans="1:21">
      <c r="A74" t="s">
        <v>158</v>
      </c>
      <c r="B74" t="s">
        <v>14</v>
      </c>
      <c r="C74" t="s">
        <v>20</v>
      </c>
      <c r="D74">
        <v>0</v>
      </c>
      <c r="E74" t="s">
        <v>16</v>
      </c>
      <c r="F74" t="s">
        <v>20</v>
      </c>
      <c r="G74">
        <v>3459</v>
      </c>
      <c r="H74">
        <v>0</v>
      </c>
      <c r="I74">
        <v>25</v>
      </c>
      <c r="J74">
        <v>120</v>
      </c>
      <c r="K74">
        <v>1</v>
      </c>
      <c r="L74" t="s">
        <v>31</v>
      </c>
      <c r="M74">
        <f t="shared" si="9"/>
        <v>1</v>
      </c>
      <c r="N74">
        <f t="shared" si="10"/>
        <v>1</v>
      </c>
      <c r="O74">
        <f t="shared" si="11"/>
        <v>0</v>
      </c>
      <c r="P74">
        <f t="shared" si="12"/>
        <v>1</v>
      </c>
      <c r="Q74">
        <f t="shared" si="13"/>
        <v>1</v>
      </c>
      <c r="R74">
        <f t="shared" si="14"/>
        <v>8.1487348089371689</v>
      </c>
      <c r="S74">
        <f t="shared" si="15"/>
        <v>0</v>
      </c>
      <c r="T74">
        <f t="shared" si="16"/>
        <v>3.2188758248682006</v>
      </c>
      <c r="U74">
        <f t="shared" si="17"/>
        <v>4.7874917427820458</v>
      </c>
    </row>
    <row r="75" spans="1:21">
      <c r="A75" t="s">
        <v>159</v>
      </c>
      <c r="B75" t="s">
        <v>14</v>
      </c>
      <c r="C75" t="s">
        <v>15</v>
      </c>
      <c r="D75">
        <v>0</v>
      </c>
      <c r="E75" t="s">
        <v>16</v>
      </c>
      <c r="F75" t="s">
        <v>15</v>
      </c>
      <c r="G75">
        <v>4895</v>
      </c>
      <c r="H75">
        <v>0</v>
      </c>
      <c r="I75">
        <v>102</v>
      </c>
      <c r="J75">
        <v>360</v>
      </c>
      <c r="K75">
        <v>1</v>
      </c>
      <c r="L75" t="s">
        <v>31</v>
      </c>
      <c r="M75">
        <f t="shared" si="9"/>
        <v>1</v>
      </c>
      <c r="N75">
        <f t="shared" si="10"/>
        <v>0</v>
      </c>
      <c r="O75">
        <f t="shared" si="11"/>
        <v>0</v>
      </c>
      <c r="P75">
        <f t="shared" si="12"/>
        <v>1</v>
      </c>
      <c r="Q75">
        <f t="shared" si="13"/>
        <v>0</v>
      </c>
      <c r="R75">
        <f t="shared" si="14"/>
        <v>8.4959695549646099</v>
      </c>
      <c r="S75">
        <f t="shared" si="15"/>
        <v>0</v>
      </c>
      <c r="T75">
        <f t="shared" si="16"/>
        <v>4.6249728132842707</v>
      </c>
      <c r="U75">
        <f t="shared" si="17"/>
        <v>5.8861040314501558</v>
      </c>
    </row>
    <row r="76" spans="1:21">
      <c r="A76" t="s">
        <v>165</v>
      </c>
      <c r="B76" t="s">
        <v>14</v>
      </c>
      <c r="C76" t="s">
        <v>20</v>
      </c>
      <c r="D76">
        <v>2</v>
      </c>
      <c r="E76" t="s">
        <v>16</v>
      </c>
      <c r="F76" t="s">
        <v>15</v>
      </c>
      <c r="G76">
        <v>5042</v>
      </c>
      <c r="H76">
        <v>2083</v>
      </c>
      <c r="I76">
        <v>185</v>
      </c>
      <c r="J76">
        <v>360</v>
      </c>
      <c r="K76">
        <v>1</v>
      </c>
      <c r="L76" t="s">
        <v>21</v>
      </c>
      <c r="M76">
        <f t="shared" si="9"/>
        <v>1</v>
      </c>
      <c r="N76">
        <f t="shared" si="10"/>
        <v>1</v>
      </c>
      <c r="O76">
        <f t="shared" si="11"/>
        <v>2</v>
      </c>
      <c r="P76">
        <f t="shared" si="12"/>
        <v>1</v>
      </c>
      <c r="Q76">
        <f t="shared" si="13"/>
        <v>0</v>
      </c>
      <c r="R76">
        <f t="shared" si="14"/>
        <v>8.5255581077478659</v>
      </c>
      <c r="S76">
        <f t="shared" si="15"/>
        <v>7.6415644412609716</v>
      </c>
      <c r="T76">
        <f t="shared" si="16"/>
        <v>5.2203558250783244</v>
      </c>
      <c r="U76">
        <f t="shared" si="17"/>
        <v>5.8861040314501558</v>
      </c>
    </row>
    <row r="77" spans="1:21">
      <c r="A77" t="s">
        <v>168</v>
      </c>
      <c r="B77" t="s">
        <v>14</v>
      </c>
      <c r="C77" t="s">
        <v>20</v>
      </c>
      <c r="D77">
        <v>0</v>
      </c>
      <c r="E77" t="s">
        <v>16</v>
      </c>
      <c r="F77" t="s">
        <v>15</v>
      </c>
      <c r="G77">
        <v>2698</v>
      </c>
      <c r="H77">
        <v>2034</v>
      </c>
      <c r="I77">
        <v>122</v>
      </c>
      <c r="J77">
        <v>360</v>
      </c>
      <c r="K77">
        <v>1</v>
      </c>
      <c r="L77" t="s">
        <v>31</v>
      </c>
      <c r="M77">
        <f t="shared" si="9"/>
        <v>1</v>
      </c>
      <c r="N77">
        <f t="shared" si="10"/>
        <v>1</v>
      </c>
      <c r="O77">
        <f t="shared" si="11"/>
        <v>0</v>
      </c>
      <c r="P77">
        <f t="shared" si="12"/>
        <v>1</v>
      </c>
      <c r="Q77">
        <f t="shared" si="13"/>
        <v>0</v>
      </c>
      <c r="R77">
        <f t="shared" si="14"/>
        <v>7.9002660367677011</v>
      </c>
      <c r="S77">
        <f t="shared" si="15"/>
        <v>7.6177595766085053</v>
      </c>
      <c r="T77">
        <f t="shared" si="16"/>
        <v>4.8040210447332568</v>
      </c>
      <c r="U77">
        <f t="shared" si="17"/>
        <v>5.8861040314501558</v>
      </c>
    </row>
    <row r="78" spans="1:21">
      <c r="A78" t="s">
        <v>172</v>
      </c>
      <c r="B78" t="s">
        <v>14</v>
      </c>
      <c r="C78" t="s">
        <v>20</v>
      </c>
      <c r="D78">
        <v>1</v>
      </c>
      <c r="E78" t="s">
        <v>16</v>
      </c>
      <c r="F78" t="s">
        <v>15</v>
      </c>
      <c r="G78">
        <v>1538</v>
      </c>
      <c r="H78">
        <v>1425</v>
      </c>
      <c r="I78">
        <v>30</v>
      </c>
      <c r="J78">
        <v>360</v>
      </c>
      <c r="K78">
        <v>1</v>
      </c>
      <c r="L78" t="s">
        <v>17</v>
      </c>
      <c r="M78">
        <f t="shared" si="9"/>
        <v>1</v>
      </c>
      <c r="N78">
        <f t="shared" si="10"/>
        <v>1</v>
      </c>
      <c r="O78">
        <f t="shared" si="11"/>
        <v>1</v>
      </c>
      <c r="P78">
        <f t="shared" si="12"/>
        <v>1</v>
      </c>
      <c r="Q78">
        <f t="shared" si="13"/>
        <v>0</v>
      </c>
      <c r="R78">
        <f t="shared" si="14"/>
        <v>7.3382381500655889</v>
      </c>
      <c r="S78">
        <f t="shared" si="15"/>
        <v>7.2619270927027513</v>
      </c>
      <c r="T78">
        <f t="shared" si="16"/>
        <v>3.4011973816621555</v>
      </c>
      <c r="U78">
        <f t="shared" si="17"/>
        <v>5.8861040314501558</v>
      </c>
    </row>
    <row r="79" spans="1:21">
      <c r="A79" t="s">
        <v>173</v>
      </c>
      <c r="B79" t="s">
        <v>42</v>
      </c>
      <c r="C79" t="s">
        <v>15</v>
      </c>
      <c r="D79">
        <v>0</v>
      </c>
      <c r="E79" t="s">
        <v>16</v>
      </c>
      <c r="F79" t="s">
        <v>15</v>
      </c>
      <c r="G79">
        <v>10000</v>
      </c>
      <c r="H79">
        <v>1666</v>
      </c>
      <c r="I79">
        <v>225</v>
      </c>
      <c r="J79">
        <v>360</v>
      </c>
      <c r="K79">
        <v>1</v>
      </c>
      <c r="L79" t="s">
        <v>21</v>
      </c>
      <c r="M79">
        <f t="shared" si="9"/>
        <v>0</v>
      </c>
      <c r="N79">
        <f t="shared" si="10"/>
        <v>0</v>
      </c>
      <c r="O79">
        <f t="shared" si="11"/>
        <v>0</v>
      </c>
      <c r="P79">
        <f t="shared" si="12"/>
        <v>1</v>
      </c>
      <c r="Q79">
        <f t="shared" si="13"/>
        <v>0</v>
      </c>
      <c r="R79">
        <f t="shared" si="14"/>
        <v>9.2103403719761836</v>
      </c>
      <c r="S79">
        <f t="shared" si="15"/>
        <v>7.4181808227267876</v>
      </c>
      <c r="T79">
        <f t="shared" si="16"/>
        <v>5.4161004022044201</v>
      </c>
      <c r="U79">
        <f t="shared" si="17"/>
        <v>5.8861040314501558</v>
      </c>
    </row>
    <row r="80" spans="1:21">
      <c r="A80" t="s">
        <v>174</v>
      </c>
      <c r="B80" t="s">
        <v>14</v>
      </c>
      <c r="C80" t="s">
        <v>20</v>
      </c>
      <c r="D80">
        <v>0</v>
      </c>
      <c r="E80" t="s">
        <v>16</v>
      </c>
      <c r="F80" t="s">
        <v>15</v>
      </c>
      <c r="G80">
        <v>4860</v>
      </c>
      <c r="H80">
        <v>830</v>
      </c>
      <c r="I80">
        <v>125</v>
      </c>
      <c r="J80">
        <v>360</v>
      </c>
      <c r="K80">
        <v>1</v>
      </c>
      <c r="L80" t="s">
        <v>31</v>
      </c>
      <c r="M80">
        <f t="shared" si="9"/>
        <v>1</v>
      </c>
      <c r="N80">
        <f t="shared" si="10"/>
        <v>1</v>
      </c>
      <c r="O80">
        <f t="shared" si="11"/>
        <v>0</v>
      </c>
      <c r="P80">
        <f t="shared" si="12"/>
        <v>1</v>
      </c>
      <c r="Q80">
        <f t="shared" si="13"/>
        <v>0</v>
      </c>
      <c r="R80">
        <f t="shared" si="14"/>
        <v>8.4887937168945395</v>
      </c>
      <c r="S80">
        <f t="shared" si="15"/>
        <v>6.7214257007906433</v>
      </c>
      <c r="T80">
        <f t="shared" si="16"/>
        <v>4.8283137373023015</v>
      </c>
      <c r="U80">
        <f t="shared" si="17"/>
        <v>5.8861040314501558</v>
      </c>
    </row>
    <row r="81" spans="1:21">
      <c r="A81" t="s">
        <v>175</v>
      </c>
      <c r="B81" t="s">
        <v>14</v>
      </c>
      <c r="C81" t="s">
        <v>15</v>
      </c>
      <c r="D81">
        <v>0</v>
      </c>
      <c r="E81" t="s">
        <v>16</v>
      </c>
      <c r="F81" t="s">
        <v>15</v>
      </c>
      <c r="G81">
        <v>6277</v>
      </c>
      <c r="H81">
        <v>0</v>
      </c>
      <c r="I81">
        <v>118</v>
      </c>
      <c r="J81">
        <v>360</v>
      </c>
      <c r="K81">
        <v>0</v>
      </c>
      <c r="L81" t="s">
        <v>21</v>
      </c>
      <c r="M81">
        <f t="shared" si="9"/>
        <v>1</v>
      </c>
      <c r="N81">
        <f t="shared" si="10"/>
        <v>0</v>
      </c>
      <c r="O81">
        <f t="shared" si="11"/>
        <v>0</v>
      </c>
      <c r="P81">
        <f t="shared" si="12"/>
        <v>1</v>
      </c>
      <c r="Q81">
        <f t="shared" si="13"/>
        <v>0</v>
      </c>
      <c r="R81">
        <f t="shared" si="14"/>
        <v>8.7446474383175321</v>
      </c>
      <c r="S81">
        <f t="shared" si="15"/>
        <v>0</v>
      </c>
      <c r="T81">
        <f t="shared" si="16"/>
        <v>4.7706846244656651</v>
      </c>
      <c r="U81">
        <f t="shared" si="17"/>
        <v>5.8861040314501558</v>
      </c>
    </row>
    <row r="82" spans="1:21">
      <c r="A82" t="s">
        <v>176</v>
      </c>
      <c r="B82" t="s">
        <v>14</v>
      </c>
      <c r="C82" t="s">
        <v>20</v>
      </c>
      <c r="D82">
        <v>0</v>
      </c>
      <c r="E82" t="s">
        <v>16</v>
      </c>
      <c r="F82" t="s">
        <v>20</v>
      </c>
      <c r="G82">
        <v>2577</v>
      </c>
      <c r="H82">
        <v>3750</v>
      </c>
      <c r="I82">
        <v>152</v>
      </c>
      <c r="J82">
        <v>360</v>
      </c>
      <c r="K82">
        <v>1</v>
      </c>
      <c r="L82" t="s">
        <v>21</v>
      </c>
      <c r="M82">
        <f t="shared" si="9"/>
        <v>1</v>
      </c>
      <c r="N82">
        <f t="shared" si="10"/>
        <v>1</v>
      </c>
      <c r="O82">
        <f t="shared" si="11"/>
        <v>0</v>
      </c>
      <c r="P82">
        <f t="shared" si="12"/>
        <v>1</v>
      </c>
      <c r="Q82">
        <f t="shared" si="13"/>
        <v>1</v>
      </c>
      <c r="R82">
        <f t="shared" si="14"/>
        <v>7.8543812106523649</v>
      </c>
      <c r="S82">
        <f t="shared" si="15"/>
        <v>8.2295111189644565</v>
      </c>
      <c r="T82">
        <f t="shared" si="16"/>
        <v>5.0238805208462765</v>
      </c>
      <c r="U82">
        <f t="shared" si="17"/>
        <v>5.8861040314501558</v>
      </c>
    </row>
    <row r="83" spans="1:21">
      <c r="A83" t="s">
        <v>178</v>
      </c>
      <c r="B83" t="s">
        <v>14</v>
      </c>
      <c r="C83" t="s">
        <v>20</v>
      </c>
      <c r="D83">
        <v>2</v>
      </c>
      <c r="E83" t="s">
        <v>25</v>
      </c>
      <c r="F83" t="s">
        <v>15</v>
      </c>
      <c r="G83">
        <v>2281</v>
      </c>
      <c r="H83">
        <v>0</v>
      </c>
      <c r="I83">
        <v>113</v>
      </c>
      <c r="J83">
        <v>360</v>
      </c>
      <c r="K83">
        <v>1</v>
      </c>
      <c r="L83" t="s">
        <v>21</v>
      </c>
      <c r="M83">
        <f t="shared" si="9"/>
        <v>1</v>
      </c>
      <c r="N83">
        <f t="shared" si="10"/>
        <v>1</v>
      </c>
      <c r="O83">
        <f t="shared" si="11"/>
        <v>2</v>
      </c>
      <c r="P83">
        <f t="shared" si="12"/>
        <v>0</v>
      </c>
      <c r="Q83">
        <f t="shared" si="13"/>
        <v>0</v>
      </c>
      <c r="R83">
        <f t="shared" si="14"/>
        <v>7.7323692222843876</v>
      </c>
      <c r="S83">
        <f t="shared" si="15"/>
        <v>0</v>
      </c>
      <c r="T83">
        <f t="shared" si="16"/>
        <v>4.7273878187123408</v>
      </c>
      <c r="U83">
        <f t="shared" si="17"/>
        <v>5.8861040314501558</v>
      </c>
    </row>
    <row r="84" spans="1:21">
      <c r="A84" t="s">
        <v>183</v>
      </c>
      <c r="B84" t="s">
        <v>14</v>
      </c>
      <c r="C84" t="s">
        <v>15</v>
      </c>
      <c r="D84">
        <v>0</v>
      </c>
      <c r="E84" t="s">
        <v>16</v>
      </c>
      <c r="G84">
        <v>2980</v>
      </c>
      <c r="H84">
        <v>2083</v>
      </c>
      <c r="I84">
        <v>120</v>
      </c>
      <c r="J84">
        <v>360</v>
      </c>
      <c r="K84">
        <v>1</v>
      </c>
      <c r="L84" t="s">
        <v>21</v>
      </c>
      <c r="M84">
        <f t="shared" si="9"/>
        <v>1</v>
      </c>
      <c r="N84">
        <f t="shared" si="10"/>
        <v>0</v>
      </c>
      <c r="O84">
        <f t="shared" si="11"/>
        <v>0</v>
      </c>
      <c r="P84">
        <f t="shared" si="12"/>
        <v>1</v>
      </c>
      <c r="Q84">
        <f t="shared" si="13"/>
        <v>0</v>
      </c>
      <c r="R84">
        <f t="shared" si="14"/>
        <v>7.9996785794994505</v>
      </c>
      <c r="S84">
        <f t="shared" si="15"/>
        <v>7.6415644412609716</v>
      </c>
      <c r="T84">
        <f t="shared" si="16"/>
        <v>4.7874917427820458</v>
      </c>
      <c r="U84">
        <f t="shared" si="17"/>
        <v>5.8861040314501558</v>
      </c>
    </row>
    <row r="85" spans="1:21">
      <c r="A85" t="s">
        <v>184</v>
      </c>
      <c r="B85" t="s">
        <v>14</v>
      </c>
      <c r="C85" t="s">
        <v>20</v>
      </c>
      <c r="D85">
        <v>0</v>
      </c>
      <c r="E85" t="s">
        <v>16</v>
      </c>
      <c r="F85" t="s">
        <v>15</v>
      </c>
      <c r="G85">
        <v>4583</v>
      </c>
      <c r="H85">
        <v>5625</v>
      </c>
      <c r="I85">
        <v>255</v>
      </c>
      <c r="J85">
        <v>360</v>
      </c>
      <c r="K85">
        <v>1</v>
      </c>
      <c r="L85" t="s">
        <v>31</v>
      </c>
      <c r="M85">
        <f t="shared" si="9"/>
        <v>1</v>
      </c>
      <c r="N85">
        <f t="shared" si="10"/>
        <v>1</v>
      </c>
      <c r="O85">
        <f t="shared" si="11"/>
        <v>0</v>
      </c>
      <c r="P85">
        <f t="shared" si="12"/>
        <v>1</v>
      </c>
      <c r="Q85">
        <f t="shared" si="13"/>
        <v>0</v>
      </c>
      <c r="R85">
        <f t="shared" si="14"/>
        <v>8.4301090845091249</v>
      </c>
      <c r="S85">
        <f t="shared" si="15"/>
        <v>8.6349762270726202</v>
      </c>
      <c r="T85">
        <f t="shared" si="16"/>
        <v>5.5412635451584258</v>
      </c>
      <c r="U85">
        <f t="shared" si="17"/>
        <v>5.8861040314501558</v>
      </c>
    </row>
    <row r="86" spans="1:21">
      <c r="A86" t="s">
        <v>186</v>
      </c>
      <c r="B86" t="s">
        <v>14</v>
      </c>
      <c r="C86" t="s">
        <v>20</v>
      </c>
      <c r="D86">
        <v>0</v>
      </c>
      <c r="E86" t="s">
        <v>16</v>
      </c>
      <c r="F86" t="s">
        <v>15</v>
      </c>
      <c r="G86">
        <v>7933</v>
      </c>
      <c r="H86">
        <v>0</v>
      </c>
      <c r="I86">
        <v>275</v>
      </c>
      <c r="J86">
        <v>360</v>
      </c>
      <c r="K86">
        <v>1</v>
      </c>
      <c r="L86" t="s">
        <v>17</v>
      </c>
      <c r="M86">
        <f t="shared" si="9"/>
        <v>1</v>
      </c>
      <c r="N86">
        <f t="shared" si="10"/>
        <v>1</v>
      </c>
      <c r="O86">
        <f t="shared" si="11"/>
        <v>0</v>
      </c>
      <c r="P86">
        <f t="shared" si="12"/>
        <v>1</v>
      </c>
      <c r="Q86">
        <f t="shared" si="13"/>
        <v>0</v>
      </c>
      <c r="R86">
        <f t="shared" si="14"/>
        <v>8.9787865533020028</v>
      </c>
      <c r="S86">
        <f t="shared" si="15"/>
        <v>0</v>
      </c>
      <c r="T86">
        <f t="shared" si="16"/>
        <v>5.6167710976665717</v>
      </c>
      <c r="U86">
        <f t="shared" si="17"/>
        <v>5.8861040314501558</v>
      </c>
    </row>
    <row r="87" spans="1:21">
      <c r="A87" t="s">
        <v>188</v>
      </c>
      <c r="B87" t="s">
        <v>14</v>
      </c>
      <c r="C87" t="s">
        <v>20</v>
      </c>
      <c r="D87">
        <v>2</v>
      </c>
      <c r="E87" t="s">
        <v>16</v>
      </c>
      <c r="F87" t="s">
        <v>15</v>
      </c>
      <c r="G87">
        <v>4167</v>
      </c>
      <c r="H87">
        <v>1447</v>
      </c>
      <c r="I87">
        <v>158</v>
      </c>
      <c r="J87">
        <v>360</v>
      </c>
      <c r="K87">
        <v>1</v>
      </c>
      <c r="L87" t="s">
        <v>21</v>
      </c>
      <c r="M87">
        <f t="shared" si="9"/>
        <v>1</v>
      </c>
      <c r="N87">
        <f t="shared" si="10"/>
        <v>1</v>
      </c>
      <c r="O87">
        <f t="shared" si="11"/>
        <v>2</v>
      </c>
      <c r="P87">
        <f t="shared" si="12"/>
        <v>1</v>
      </c>
      <c r="Q87">
        <f t="shared" si="13"/>
        <v>0</v>
      </c>
      <c r="R87">
        <f t="shared" si="14"/>
        <v>8.3349516314224541</v>
      </c>
      <c r="S87">
        <f t="shared" si="15"/>
        <v>7.2772477266314839</v>
      </c>
      <c r="T87">
        <f t="shared" si="16"/>
        <v>5.0625950330269669</v>
      </c>
      <c r="U87">
        <f t="shared" si="17"/>
        <v>5.8861040314501558</v>
      </c>
    </row>
    <row r="88" spans="1:21">
      <c r="A88" t="s">
        <v>189</v>
      </c>
      <c r="B88" t="s">
        <v>14</v>
      </c>
      <c r="C88" t="s">
        <v>20</v>
      </c>
      <c r="D88">
        <v>0</v>
      </c>
      <c r="E88" t="s">
        <v>16</v>
      </c>
      <c r="F88" t="s">
        <v>15</v>
      </c>
      <c r="G88">
        <v>9323</v>
      </c>
      <c r="H88">
        <v>0</v>
      </c>
      <c r="I88">
        <v>75</v>
      </c>
      <c r="J88">
        <v>180</v>
      </c>
      <c r="K88">
        <v>1</v>
      </c>
      <c r="L88" t="s">
        <v>17</v>
      </c>
      <c r="M88">
        <f t="shared" si="9"/>
        <v>1</v>
      </c>
      <c r="N88">
        <f t="shared" si="10"/>
        <v>1</v>
      </c>
      <c r="O88">
        <f t="shared" si="11"/>
        <v>0</v>
      </c>
      <c r="P88">
        <f t="shared" si="12"/>
        <v>1</v>
      </c>
      <c r="Q88">
        <f t="shared" si="13"/>
        <v>0</v>
      </c>
      <c r="R88">
        <f t="shared" si="14"/>
        <v>9.1402397442966929</v>
      </c>
      <c r="S88">
        <f t="shared" si="15"/>
        <v>0</v>
      </c>
      <c r="T88">
        <f t="shared" si="16"/>
        <v>4.3174881135363101</v>
      </c>
      <c r="U88">
        <f t="shared" si="17"/>
        <v>5.1929568508902104</v>
      </c>
    </row>
    <row r="89" spans="1:21">
      <c r="A89" t="s">
        <v>192</v>
      </c>
      <c r="B89" t="s">
        <v>14</v>
      </c>
      <c r="C89" t="s">
        <v>20</v>
      </c>
      <c r="D89">
        <v>0</v>
      </c>
      <c r="E89" t="s">
        <v>16</v>
      </c>
      <c r="F89" t="s">
        <v>15</v>
      </c>
      <c r="G89">
        <v>2439</v>
      </c>
      <c r="H89">
        <v>3333</v>
      </c>
      <c r="I89">
        <v>129</v>
      </c>
      <c r="J89">
        <v>360</v>
      </c>
      <c r="K89">
        <v>1</v>
      </c>
      <c r="L89" t="s">
        <v>21</v>
      </c>
      <c r="M89">
        <f t="shared" si="9"/>
        <v>1</v>
      </c>
      <c r="N89">
        <f t="shared" si="10"/>
        <v>1</v>
      </c>
      <c r="O89">
        <f t="shared" si="11"/>
        <v>0</v>
      </c>
      <c r="P89">
        <f t="shared" si="12"/>
        <v>1</v>
      </c>
      <c r="Q89">
        <f t="shared" si="13"/>
        <v>0</v>
      </c>
      <c r="R89">
        <f t="shared" si="14"/>
        <v>7.7993433982159202</v>
      </c>
      <c r="S89">
        <f t="shared" si="15"/>
        <v>8.1116280783077404</v>
      </c>
      <c r="T89">
        <f t="shared" si="16"/>
        <v>4.8598124043616719</v>
      </c>
      <c r="U89">
        <f t="shared" si="17"/>
        <v>5.8861040314501558</v>
      </c>
    </row>
    <row r="90" spans="1:21">
      <c r="A90" t="s">
        <v>193</v>
      </c>
      <c r="B90" t="s">
        <v>14</v>
      </c>
      <c r="C90" t="s">
        <v>15</v>
      </c>
      <c r="D90">
        <v>0</v>
      </c>
      <c r="E90" t="s">
        <v>16</v>
      </c>
      <c r="F90" t="s">
        <v>15</v>
      </c>
      <c r="G90">
        <v>2237</v>
      </c>
      <c r="H90">
        <v>0</v>
      </c>
      <c r="I90">
        <v>63</v>
      </c>
      <c r="J90">
        <v>480</v>
      </c>
      <c r="K90">
        <v>0</v>
      </c>
      <c r="L90" t="s">
        <v>31</v>
      </c>
      <c r="M90">
        <f t="shared" si="9"/>
        <v>1</v>
      </c>
      <c r="N90">
        <f t="shared" si="10"/>
        <v>0</v>
      </c>
      <c r="O90">
        <f t="shared" si="11"/>
        <v>0</v>
      </c>
      <c r="P90">
        <f t="shared" si="12"/>
        <v>1</v>
      </c>
      <c r="Q90">
        <f t="shared" si="13"/>
        <v>0</v>
      </c>
      <c r="R90">
        <f t="shared" si="14"/>
        <v>7.71289096149013</v>
      </c>
      <c r="S90">
        <f t="shared" si="15"/>
        <v>0</v>
      </c>
      <c r="T90">
        <f t="shared" si="16"/>
        <v>4.1431347263915326</v>
      </c>
      <c r="U90">
        <f t="shared" si="17"/>
        <v>6.1737861039019366</v>
      </c>
    </row>
    <row r="91" spans="1:21">
      <c r="A91" t="s">
        <v>194</v>
      </c>
      <c r="B91" t="s">
        <v>14</v>
      </c>
      <c r="C91" t="s">
        <v>20</v>
      </c>
      <c r="D91">
        <v>2</v>
      </c>
      <c r="E91" t="s">
        <v>16</v>
      </c>
      <c r="F91" t="s">
        <v>15</v>
      </c>
      <c r="G91">
        <v>8000</v>
      </c>
      <c r="H91">
        <v>0</v>
      </c>
      <c r="I91">
        <v>200</v>
      </c>
      <c r="J91">
        <v>360</v>
      </c>
      <c r="K91">
        <v>1</v>
      </c>
      <c r="L91" t="s">
        <v>31</v>
      </c>
      <c r="M91">
        <f t="shared" si="9"/>
        <v>1</v>
      </c>
      <c r="N91">
        <f t="shared" si="10"/>
        <v>1</v>
      </c>
      <c r="O91">
        <f t="shared" si="11"/>
        <v>2</v>
      </c>
      <c r="P91">
        <f t="shared" si="12"/>
        <v>1</v>
      </c>
      <c r="Q91">
        <f t="shared" si="13"/>
        <v>0</v>
      </c>
      <c r="R91">
        <f t="shared" si="14"/>
        <v>8.987196820661973</v>
      </c>
      <c r="S91">
        <f t="shared" si="15"/>
        <v>0</v>
      </c>
      <c r="T91">
        <f t="shared" si="16"/>
        <v>5.2983173665480363</v>
      </c>
      <c r="U91">
        <f t="shared" si="17"/>
        <v>5.8861040314501558</v>
      </c>
    </row>
    <row r="92" spans="1:21">
      <c r="A92" t="s">
        <v>196</v>
      </c>
      <c r="C92" t="s">
        <v>20</v>
      </c>
      <c r="D92">
        <v>3</v>
      </c>
      <c r="E92" t="s">
        <v>16</v>
      </c>
      <c r="F92" t="s">
        <v>15</v>
      </c>
      <c r="G92">
        <v>51763</v>
      </c>
      <c r="H92">
        <v>0</v>
      </c>
      <c r="I92">
        <v>700</v>
      </c>
      <c r="J92">
        <v>300</v>
      </c>
      <c r="K92">
        <v>1</v>
      </c>
      <c r="L92" t="s">
        <v>17</v>
      </c>
      <c r="M92">
        <f t="shared" si="9"/>
        <v>0</v>
      </c>
      <c r="N92">
        <f t="shared" si="10"/>
        <v>1</v>
      </c>
      <c r="O92">
        <f t="shared" si="11"/>
        <v>3</v>
      </c>
      <c r="P92">
        <f t="shared" si="12"/>
        <v>1</v>
      </c>
      <c r="Q92">
        <f t="shared" si="13"/>
        <v>0</v>
      </c>
      <c r="R92">
        <f t="shared" si="14"/>
        <v>10.854430887309706</v>
      </c>
      <c r="S92">
        <f t="shared" si="15"/>
        <v>0</v>
      </c>
      <c r="T92">
        <f t="shared" si="16"/>
        <v>6.5510803350434044</v>
      </c>
      <c r="U92">
        <f t="shared" si="17"/>
        <v>5.7037824746562009</v>
      </c>
    </row>
    <row r="93" spans="1:21">
      <c r="A93" t="s">
        <v>198</v>
      </c>
      <c r="B93" t="s">
        <v>14</v>
      </c>
      <c r="C93" t="s">
        <v>20</v>
      </c>
      <c r="D93">
        <v>0</v>
      </c>
      <c r="E93" t="s">
        <v>16</v>
      </c>
      <c r="F93" t="s">
        <v>15</v>
      </c>
      <c r="G93">
        <v>5708</v>
      </c>
      <c r="H93">
        <v>5625</v>
      </c>
      <c r="I93">
        <v>187</v>
      </c>
      <c r="J93">
        <v>360</v>
      </c>
      <c r="K93">
        <v>1</v>
      </c>
      <c r="L93" t="s">
        <v>31</v>
      </c>
      <c r="M93">
        <f t="shared" si="9"/>
        <v>1</v>
      </c>
      <c r="N93">
        <f t="shared" si="10"/>
        <v>1</v>
      </c>
      <c r="O93">
        <f t="shared" si="11"/>
        <v>0</v>
      </c>
      <c r="P93">
        <f t="shared" si="12"/>
        <v>1</v>
      </c>
      <c r="Q93">
        <f t="shared" si="13"/>
        <v>0</v>
      </c>
      <c r="R93">
        <f t="shared" si="14"/>
        <v>8.6496239785967273</v>
      </c>
      <c r="S93">
        <f t="shared" si="15"/>
        <v>8.6349762270726202</v>
      </c>
      <c r="T93">
        <f t="shared" si="16"/>
        <v>5.2311086168545868</v>
      </c>
      <c r="U93">
        <f t="shared" si="17"/>
        <v>5.8861040314501558</v>
      </c>
    </row>
    <row r="94" spans="1:21">
      <c r="A94" t="s">
        <v>203</v>
      </c>
      <c r="B94" t="s">
        <v>14</v>
      </c>
      <c r="C94" t="s">
        <v>20</v>
      </c>
      <c r="D94">
        <v>1</v>
      </c>
      <c r="E94" t="s">
        <v>16</v>
      </c>
      <c r="F94" t="s">
        <v>15</v>
      </c>
      <c r="G94">
        <v>3750</v>
      </c>
      <c r="H94">
        <v>0</v>
      </c>
      <c r="I94">
        <v>116</v>
      </c>
      <c r="J94">
        <v>360</v>
      </c>
      <c r="K94">
        <v>1</v>
      </c>
      <c r="L94" t="s">
        <v>31</v>
      </c>
      <c r="M94">
        <f t="shared" si="9"/>
        <v>1</v>
      </c>
      <c r="N94">
        <f t="shared" si="10"/>
        <v>1</v>
      </c>
      <c r="O94">
        <f t="shared" si="11"/>
        <v>1</v>
      </c>
      <c r="P94">
        <f t="shared" si="12"/>
        <v>1</v>
      </c>
      <c r="Q94">
        <f t="shared" si="13"/>
        <v>0</v>
      </c>
      <c r="R94">
        <f t="shared" si="14"/>
        <v>8.2295111189644565</v>
      </c>
      <c r="S94">
        <f t="shared" si="15"/>
        <v>0</v>
      </c>
      <c r="T94">
        <f t="shared" si="16"/>
        <v>4.7535901911063645</v>
      </c>
      <c r="U94">
        <f t="shared" si="17"/>
        <v>5.8861040314501558</v>
      </c>
    </row>
    <row r="95" spans="1:21">
      <c r="A95" t="s">
        <v>204</v>
      </c>
      <c r="B95" t="s">
        <v>14</v>
      </c>
      <c r="C95" t="s">
        <v>15</v>
      </c>
      <c r="D95">
        <v>0</v>
      </c>
      <c r="E95" t="s">
        <v>25</v>
      </c>
      <c r="F95" t="s">
        <v>15</v>
      </c>
      <c r="G95">
        <v>2333</v>
      </c>
      <c r="H95">
        <v>1451</v>
      </c>
      <c r="I95">
        <v>102</v>
      </c>
      <c r="J95">
        <v>480</v>
      </c>
      <c r="K95">
        <v>0</v>
      </c>
      <c r="L95" t="s">
        <v>17</v>
      </c>
      <c r="M95">
        <f t="shared" si="9"/>
        <v>1</v>
      </c>
      <c r="N95">
        <f t="shared" si="10"/>
        <v>0</v>
      </c>
      <c r="O95">
        <f t="shared" si="11"/>
        <v>0</v>
      </c>
      <c r="P95">
        <f t="shared" si="12"/>
        <v>0</v>
      </c>
      <c r="Q95">
        <f t="shared" si="13"/>
        <v>0</v>
      </c>
      <c r="R95">
        <f t="shared" si="14"/>
        <v>7.75491027202143</v>
      </c>
      <c r="S95">
        <f t="shared" si="15"/>
        <v>7.2800082528841878</v>
      </c>
      <c r="T95">
        <f t="shared" si="16"/>
        <v>4.6249728132842707</v>
      </c>
      <c r="U95">
        <f t="shared" si="17"/>
        <v>6.1737861039019366</v>
      </c>
    </row>
    <row r="96" spans="1:21">
      <c r="A96" t="s">
        <v>205</v>
      </c>
      <c r="B96" t="s">
        <v>14</v>
      </c>
      <c r="C96" t="s">
        <v>20</v>
      </c>
      <c r="D96">
        <v>1</v>
      </c>
      <c r="E96" t="s">
        <v>16</v>
      </c>
      <c r="F96" t="s">
        <v>15</v>
      </c>
      <c r="G96">
        <v>6400</v>
      </c>
      <c r="H96">
        <v>7250</v>
      </c>
      <c r="I96">
        <v>180</v>
      </c>
      <c r="J96">
        <v>360</v>
      </c>
      <c r="K96">
        <v>0</v>
      </c>
      <c r="L96" t="s">
        <v>17</v>
      </c>
      <c r="M96">
        <f t="shared" si="9"/>
        <v>1</v>
      </c>
      <c r="N96">
        <f t="shared" si="10"/>
        <v>1</v>
      </c>
      <c r="O96">
        <f t="shared" si="11"/>
        <v>1</v>
      </c>
      <c r="P96">
        <f t="shared" si="12"/>
        <v>1</v>
      </c>
      <c r="Q96">
        <f t="shared" si="13"/>
        <v>0</v>
      </c>
      <c r="R96">
        <f t="shared" si="14"/>
        <v>8.7640532693477624</v>
      </c>
      <c r="S96">
        <f t="shared" si="15"/>
        <v>8.8887567478487206</v>
      </c>
      <c r="T96">
        <f t="shared" si="16"/>
        <v>5.1929568508902104</v>
      </c>
      <c r="U96">
        <f t="shared" si="17"/>
        <v>5.8861040314501558</v>
      </c>
    </row>
    <row r="97" spans="1:21">
      <c r="A97" t="s">
        <v>208</v>
      </c>
      <c r="B97" t="s">
        <v>14</v>
      </c>
      <c r="C97" t="s">
        <v>20</v>
      </c>
      <c r="D97">
        <v>1</v>
      </c>
      <c r="E97" t="s">
        <v>16</v>
      </c>
      <c r="F97" t="s">
        <v>15</v>
      </c>
      <c r="G97">
        <v>33846</v>
      </c>
      <c r="H97">
        <v>0</v>
      </c>
      <c r="I97">
        <v>260</v>
      </c>
      <c r="J97">
        <v>360</v>
      </c>
      <c r="K97">
        <v>1</v>
      </c>
      <c r="L97" t="s">
        <v>31</v>
      </c>
      <c r="M97">
        <f t="shared" si="9"/>
        <v>1</v>
      </c>
      <c r="N97">
        <f t="shared" si="10"/>
        <v>1</v>
      </c>
      <c r="O97">
        <f t="shared" si="11"/>
        <v>1</v>
      </c>
      <c r="P97">
        <f t="shared" si="12"/>
        <v>1</v>
      </c>
      <c r="Q97">
        <f t="shared" si="13"/>
        <v>0</v>
      </c>
      <c r="R97">
        <f t="shared" si="14"/>
        <v>10.429576102968031</v>
      </c>
      <c r="S97">
        <f t="shared" si="15"/>
        <v>0</v>
      </c>
      <c r="T97">
        <f t="shared" si="16"/>
        <v>5.5606816310155276</v>
      </c>
      <c r="U97">
        <f t="shared" si="17"/>
        <v>5.8861040314501558</v>
      </c>
    </row>
    <row r="98" spans="1:21">
      <c r="A98" t="s">
        <v>213</v>
      </c>
      <c r="C98" t="s">
        <v>20</v>
      </c>
      <c r="D98">
        <v>0</v>
      </c>
      <c r="E98" t="s">
        <v>16</v>
      </c>
      <c r="F98" t="s">
        <v>20</v>
      </c>
      <c r="G98">
        <v>674</v>
      </c>
      <c r="H98">
        <v>5296</v>
      </c>
      <c r="I98">
        <v>168</v>
      </c>
      <c r="J98">
        <v>360</v>
      </c>
      <c r="K98">
        <v>1</v>
      </c>
      <c r="L98" t="s">
        <v>21</v>
      </c>
      <c r="M98">
        <f t="shared" si="9"/>
        <v>0</v>
      </c>
      <c r="N98">
        <f t="shared" si="10"/>
        <v>1</v>
      </c>
      <c r="O98">
        <f t="shared" si="11"/>
        <v>0</v>
      </c>
      <c r="P98">
        <f t="shared" si="12"/>
        <v>1</v>
      </c>
      <c r="Q98">
        <f t="shared" si="13"/>
        <v>1</v>
      </c>
      <c r="R98">
        <f t="shared" si="14"/>
        <v>6.513230110912307</v>
      </c>
      <c r="S98">
        <f t="shared" si="15"/>
        <v>8.5747070976168445</v>
      </c>
      <c r="T98">
        <f t="shared" si="16"/>
        <v>5.1239639794032588</v>
      </c>
      <c r="U98">
        <f t="shared" si="17"/>
        <v>5.8861040314501558</v>
      </c>
    </row>
    <row r="99" spans="1:21">
      <c r="A99" t="s">
        <v>220</v>
      </c>
      <c r="B99" t="s">
        <v>14</v>
      </c>
      <c r="C99" t="s">
        <v>20</v>
      </c>
      <c r="D99">
        <v>1</v>
      </c>
      <c r="E99" t="s">
        <v>16</v>
      </c>
      <c r="F99" t="s">
        <v>15</v>
      </c>
      <c r="G99">
        <v>3125</v>
      </c>
      <c r="H99">
        <v>2583</v>
      </c>
      <c r="I99">
        <v>170</v>
      </c>
      <c r="J99">
        <v>360</v>
      </c>
      <c r="K99">
        <v>1</v>
      </c>
      <c r="L99" t="s">
        <v>31</v>
      </c>
      <c r="M99">
        <f t="shared" si="9"/>
        <v>1</v>
      </c>
      <c r="N99">
        <f t="shared" si="10"/>
        <v>1</v>
      </c>
      <c r="O99">
        <f t="shared" si="11"/>
        <v>1</v>
      </c>
      <c r="P99">
        <f t="shared" si="12"/>
        <v>1</v>
      </c>
      <c r="Q99">
        <f t="shared" si="13"/>
        <v>0</v>
      </c>
      <c r="R99">
        <f t="shared" si="14"/>
        <v>8.0471895621705016</v>
      </c>
      <c r="S99">
        <f t="shared" si="15"/>
        <v>7.8567067930958405</v>
      </c>
      <c r="T99">
        <f t="shared" si="16"/>
        <v>5.1357984370502621</v>
      </c>
      <c r="U99">
        <f t="shared" si="17"/>
        <v>5.8861040314501558</v>
      </c>
    </row>
    <row r="100" spans="1:21">
      <c r="A100" t="s">
        <v>221</v>
      </c>
      <c r="B100" t="s">
        <v>14</v>
      </c>
      <c r="C100" t="s">
        <v>15</v>
      </c>
      <c r="D100">
        <v>0</v>
      </c>
      <c r="E100" t="s">
        <v>16</v>
      </c>
      <c r="F100" t="s">
        <v>15</v>
      </c>
      <c r="G100">
        <v>8333</v>
      </c>
      <c r="H100">
        <v>3750</v>
      </c>
      <c r="I100">
        <v>187</v>
      </c>
      <c r="J100">
        <v>360</v>
      </c>
      <c r="K100">
        <v>1</v>
      </c>
      <c r="L100" t="s">
        <v>21</v>
      </c>
      <c r="M100">
        <f t="shared" si="9"/>
        <v>1</v>
      </c>
      <c r="N100">
        <f t="shared" si="10"/>
        <v>0</v>
      </c>
      <c r="O100">
        <f t="shared" si="11"/>
        <v>0</v>
      </c>
      <c r="P100">
        <f t="shared" si="12"/>
        <v>1</v>
      </c>
      <c r="Q100">
        <f t="shared" si="13"/>
        <v>0</v>
      </c>
      <c r="R100">
        <f t="shared" si="14"/>
        <v>9.0279788143822071</v>
      </c>
      <c r="S100">
        <f t="shared" si="15"/>
        <v>8.2295111189644565</v>
      </c>
      <c r="T100">
        <f t="shared" si="16"/>
        <v>5.2311086168545868</v>
      </c>
      <c r="U100">
        <f t="shared" si="17"/>
        <v>5.8861040314501558</v>
      </c>
    </row>
    <row r="101" spans="1:21">
      <c r="A101" t="s">
        <v>223</v>
      </c>
      <c r="B101" t="s">
        <v>42</v>
      </c>
      <c r="C101" t="s">
        <v>20</v>
      </c>
      <c r="D101">
        <v>0</v>
      </c>
      <c r="E101" t="s">
        <v>16</v>
      </c>
      <c r="F101" t="s">
        <v>15</v>
      </c>
      <c r="G101">
        <v>3416</v>
      </c>
      <c r="H101">
        <v>2816</v>
      </c>
      <c r="I101">
        <v>113</v>
      </c>
      <c r="J101">
        <v>360</v>
      </c>
      <c r="L101" t="s">
        <v>31</v>
      </c>
      <c r="M101">
        <f t="shared" si="9"/>
        <v>0</v>
      </c>
      <c r="N101">
        <f t="shared" si="10"/>
        <v>1</v>
      </c>
      <c r="O101">
        <f t="shared" si="11"/>
        <v>0</v>
      </c>
      <c r="P101">
        <f t="shared" si="12"/>
        <v>1</v>
      </c>
      <c r="Q101">
        <f t="shared" si="13"/>
        <v>0</v>
      </c>
      <c r="R101">
        <f t="shared" si="14"/>
        <v>8.1362255549084601</v>
      </c>
      <c r="S101">
        <f t="shared" si="15"/>
        <v>7.943072717277933</v>
      </c>
      <c r="T101">
        <f t="shared" si="16"/>
        <v>4.7273878187123408</v>
      </c>
      <c r="U101">
        <f t="shared" si="17"/>
        <v>5.8861040314501558</v>
      </c>
    </row>
    <row r="102" spans="1:21">
      <c r="A102" t="s">
        <v>225</v>
      </c>
      <c r="B102" t="s">
        <v>14</v>
      </c>
      <c r="C102" t="s">
        <v>20</v>
      </c>
      <c r="D102">
        <v>1</v>
      </c>
      <c r="E102" t="s">
        <v>25</v>
      </c>
      <c r="F102" t="s">
        <v>15</v>
      </c>
      <c r="G102">
        <v>2600</v>
      </c>
      <c r="H102">
        <v>2500</v>
      </c>
      <c r="I102">
        <v>90</v>
      </c>
      <c r="J102">
        <v>360</v>
      </c>
      <c r="K102">
        <v>1</v>
      </c>
      <c r="L102" t="s">
        <v>31</v>
      </c>
      <c r="M102">
        <f t="shared" si="9"/>
        <v>1</v>
      </c>
      <c r="N102">
        <f t="shared" si="10"/>
        <v>1</v>
      </c>
      <c r="O102">
        <f t="shared" si="11"/>
        <v>1</v>
      </c>
      <c r="P102">
        <f t="shared" si="12"/>
        <v>0</v>
      </c>
      <c r="Q102">
        <f t="shared" si="13"/>
        <v>0</v>
      </c>
      <c r="R102">
        <f t="shared" si="14"/>
        <v>7.8632667240095735</v>
      </c>
      <c r="S102">
        <f t="shared" si="15"/>
        <v>7.8240460108562919</v>
      </c>
      <c r="T102">
        <f t="shared" si="16"/>
        <v>4.499809670330265</v>
      </c>
      <c r="U102">
        <f t="shared" si="17"/>
        <v>5.8861040314501558</v>
      </c>
    </row>
    <row r="103" spans="1:21">
      <c r="A103" t="s">
        <v>226</v>
      </c>
      <c r="B103" t="s">
        <v>14</v>
      </c>
      <c r="C103" t="s">
        <v>15</v>
      </c>
      <c r="D103">
        <v>2</v>
      </c>
      <c r="E103" t="s">
        <v>16</v>
      </c>
      <c r="F103" t="s">
        <v>15</v>
      </c>
      <c r="G103">
        <v>4923</v>
      </c>
      <c r="H103">
        <v>0</v>
      </c>
      <c r="I103">
        <v>166</v>
      </c>
      <c r="J103">
        <v>360</v>
      </c>
      <c r="K103">
        <v>0</v>
      </c>
      <c r="L103" t="s">
        <v>31</v>
      </c>
      <c r="M103">
        <f t="shared" si="9"/>
        <v>1</v>
      </c>
      <c r="N103">
        <f t="shared" si="10"/>
        <v>0</v>
      </c>
      <c r="O103">
        <f t="shared" si="11"/>
        <v>2</v>
      </c>
      <c r="P103">
        <f t="shared" si="12"/>
        <v>1</v>
      </c>
      <c r="Q103">
        <f t="shared" si="13"/>
        <v>0</v>
      </c>
      <c r="R103">
        <f t="shared" si="14"/>
        <v>8.5016733797582003</v>
      </c>
      <c r="S103">
        <f t="shared" si="15"/>
        <v>0</v>
      </c>
      <c r="T103">
        <f t="shared" si="16"/>
        <v>5.1119877883565437</v>
      </c>
      <c r="U103">
        <f t="shared" si="17"/>
        <v>5.8861040314501558</v>
      </c>
    </row>
    <row r="104" spans="1:21">
      <c r="A104" t="s">
        <v>227</v>
      </c>
      <c r="B104" t="s">
        <v>14</v>
      </c>
      <c r="C104" t="s">
        <v>20</v>
      </c>
      <c r="D104">
        <v>3</v>
      </c>
      <c r="E104" t="s">
        <v>25</v>
      </c>
      <c r="F104" t="s">
        <v>15</v>
      </c>
      <c r="G104">
        <v>3992</v>
      </c>
      <c r="H104">
        <v>0</v>
      </c>
      <c r="I104">
        <v>141</v>
      </c>
      <c r="J104">
        <v>180</v>
      </c>
      <c r="K104">
        <v>1</v>
      </c>
      <c r="L104" t="s">
        <v>17</v>
      </c>
      <c r="M104">
        <f t="shared" si="9"/>
        <v>1</v>
      </c>
      <c r="N104">
        <f t="shared" si="10"/>
        <v>1</v>
      </c>
      <c r="O104">
        <f t="shared" si="11"/>
        <v>3</v>
      </c>
      <c r="P104">
        <f t="shared" si="12"/>
        <v>0</v>
      </c>
      <c r="Q104">
        <f t="shared" si="13"/>
        <v>0</v>
      </c>
      <c r="R104">
        <f t="shared" si="14"/>
        <v>8.2920476374313541</v>
      </c>
      <c r="S104">
        <f t="shared" si="15"/>
        <v>0</v>
      </c>
      <c r="T104">
        <f t="shared" si="16"/>
        <v>4.9487598903781684</v>
      </c>
      <c r="U104">
        <f t="shared" si="17"/>
        <v>5.1929568508902104</v>
      </c>
    </row>
    <row r="105" spans="1:21">
      <c r="A105" t="s">
        <v>228</v>
      </c>
      <c r="B105" t="s">
        <v>14</v>
      </c>
      <c r="C105" t="s">
        <v>20</v>
      </c>
      <c r="D105">
        <v>1</v>
      </c>
      <c r="E105" t="s">
        <v>25</v>
      </c>
      <c r="F105" t="s">
        <v>15</v>
      </c>
      <c r="G105">
        <v>3500</v>
      </c>
      <c r="H105">
        <v>1083</v>
      </c>
      <c r="I105">
        <v>135</v>
      </c>
      <c r="J105">
        <v>360</v>
      </c>
      <c r="K105">
        <v>1</v>
      </c>
      <c r="L105" t="s">
        <v>17</v>
      </c>
      <c r="M105">
        <f t="shared" si="9"/>
        <v>1</v>
      </c>
      <c r="N105">
        <f t="shared" si="10"/>
        <v>1</v>
      </c>
      <c r="O105">
        <f t="shared" si="11"/>
        <v>1</v>
      </c>
      <c r="P105">
        <f t="shared" si="12"/>
        <v>0</v>
      </c>
      <c r="Q105">
        <f t="shared" si="13"/>
        <v>0</v>
      </c>
      <c r="R105">
        <f t="shared" si="14"/>
        <v>8.1605182474775049</v>
      </c>
      <c r="S105">
        <f t="shared" si="15"/>
        <v>6.9874902470009905</v>
      </c>
      <c r="T105">
        <f t="shared" si="16"/>
        <v>4.9052747784384296</v>
      </c>
      <c r="U105">
        <f t="shared" si="17"/>
        <v>5.8861040314501558</v>
      </c>
    </row>
    <row r="106" spans="1:21">
      <c r="A106" t="s">
        <v>230</v>
      </c>
      <c r="B106" t="s">
        <v>42</v>
      </c>
      <c r="C106" t="s">
        <v>15</v>
      </c>
      <c r="D106">
        <v>0</v>
      </c>
      <c r="E106" t="s">
        <v>25</v>
      </c>
      <c r="F106" t="s">
        <v>15</v>
      </c>
      <c r="G106">
        <v>4408</v>
      </c>
      <c r="H106">
        <v>0</v>
      </c>
      <c r="I106">
        <v>120</v>
      </c>
      <c r="J106">
        <v>360</v>
      </c>
      <c r="K106">
        <v>1</v>
      </c>
      <c r="L106" t="s">
        <v>31</v>
      </c>
      <c r="M106">
        <f t="shared" si="9"/>
        <v>0</v>
      </c>
      <c r="N106">
        <f t="shared" si="10"/>
        <v>0</v>
      </c>
      <c r="O106">
        <f t="shared" si="11"/>
        <v>0</v>
      </c>
      <c r="P106">
        <f t="shared" si="12"/>
        <v>0</v>
      </c>
      <c r="Q106">
        <f t="shared" si="13"/>
        <v>0</v>
      </c>
      <c r="R106">
        <f t="shared" si="14"/>
        <v>8.391176350832751</v>
      </c>
      <c r="S106">
        <f t="shared" si="15"/>
        <v>0</v>
      </c>
      <c r="T106">
        <f t="shared" si="16"/>
        <v>4.7874917427820458</v>
      </c>
      <c r="U106">
        <f t="shared" si="17"/>
        <v>5.8861040314501558</v>
      </c>
    </row>
    <row r="107" spans="1:21">
      <c r="A107" t="s">
        <v>231</v>
      </c>
      <c r="B107" t="s">
        <v>42</v>
      </c>
      <c r="C107" t="s">
        <v>15</v>
      </c>
      <c r="D107">
        <v>0</v>
      </c>
      <c r="E107" t="s">
        <v>16</v>
      </c>
      <c r="F107" t="s">
        <v>15</v>
      </c>
      <c r="G107">
        <v>3244</v>
      </c>
      <c r="H107">
        <v>0</v>
      </c>
      <c r="I107">
        <v>80</v>
      </c>
      <c r="J107">
        <v>360</v>
      </c>
      <c r="K107">
        <v>1</v>
      </c>
      <c r="L107" t="s">
        <v>17</v>
      </c>
      <c r="M107">
        <f t="shared" si="9"/>
        <v>0</v>
      </c>
      <c r="N107">
        <f t="shared" si="10"/>
        <v>0</v>
      </c>
      <c r="O107">
        <f t="shared" si="11"/>
        <v>0</v>
      </c>
      <c r="P107">
        <f t="shared" si="12"/>
        <v>1</v>
      </c>
      <c r="Q107">
        <f t="shared" si="13"/>
        <v>0</v>
      </c>
      <c r="R107">
        <f t="shared" si="14"/>
        <v>8.0845624152353039</v>
      </c>
      <c r="S107">
        <f t="shared" si="15"/>
        <v>0</v>
      </c>
      <c r="T107">
        <f t="shared" si="16"/>
        <v>4.3820266346738812</v>
      </c>
      <c r="U107">
        <f t="shared" si="17"/>
        <v>5.8861040314501558</v>
      </c>
    </row>
    <row r="108" spans="1:21">
      <c r="A108" t="s">
        <v>232</v>
      </c>
      <c r="B108" t="s">
        <v>14</v>
      </c>
      <c r="C108" t="s">
        <v>15</v>
      </c>
      <c r="D108">
        <v>0</v>
      </c>
      <c r="E108" t="s">
        <v>25</v>
      </c>
      <c r="F108" t="s">
        <v>15</v>
      </c>
      <c r="G108">
        <v>3975</v>
      </c>
      <c r="H108">
        <v>2531</v>
      </c>
      <c r="I108">
        <v>55</v>
      </c>
      <c r="J108">
        <v>360</v>
      </c>
      <c r="K108">
        <v>1</v>
      </c>
      <c r="L108" t="s">
        <v>21</v>
      </c>
      <c r="M108">
        <f t="shared" si="9"/>
        <v>1</v>
      </c>
      <c r="N108">
        <f t="shared" si="10"/>
        <v>0</v>
      </c>
      <c r="O108">
        <f t="shared" si="11"/>
        <v>0</v>
      </c>
      <c r="P108">
        <f t="shared" si="12"/>
        <v>0</v>
      </c>
      <c r="Q108">
        <f t="shared" si="13"/>
        <v>0</v>
      </c>
      <c r="R108">
        <f t="shared" si="14"/>
        <v>8.2877800270884325</v>
      </c>
      <c r="S108">
        <f t="shared" si="15"/>
        <v>7.8363697605451241</v>
      </c>
      <c r="T108">
        <f t="shared" si="16"/>
        <v>4.0073331852324712</v>
      </c>
      <c r="U108">
        <f t="shared" si="17"/>
        <v>5.8861040314501558</v>
      </c>
    </row>
    <row r="109" spans="1:21">
      <c r="A109" t="s">
        <v>233</v>
      </c>
      <c r="B109" t="s">
        <v>14</v>
      </c>
      <c r="C109" t="s">
        <v>15</v>
      </c>
      <c r="D109">
        <v>0</v>
      </c>
      <c r="E109" t="s">
        <v>16</v>
      </c>
      <c r="F109" t="s">
        <v>15</v>
      </c>
      <c r="G109">
        <v>2479</v>
      </c>
      <c r="H109">
        <v>0</v>
      </c>
      <c r="I109">
        <v>59</v>
      </c>
      <c r="J109">
        <v>360</v>
      </c>
      <c r="K109">
        <v>1</v>
      </c>
      <c r="L109" t="s">
        <v>17</v>
      </c>
      <c r="M109">
        <f t="shared" si="9"/>
        <v>1</v>
      </c>
      <c r="N109">
        <f t="shared" si="10"/>
        <v>0</v>
      </c>
      <c r="O109">
        <f t="shared" si="11"/>
        <v>0</v>
      </c>
      <c r="P109">
        <f t="shared" si="12"/>
        <v>1</v>
      </c>
      <c r="Q109">
        <f t="shared" si="13"/>
        <v>0</v>
      </c>
      <c r="R109">
        <f t="shared" si="14"/>
        <v>7.8156105320351905</v>
      </c>
      <c r="S109">
        <f t="shared" si="15"/>
        <v>0</v>
      </c>
      <c r="T109">
        <f t="shared" si="16"/>
        <v>4.0775374439057197</v>
      </c>
      <c r="U109">
        <f t="shared" si="17"/>
        <v>5.8861040314501558</v>
      </c>
    </row>
    <row r="110" spans="1:21">
      <c r="A110" t="s">
        <v>234</v>
      </c>
      <c r="B110" t="s">
        <v>14</v>
      </c>
      <c r="C110" t="s">
        <v>15</v>
      </c>
      <c r="D110">
        <v>0</v>
      </c>
      <c r="E110" t="s">
        <v>16</v>
      </c>
      <c r="F110" t="s">
        <v>15</v>
      </c>
      <c r="G110">
        <v>3418</v>
      </c>
      <c r="H110">
        <v>0</v>
      </c>
      <c r="I110">
        <v>127</v>
      </c>
      <c r="J110">
        <v>360</v>
      </c>
      <c r="K110">
        <v>1</v>
      </c>
      <c r="L110" t="s">
        <v>31</v>
      </c>
      <c r="M110">
        <f t="shared" si="9"/>
        <v>1</v>
      </c>
      <c r="N110">
        <f t="shared" si="10"/>
        <v>0</v>
      </c>
      <c r="O110">
        <f t="shared" si="11"/>
        <v>0</v>
      </c>
      <c r="P110">
        <f t="shared" si="12"/>
        <v>1</v>
      </c>
      <c r="Q110">
        <f t="shared" si="13"/>
        <v>0</v>
      </c>
      <c r="R110">
        <f t="shared" si="14"/>
        <v>8.136810863675537</v>
      </c>
      <c r="S110">
        <f t="shared" si="15"/>
        <v>0</v>
      </c>
      <c r="T110">
        <f t="shared" si="16"/>
        <v>4.8441870864585912</v>
      </c>
      <c r="U110">
        <f t="shared" si="17"/>
        <v>5.8861040314501558</v>
      </c>
    </row>
    <row r="111" spans="1:21">
      <c r="A111" t="s">
        <v>235</v>
      </c>
      <c r="B111" t="s">
        <v>42</v>
      </c>
      <c r="C111" t="s">
        <v>15</v>
      </c>
      <c r="D111">
        <v>0</v>
      </c>
      <c r="E111" t="s">
        <v>16</v>
      </c>
      <c r="F111" t="s">
        <v>15</v>
      </c>
      <c r="G111">
        <v>10000</v>
      </c>
      <c r="H111">
        <v>0</v>
      </c>
      <c r="I111">
        <v>214</v>
      </c>
      <c r="J111">
        <v>360</v>
      </c>
      <c r="K111">
        <v>1</v>
      </c>
      <c r="L111" t="s">
        <v>31</v>
      </c>
      <c r="M111">
        <f t="shared" si="9"/>
        <v>0</v>
      </c>
      <c r="N111">
        <f t="shared" si="10"/>
        <v>0</v>
      </c>
      <c r="O111">
        <f t="shared" si="11"/>
        <v>0</v>
      </c>
      <c r="P111">
        <f t="shared" si="12"/>
        <v>1</v>
      </c>
      <c r="Q111">
        <f t="shared" si="13"/>
        <v>0</v>
      </c>
      <c r="R111">
        <f t="shared" si="14"/>
        <v>9.2103403719761836</v>
      </c>
      <c r="S111">
        <f t="shared" si="15"/>
        <v>0</v>
      </c>
      <c r="T111">
        <f t="shared" si="16"/>
        <v>5.3659760150218512</v>
      </c>
      <c r="U111">
        <f t="shared" si="17"/>
        <v>5.8861040314501558</v>
      </c>
    </row>
    <row r="112" spans="1:21">
      <c r="A112" t="s">
        <v>238</v>
      </c>
      <c r="B112" t="s">
        <v>14</v>
      </c>
      <c r="C112" t="s">
        <v>20</v>
      </c>
      <c r="D112">
        <v>3</v>
      </c>
      <c r="E112" t="s">
        <v>25</v>
      </c>
      <c r="F112" t="s">
        <v>20</v>
      </c>
      <c r="G112">
        <v>5703</v>
      </c>
      <c r="H112">
        <v>0</v>
      </c>
      <c r="I112">
        <v>130</v>
      </c>
      <c r="J112">
        <v>360</v>
      </c>
      <c r="K112">
        <v>1</v>
      </c>
      <c r="L112" t="s">
        <v>21</v>
      </c>
      <c r="M112">
        <f t="shared" si="9"/>
        <v>1</v>
      </c>
      <c r="N112">
        <f t="shared" si="10"/>
        <v>1</v>
      </c>
      <c r="O112">
        <f t="shared" si="11"/>
        <v>3</v>
      </c>
      <c r="P112">
        <f t="shared" si="12"/>
        <v>0</v>
      </c>
      <c r="Q112">
        <f t="shared" si="13"/>
        <v>1</v>
      </c>
      <c r="R112">
        <f t="shared" si="14"/>
        <v>8.6487476311565388</v>
      </c>
      <c r="S112">
        <f t="shared" si="15"/>
        <v>0</v>
      </c>
      <c r="T112">
        <f t="shared" si="16"/>
        <v>4.8675344504555822</v>
      </c>
      <c r="U112">
        <f t="shared" si="17"/>
        <v>5.8861040314501558</v>
      </c>
    </row>
    <row r="113" spans="1:21">
      <c r="A113" t="s">
        <v>239</v>
      </c>
      <c r="B113" t="s">
        <v>14</v>
      </c>
      <c r="C113" t="s">
        <v>20</v>
      </c>
      <c r="D113">
        <v>0</v>
      </c>
      <c r="E113" t="s">
        <v>16</v>
      </c>
      <c r="F113" t="s">
        <v>15</v>
      </c>
      <c r="G113">
        <v>3173</v>
      </c>
      <c r="H113">
        <v>3021</v>
      </c>
      <c r="I113">
        <v>137</v>
      </c>
      <c r="J113">
        <v>360</v>
      </c>
      <c r="K113">
        <v>1</v>
      </c>
      <c r="L113" t="s">
        <v>17</v>
      </c>
      <c r="M113">
        <f t="shared" si="9"/>
        <v>1</v>
      </c>
      <c r="N113">
        <f t="shared" si="10"/>
        <v>1</v>
      </c>
      <c r="O113">
        <f t="shared" si="11"/>
        <v>0</v>
      </c>
      <c r="P113">
        <f t="shared" si="12"/>
        <v>1</v>
      </c>
      <c r="Q113">
        <f t="shared" si="13"/>
        <v>0</v>
      </c>
      <c r="R113">
        <f t="shared" si="14"/>
        <v>8.0624327915831948</v>
      </c>
      <c r="S113">
        <f t="shared" si="15"/>
        <v>8.0133431813866718</v>
      </c>
      <c r="T113">
        <f t="shared" si="16"/>
        <v>4.9199809258281251</v>
      </c>
      <c r="U113">
        <f t="shared" si="17"/>
        <v>5.8861040314501558</v>
      </c>
    </row>
    <row r="114" spans="1:21">
      <c r="A114" t="s">
        <v>240</v>
      </c>
      <c r="B114" t="s">
        <v>14</v>
      </c>
      <c r="C114" t="s">
        <v>20</v>
      </c>
      <c r="D114">
        <v>3</v>
      </c>
      <c r="E114" t="s">
        <v>25</v>
      </c>
      <c r="F114" t="s">
        <v>15</v>
      </c>
      <c r="G114">
        <v>3850</v>
      </c>
      <c r="H114">
        <v>983</v>
      </c>
      <c r="I114">
        <v>100</v>
      </c>
      <c r="J114">
        <v>360</v>
      </c>
      <c r="K114">
        <v>1</v>
      </c>
      <c r="L114" t="s">
        <v>31</v>
      </c>
      <c r="M114">
        <f t="shared" si="9"/>
        <v>1</v>
      </c>
      <c r="N114">
        <f t="shared" si="10"/>
        <v>1</v>
      </c>
      <c r="O114">
        <f t="shared" si="11"/>
        <v>3</v>
      </c>
      <c r="P114">
        <f t="shared" si="12"/>
        <v>0</v>
      </c>
      <c r="Q114">
        <f t="shared" si="13"/>
        <v>0</v>
      </c>
      <c r="R114">
        <f t="shared" si="14"/>
        <v>8.2558284272818305</v>
      </c>
      <c r="S114">
        <f t="shared" si="15"/>
        <v>6.8906091201471664</v>
      </c>
      <c r="T114">
        <f t="shared" si="16"/>
        <v>4.6051701859880918</v>
      </c>
      <c r="U114">
        <f t="shared" si="17"/>
        <v>5.8861040314501558</v>
      </c>
    </row>
    <row r="115" spans="1:21">
      <c r="A115" t="s">
        <v>241</v>
      </c>
      <c r="B115" t="s">
        <v>14</v>
      </c>
      <c r="C115" t="s">
        <v>20</v>
      </c>
      <c r="D115">
        <v>0</v>
      </c>
      <c r="E115" t="s">
        <v>16</v>
      </c>
      <c r="F115" t="s">
        <v>15</v>
      </c>
      <c r="G115">
        <v>150</v>
      </c>
      <c r="H115">
        <v>1800</v>
      </c>
      <c r="I115">
        <v>135</v>
      </c>
      <c r="J115">
        <v>360</v>
      </c>
      <c r="K115">
        <v>1</v>
      </c>
      <c r="L115" t="s">
        <v>21</v>
      </c>
      <c r="M115">
        <f t="shared" si="9"/>
        <v>1</v>
      </c>
      <c r="N115">
        <f t="shared" si="10"/>
        <v>1</v>
      </c>
      <c r="O115">
        <f t="shared" si="11"/>
        <v>0</v>
      </c>
      <c r="P115">
        <f t="shared" si="12"/>
        <v>1</v>
      </c>
      <c r="Q115">
        <f t="shared" si="13"/>
        <v>0</v>
      </c>
      <c r="R115">
        <f t="shared" si="14"/>
        <v>5.0106352940962555</v>
      </c>
      <c r="S115">
        <f t="shared" si="15"/>
        <v>7.4955419438842563</v>
      </c>
      <c r="T115">
        <f t="shared" si="16"/>
        <v>4.9052747784384296</v>
      </c>
      <c r="U115">
        <f t="shared" si="17"/>
        <v>5.8861040314501558</v>
      </c>
    </row>
    <row r="116" spans="1:21">
      <c r="A116" t="s">
        <v>253</v>
      </c>
      <c r="B116" t="s">
        <v>14</v>
      </c>
      <c r="D116">
        <v>0</v>
      </c>
      <c r="E116" t="s">
        <v>16</v>
      </c>
      <c r="F116" t="s">
        <v>15</v>
      </c>
      <c r="G116">
        <v>4758</v>
      </c>
      <c r="H116">
        <v>0</v>
      </c>
      <c r="I116">
        <v>158</v>
      </c>
      <c r="J116">
        <v>480</v>
      </c>
      <c r="K116">
        <v>1</v>
      </c>
      <c r="L116" t="s">
        <v>31</v>
      </c>
      <c r="M116">
        <f t="shared" si="9"/>
        <v>1</v>
      </c>
      <c r="N116">
        <f t="shared" si="10"/>
        <v>0</v>
      </c>
      <c r="O116">
        <f t="shared" si="11"/>
        <v>0</v>
      </c>
      <c r="P116">
        <f t="shared" si="12"/>
        <v>1</v>
      </c>
      <c r="Q116">
        <f t="shared" si="13"/>
        <v>0</v>
      </c>
      <c r="R116">
        <f t="shared" si="14"/>
        <v>8.467582690862903</v>
      </c>
      <c r="S116">
        <f t="shared" si="15"/>
        <v>0</v>
      </c>
      <c r="T116">
        <f t="shared" si="16"/>
        <v>5.0625950330269669</v>
      </c>
      <c r="U116">
        <f t="shared" si="17"/>
        <v>6.1737861039019366</v>
      </c>
    </row>
    <row r="117" spans="1:21">
      <c r="A117" t="s">
        <v>256</v>
      </c>
      <c r="B117" t="s">
        <v>14</v>
      </c>
      <c r="C117" t="s">
        <v>20</v>
      </c>
      <c r="D117">
        <v>0</v>
      </c>
      <c r="E117" t="s">
        <v>16</v>
      </c>
      <c r="G117">
        <v>3716</v>
      </c>
      <c r="H117">
        <v>0</v>
      </c>
      <c r="I117">
        <v>42</v>
      </c>
      <c r="J117">
        <v>180</v>
      </c>
      <c r="K117">
        <v>1</v>
      </c>
      <c r="L117" t="s">
        <v>21</v>
      </c>
      <c r="M117">
        <f t="shared" si="9"/>
        <v>1</v>
      </c>
      <c r="N117">
        <f t="shared" si="10"/>
        <v>1</v>
      </c>
      <c r="O117">
        <f t="shared" si="11"/>
        <v>0</v>
      </c>
      <c r="P117">
        <f t="shared" si="12"/>
        <v>1</v>
      </c>
      <c r="Q117">
        <f t="shared" si="13"/>
        <v>0</v>
      </c>
      <c r="R117">
        <f t="shared" si="14"/>
        <v>8.2204030999337299</v>
      </c>
      <c r="S117">
        <f t="shared" si="15"/>
        <v>0</v>
      </c>
      <c r="T117">
        <f t="shared" si="16"/>
        <v>3.7376696182833684</v>
      </c>
      <c r="U117">
        <f t="shared" si="17"/>
        <v>5.1929568508902104</v>
      </c>
    </row>
    <row r="118" spans="1:21">
      <c r="A118" t="s">
        <v>257</v>
      </c>
      <c r="B118" t="s">
        <v>14</v>
      </c>
      <c r="C118" t="s">
        <v>15</v>
      </c>
      <c r="D118">
        <v>0</v>
      </c>
      <c r="E118" t="s">
        <v>25</v>
      </c>
      <c r="F118" t="s">
        <v>15</v>
      </c>
      <c r="G118">
        <v>3189</v>
      </c>
      <c r="H118">
        <v>2598</v>
      </c>
      <c r="I118">
        <v>120</v>
      </c>
      <c r="J118">
        <v>342</v>
      </c>
      <c r="K118">
        <v>1</v>
      </c>
      <c r="L118" t="s">
        <v>21</v>
      </c>
      <c r="M118">
        <f t="shared" si="9"/>
        <v>1</v>
      </c>
      <c r="N118">
        <f t="shared" si="10"/>
        <v>0</v>
      </c>
      <c r="O118">
        <f t="shared" si="11"/>
        <v>0</v>
      </c>
      <c r="P118">
        <f t="shared" si="12"/>
        <v>0</v>
      </c>
      <c r="Q118">
        <f t="shared" si="13"/>
        <v>0</v>
      </c>
      <c r="R118">
        <f t="shared" si="14"/>
        <v>8.0674626670100569</v>
      </c>
      <c r="S118">
        <f t="shared" si="15"/>
        <v>7.8624971972305451</v>
      </c>
      <c r="T118">
        <f t="shared" si="16"/>
        <v>4.7874917427820458</v>
      </c>
      <c r="U118">
        <f t="shared" si="17"/>
        <v>5.8348107370626048</v>
      </c>
    </row>
    <row r="119" spans="1:21">
      <c r="A119" t="s">
        <v>259</v>
      </c>
      <c r="B119" t="s">
        <v>14</v>
      </c>
      <c r="C119" t="s">
        <v>20</v>
      </c>
      <c r="D119">
        <v>1</v>
      </c>
      <c r="E119" t="s">
        <v>16</v>
      </c>
      <c r="F119" t="s">
        <v>15</v>
      </c>
      <c r="G119">
        <v>3155</v>
      </c>
      <c r="H119">
        <v>1779</v>
      </c>
      <c r="I119">
        <v>140</v>
      </c>
      <c r="J119">
        <v>360</v>
      </c>
      <c r="K119">
        <v>1</v>
      </c>
      <c r="L119" t="s">
        <v>31</v>
      </c>
      <c r="M119">
        <f t="shared" si="9"/>
        <v>1</v>
      </c>
      <c r="N119">
        <f t="shared" si="10"/>
        <v>1</v>
      </c>
      <c r="O119">
        <f t="shared" si="11"/>
        <v>1</v>
      </c>
      <c r="P119">
        <f t="shared" si="12"/>
        <v>1</v>
      </c>
      <c r="Q119">
        <f t="shared" si="13"/>
        <v>0</v>
      </c>
      <c r="R119">
        <f t="shared" si="14"/>
        <v>8.0567437749753132</v>
      </c>
      <c r="S119">
        <f t="shared" si="15"/>
        <v>7.4838066876658349</v>
      </c>
      <c r="T119">
        <f t="shared" si="16"/>
        <v>4.9416424226093039</v>
      </c>
      <c r="U119">
        <f t="shared" si="17"/>
        <v>5.8861040314501558</v>
      </c>
    </row>
    <row r="120" spans="1:21">
      <c r="A120" t="s">
        <v>262</v>
      </c>
      <c r="B120" t="s">
        <v>42</v>
      </c>
      <c r="C120" t="s">
        <v>15</v>
      </c>
      <c r="D120">
        <v>0</v>
      </c>
      <c r="E120" t="s">
        <v>16</v>
      </c>
      <c r="F120" t="s">
        <v>20</v>
      </c>
      <c r="G120">
        <v>3463</v>
      </c>
      <c r="H120">
        <v>0</v>
      </c>
      <c r="I120">
        <v>122</v>
      </c>
      <c r="J120">
        <v>360</v>
      </c>
      <c r="L120" t="s">
        <v>17</v>
      </c>
      <c r="M120">
        <f t="shared" si="9"/>
        <v>0</v>
      </c>
      <c r="N120">
        <f t="shared" si="10"/>
        <v>0</v>
      </c>
      <c r="O120">
        <f t="shared" si="11"/>
        <v>0</v>
      </c>
      <c r="P120">
        <f t="shared" si="12"/>
        <v>1</v>
      </c>
      <c r="Q120">
        <f t="shared" si="13"/>
        <v>1</v>
      </c>
      <c r="R120">
        <f t="shared" si="14"/>
        <v>8.1498905444024228</v>
      </c>
      <c r="S120">
        <f t="shared" si="15"/>
        <v>0</v>
      </c>
      <c r="T120">
        <f t="shared" si="16"/>
        <v>4.8040210447332568</v>
      </c>
      <c r="U120">
        <f t="shared" si="17"/>
        <v>5.8861040314501558</v>
      </c>
    </row>
    <row r="121" spans="1:21">
      <c r="A121" t="s">
        <v>267</v>
      </c>
      <c r="B121" t="s">
        <v>14</v>
      </c>
      <c r="C121" t="s">
        <v>15</v>
      </c>
      <c r="D121">
        <v>0</v>
      </c>
      <c r="E121" t="s">
        <v>16</v>
      </c>
      <c r="F121" t="s">
        <v>15</v>
      </c>
      <c r="G121">
        <v>2965</v>
      </c>
      <c r="H121">
        <v>5701</v>
      </c>
      <c r="I121">
        <v>155</v>
      </c>
      <c r="J121">
        <v>60</v>
      </c>
      <c r="K121">
        <v>1</v>
      </c>
      <c r="L121" t="s">
        <v>17</v>
      </c>
      <c r="M121">
        <f t="shared" si="9"/>
        <v>1</v>
      </c>
      <c r="N121">
        <f t="shared" si="10"/>
        <v>0</v>
      </c>
      <c r="O121">
        <f t="shared" si="11"/>
        <v>0</v>
      </c>
      <c r="P121">
        <f t="shared" si="12"/>
        <v>1</v>
      </c>
      <c r="Q121">
        <f t="shared" si="13"/>
        <v>0</v>
      </c>
      <c r="R121">
        <f t="shared" si="14"/>
        <v>7.9946323114318254</v>
      </c>
      <c r="S121">
        <f t="shared" si="15"/>
        <v>8.6483968770315816</v>
      </c>
      <c r="T121">
        <f t="shared" si="16"/>
        <v>5.0434251169192468</v>
      </c>
      <c r="U121">
        <f t="shared" si="17"/>
        <v>4.0943445622221004</v>
      </c>
    </row>
    <row r="122" spans="1:21">
      <c r="A122" t="s">
        <v>271</v>
      </c>
      <c r="B122" t="s">
        <v>14</v>
      </c>
      <c r="C122" t="s">
        <v>20</v>
      </c>
      <c r="D122">
        <v>2</v>
      </c>
      <c r="E122" t="s">
        <v>16</v>
      </c>
      <c r="F122" t="s">
        <v>15</v>
      </c>
      <c r="G122">
        <v>9703</v>
      </c>
      <c r="H122">
        <v>0</v>
      </c>
      <c r="I122">
        <v>112</v>
      </c>
      <c r="J122">
        <v>360</v>
      </c>
      <c r="K122">
        <v>1</v>
      </c>
      <c r="L122" t="s">
        <v>17</v>
      </c>
      <c r="M122">
        <f t="shared" si="9"/>
        <v>1</v>
      </c>
      <c r="N122">
        <f t="shared" si="10"/>
        <v>1</v>
      </c>
      <c r="O122">
        <f t="shared" si="11"/>
        <v>2</v>
      </c>
      <c r="P122">
        <f t="shared" si="12"/>
        <v>1</v>
      </c>
      <c r="Q122">
        <f t="shared" si="13"/>
        <v>0</v>
      </c>
      <c r="R122">
        <f t="shared" si="14"/>
        <v>9.1801903950252992</v>
      </c>
      <c r="S122">
        <f t="shared" si="15"/>
        <v>0</v>
      </c>
      <c r="T122">
        <f t="shared" si="16"/>
        <v>4.7184988712950942</v>
      </c>
      <c r="U122">
        <f t="shared" si="17"/>
        <v>5.8861040314501558</v>
      </c>
    </row>
    <row r="123" spans="1:21">
      <c r="A123" t="s">
        <v>272</v>
      </c>
      <c r="B123" t="s">
        <v>14</v>
      </c>
      <c r="C123" t="s">
        <v>20</v>
      </c>
      <c r="D123">
        <v>1</v>
      </c>
      <c r="E123" t="s">
        <v>25</v>
      </c>
      <c r="F123" t="s">
        <v>15</v>
      </c>
      <c r="G123">
        <v>6608</v>
      </c>
      <c r="H123">
        <v>0</v>
      </c>
      <c r="I123">
        <v>137</v>
      </c>
      <c r="J123">
        <v>180</v>
      </c>
      <c r="K123">
        <v>1</v>
      </c>
      <c r="L123" t="s">
        <v>17</v>
      </c>
      <c r="M123">
        <f t="shared" si="9"/>
        <v>1</v>
      </c>
      <c r="N123">
        <f t="shared" si="10"/>
        <v>1</v>
      </c>
      <c r="O123">
        <f t="shared" si="11"/>
        <v>1</v>
      </c>
      <c r="P123">
        <f t="shared" si="12"/>
        <v>0</v>
      </c>
      <c r="Q123">
        <f t="shared" si="13"/>
        <v>0</v>
      </c>
      <c r="R123">
        <f t="shared" si="14"/>
        <v>8.7960363152008139</v>
      </c>
      <c r="S123">
        <f t="shared" si="15"/>
        <v>0</v>
      </c>
      <c r="T123">
        <f t="shared" si="16"/>
        <v>4.9199809258281251</v>
      </c>
      <c r="U123">
        <f t="shared" si="17"/>
        <v>5.1929568508902104</v>
      </c>
    </row>
    <row r="124" spans="1:21">
      <c r="A124" t="s">
        <v>274</v>
      </c>
      <c r="B124" t="s">
        <v>14</v>
      </c>
      <c r="C124" t="s">
        <v>20</v>
      </c>
      <c r="D124">
        <v>0</v>
      </c>
      <c r="E124" t="s">
        <v>16</v>
      </c>
      <c r="F124" t="s">
        <v>15</v>
      </c>
      <c r="G124">
        <v>1809</v>
      </c>
      <c r="H124">
        <v>1868</v>
      </c>
      <c r="I124">
        <v>90</v>
      </c>
      <c r="J124">
        <v>360</v>
      </c>
      <c r="K124">
        <v>1</v>
      </c>
      <c r="L124" t="s">
        <v>17</v>
      </c>
      <c r="M124">
        <f t="shared" si="9"/>
        <v>1</v>
      </c>
      <c r="N124">
        <f t="shared" si="10"/>
        <v>1</v>
      </c>
      <c r="O124">
        <f t="shared" si="11"/>
        <v>0</v>
      </c>
      <c r="P124">
        <f t="shared" si="12"/>
        <v>1</v>
      </c>
      <c r="Q124">
        <f t="shared" si="13"/>
        <v>0</v>
      </c>
      <c r="R124">
        <f t="shared" si="14"/>
        <v>7.5005294853952948</v>
      </c>
      <c r="S124">
        <f t="shared" si="15"/>
        <v>7.5326236187887883</v>
      </c>
      <c r="T124">
        <f t="shared" si="16"/>
        <v>4.499809670330265</v>
      </c>
      <c r="U124">
        <f t="shared" si="17"/>
        <v>5.8861040314501558</v>
      </c>
    </row>
    <row r="125" spans="1:21">
      <c r="A125" t="s">
        <v>275</v>
      </c>
      <c r="B125" t="s">
        <v>14</v>
      </c>
      <c r="C125" t="s">
        <v>20</v>
      </c>
      <c r="D125">
        <v>0</v>
      </c>
      <c r="E125" t="s">
        <v>25</v>
      </c>
      <c r="F125" t="s">
        <v>15</v>
      </c>
      <c r="G125">
        <v>1668</v>
      </c>
      <c r="H125">
        <v>3890</v>
      </c>
      <c r="I125">
        <v>201</v>
      </c>
      <c r="J125">
        <v>360</v>
      </c>
      <c r="K125">
        <v>0</v>
      </c>
      <c r="L125" t="s">
        <v>31</v>
      </c>
      <c r="M125">
        <f t="shared" si="9"/>
        <v>1</v>
      </c>
      <c r="N125">
        <f t="shared" si="10"/>
        <v>1</v>
      </c>
      <c r="O125">
        <f t="shared" si="11"/>
        <v>0</v>
      </c>
      <c r="P125">
        <f t="shared" si="12"/>
        <v>0</v>
      </c>
      <c r="Q125">
        <f t="shared" si="13"/>
        <v>0</v>
      </c>
      <c r="R125">
        <f t="shared" si="14"/>
        <v>7.4193805829186923</v>
      </c>
      <c r="S125">
        <f t="shared" si="15"/>
        <v>8.2661644366124918</v>
      </c>
      <c r="T125">
        <f t="shared" si="16"/>
        <v>5.3033049080590757</v>
      </c>
      <c r="U125">
        <f t="shared" si="17"/>
        <v>5.8861040314501558</v>
      </c>
    </row>
    <row r="126" spans="1:21">
      <c r="A126" t="s">
        <v>280</v>
      </c>
      <c r="B126" t="s">
        <v>42</v>
      </c>
      <c r="C126" t="s">
        <v>15</v>
      </c>
      <c r="D126">
        <v>3</v>
      </c>
      <c r="E126" t="s">
        <v>16</v>
      </c>
      <c r="F126" t="s">
        <v>15</v>
      </c>
      <c r="G126">
        <v>3083</v>
      </c>
      <c r="H126">
        <v>0</v>
      </c>
      <c r="I126">
        <v>255</v>
      </c>
      <c r="J126">
        <v>360</v>
      </c>
      <c r="K126">
        <v>1</v>
      </c>
      <c r="L126" t="s">
        <v>21</v>
      </c>
      <c r="M126">
        <f t="shared" si="9"/>
        <v>0</v>
      </c>
      <c r="N126">
        <f t="shared" si="10"/>
        <v>0</v>
      </c>
      <c r="O126">
        <f t="shared" si="11"/>
        <v>3</v>
      </c>
      <c r="P126">
        <f t="shared" si="12"/>
        <v>1</v>
      </c>
      <c r="Q126">
        <f t="shared" si="13"/>
        <v>0</v>
      </c>
      <c r="R126">
        <f t="shared" si="14"/>
        <v>8.0336584278861505</v>
      </c>
      <c r="S126">
        <f t="shared" si="15"/>
        <v>0</v>
      </c>
      <c r="T126">
        <f t="shared" si="16"/>
        <v>5.5412635451584258</v>
      </c>
      <c r="U126">
        <f t="shared" si="17"/>
        <v>5.8861040314501558</v>
      </c>
    </row>
    <row r="127" spans="1:21">
      <c r="A127" t="s">
        <v>284</v>
      </c>
      <c r="B127" t="s">
        <v>14</v>
      </c>
      <c r="C127" t="s">
        <v>20</v>
      </c>
      <c r="D127">
        <v>3</v>
      </c>
      <c r="E127" t="s">
        <v>25</v>
      </c>
      <c r="F127" t="s">
        <v>15</v>
      </c>
      <c r="G127">
        <v>4931</v>
      </c>
      <c r="H127">
        <v>0</v>
      </c>
      <c r="I127">
        <v>128</v>
      </c>
      <c r="J127">
        <v>360</v>
      </c>
      <c r="L127" t="s">
        <v>31</v>
      </c>
      <c r="M127">
        <f t="shared" si="9"/>
        <v>1</v>
      </c>
      <c r="N127">
        <f t="shared" si="10"/>
        <v>1</v>
      </c>
      <c r="O127">
        <f t="shared" si="11"/>
        <v>3</v>
      </c>
      <c r="P127">
        <f t="shared" si="12"/>
        <v>0</v>
      </c>
      <c r="Q127">
        <f t="shared" si="13"/>
        <v>0</v>
      </c>
      <c r="R127">
        <f t="shared" si="14"/>
        <v>8.5032970862241264</v>
      </c>
      <c r="S127">
        <f t="shared" si="15"/>
        <v>0</v>
      </c>
      <c r="T127">
        <f t="shared" si="16"/>
        <v>4.8520302639196169</v>
      </c>
      <c r="U127">
        <f t="shared" si="17"/>
        <v>5.8861040314501558</v>
      </c>
    </row>
    <row r="128" spans="1:21">
      <c r="A128" t="s">
        <v>285</v>
      </c>
      <c r="B128" t="s">
        <v>14</v>
      </c>
      <c r="C128" t="s">
        <v>20</v>
      </c>
      <c r="D128">
        <v>1</v>
      </c>
      <c r="E128" t="s">
        <v>16</v>
      </c>
      <c r="F128" t="s">
        <v>15</v>
      </c>
      <c r="G128">
        <v>6083</v>
      </c>
      <c r="H128">
        <v>4250</v>
      </c>
      <c r="I128">
        <v>330</v>
      </c>
      <c r="J128">
        <v>360</v>
      </c>
      <c r="L128" t="s">
        <v>17</v>
      </c>
      <c r="M128">
        <f t="shared" si="9"/>
        <v>1</v>
      </c>
      <c r="N128">
        <f t="shared" si="10"/>
        <v>1</v>
      </c>
      <c r="O128">
        <f t="shared" si="11"/>
        <v>1</v>
      </c>
      <c r="P128">
        <f t="shared" si="12"/>
        <v>1</v>
      </c>
      <c r="Q128">
        <f t="shared" si="13"/>
        <v>0</v>
      </c>
      <c r="R128">
        <f t="shared" si="14"/>
        <v>8.7132532743207047</v>
      </c>
      <c r="S128">
        <f t="shared" si="15"/>
        <v>8.3546742619184631</v>
      </c>
      <c r="T128">
        <f t="shared" si="16"/>
        <v>5.7990926544605257</v>
      </c>
      <c r="U128">
        <f t="shared" si="17"/>
        <v>5.8861040314501558</v>
      </c>
    </row>
    <row r="129" spans="1:21">
      <c r="A129" t="s">
        <v>286</v>
      </c>
      <c r="B129" t="s">
        <v>14</v>
      </c>
      <c r="C129" t="s">
        <v>15</v>
      </c>
      <c r="D129">
        <v>0</v>
      </c>
      <c r="E129" t="s">
        <v>16</v>
      </c>
      <c r="F129" t="s">
        <v>15</v>
      </c>
      <c r="G129">
        <v>2060</v>
      </c>
      <c r="H129">
        <v>2209</v>
      </c>
      <c r="I129">
        <v>134</v>
      </c>
      <c r="J129">
        <v>360</v>
      </c>
      <c r="K129">
        <v>1</v>
      </c>
      <c r="L129" t="s">
        <v>31</v>
      </c>
      <c r="M129">
        <f t="shared" si="9"/>
        <v>1</v>
      </c>
      <c r="N129">
        <f t="shared" si="10"/>
        <v>0</v>
      </c>
      <c r="O129">
        <f t="shared" si="11"/>
        <v>0</v>
      </c>
      <c r="P129">
        <f t="shared" si="12"/>
        <v>1</v>
      </c>
      <c r="Q129">
        <f t="shared" si="13"/>
        <v>0</v>
      </c>
      <c r="R129">
        <f t="shared" si="14"/>
        <v>7.6304612617836272</v>
      </c>
      <c r="S129">
        <f t="shared" si="15"/>
        <v>7.7002952034201169</v>
      </c>
      <c r="T129">
        <f t="shared" si="16"/>
        <v>4.8978397999509111</v>
      </c>
      <c r="U129">
        <f t="shared" si="17"/>
        <v>5.8861040314501558</v>
      </c>
    </row>
    <row r="130" spans="1:21">
      <c r="A130" t="s">
        <v>287</v>
      </c>
      <c r="B130" t="s">
        <v>42</v>
      </c>
      <c r="C130" t="s">
        <v>15</v>
      </c>
      <c r="D130">
        <v>1</v>
      </c>
      <c r="E130" t="s">
        <v>16</v>
      </c>
      <c r="F130" t="s">
        <v>15</v>
      </c>
      <c r="G130">
        <v>3481</v>
      </c>
      <c r="H130">
        <v>0</v>
      </c>
      <c r="I130">
        <v>155</v>
      </c>
      <c r="J130">
        <v>36</v>
      </c>
      <c r="K130">
        <v>1</v>
      </c>
      <c r="L130" t="s">
        <v>31</v>
      </c>
      <c r="M130">
        <f t="shared" si="9"/>
        <v>0</v>
      </c>
      <c r="N130">
        <f t="shared" si="10"/>
        <v>0</v>
      </c>
      <c r="O130">
        <f t="shared" si="11"/>
        <v>1</v>
      </c>
      <c r="P130">
        <f t="shared" si="12"/>
        <v>1</v>
      </c>
      <c r="Q130">
        <f t="shared" si="13"/>
        <v>0</v>
      </c>
      <c r="R130">
        <f t="shared" si="14"/>
        <v>8.1550748878114394</v>
      </c>
      <c r="S130">
        <f t="shared" si="15"/>
        <v>0</v>
      </c>
      <c r="T130">
        <f t="shared" si="16"/>
        <v>5.0434251169192468</v>
      </c>
      <c r="U130">
        <f t="shared" si="17"/>
        <v>3.5835189384561099</v>
      </c>
    </row>
    <row r="131" spans="1:21">
      <c r="A131" t="s">
        <v>290</v>
      </c>
      <c r="B131" t="s">
        <v>14</v>
      </c>
      <c r="C131" t="s">
        <v>15</v>
      </c>
      <c r="D131">
        <v>0</v>
      </c>
      <c r="E131" t="s">
        <v>16</v>
      </c>
      <c r="F131" t="s">
        <v>15</v>
      </c>
      <c r="G131">
        <v>4095</v>
      </c>
      <c r="H131">
        <v>3447</v>
      </c>
      <c r="I131">
        <v>151</v>
      </c>
      <c r="J131">
        <v>360</v>
      </c>
      <c r="K131">
        <v>1</v>
      </c>
      <c r="L131" t="s">
        <v>21</v>
      </c>
      <c r="M131">
        <f t="shared" ref="M131:M194" si="18">IF(B131="Male",1,0)</f>
        <v>1</v>
      </c>
      <c r="N131">
        <f t="shared" ref="N131:N194" si="19">IF(C131="Yes",1,0)</f>
        <v>0</v>
      </c>
      <c r="O131">
        <f t="shared" ref="O131:O194" si="20">D131</f>
        <v>0</v>
      </c>
      <c r="P131">
        <f t="shared" ref="P131:P194" si="21">IF(E131="Graduate",1,0)</f>
        <v>1</v>
      </c>
      <c r="Q131">
        <f t="shared" ref="Q131:Q194" si="22">IF(F131="Yes",1,0)</f>
        <v>0</v>
      </c>
      <c r="R131">
        <f t="shared" ref="R131:R194" si="23">LN(G131)</f>
        <v>8.3175219962871694</v>
      </c>
      <c r="S131">
        <f t="shared" ref="S131:S194" si="24">IF(H131=0,0,LN(H131))</f>
        <v>8.1452595665168648</v>
      </c>
      <c r="T131">
        <f t="shared" ref="T131:T194" si="25">LN(I131)</f>
        <v>5.0172798368149243</v>
      </c>
      <c r="U131">
        <f t="shared" ref="U131:U194" si="26">LN(J131)</f>
        <v>5.8861040314501558</v>
      </c>
    </row>
    <row r="132" spans="1:21">
      <c r="A132" t="s">
        <v>291</v>
      </c>
      <c r="B132" t="s">
        <v>14</v>
      </c>
      <c r="C132" t="s">
        <v>20</v>
      </c>
      <c r="D132">
        <v>2</v>
      </c>
      <c r="E132" t="s">
        <v>16</v>
      </c>
      <c r="F132" t="s">
        <v>15</v>
      </c>
      <c r="G132">
        <v>4708</v>
      </c>
      <c r="H132">
        <v>1387</v>
      </c>
      <c r="I132">
        <v>150</v>
      </c>
      <c r="J132">
        <v>360</v>
      </c>
      <c r="K132">
        <v>1</v>
      </c>
      <c r="L132" t="s">
        <v>31</v>
      </c>
      <c r="M132">
        <f t="shared" si="18"/>
        <v>1</v>
      </c>
      <c r="N132">
        <f t="shared" si="19"/>
        <v>1</v>
      </c>
      <c r="O132">
        <f t="shared" si="20"/>
        <v>2</v>
      </c>
      <c r="P132">
        <f t="shared" si="21"/>
        <v>1</v>
      </c>
      <c r="Q132">
        <f t="shared" si="22"/>
        <v>0</v>
      </c>
      <c r="R132">
        <f t="shared" si="23"/>
        <v>8.4570184683801681</v>
      </c>
      <c r="S132">
        <f t="shared" si="24"/>
        <v>7.2348984203148312</v>
      </c>
      <c r="T132">
        <f t="shared" si="25"/>
        <v>5.0106352940962555</v>
      </c>
      <c r="U132">
        <f t="shared" si="26"/>
        <v>5.8861040314501558</v>
      </c>
    </row>
    <row r="133" spans="1:21">
      <c r="A133" t="s">
        <v>293</v>
      </c>
      <c r="B133" t="s">
        <v>42</v>
      </c>
      <c r="C133" t="s">
        <v>15</v>
      </c>
      <c r="D133">
        <v>0</v>
      </c>
      <c r="E133" t="s">
        <v>16</v>
      </c>
      <c r="G133">
        <v>3418</v>
      </c>
      <c r="H133">
        <v>0</v>
      </c>
      <c r="I133">
        <v>135</v>
      </c>
      <c r="J133">
        <v>360</v>
      </c>
      <c r="K133">
        <v>1</v>
      </c>
      <c r="L133" t="s">
        <v>21</v>
      </c>
      <c r="M133">
        <f t="shared" si="18"/>
        <v>0</v>
      </c>
      <c r="N133">
        <f t="shared" si="19"/>
        <v>0</v>
      </c>
      <c r="O133">
        <f t="shared" si="20"/>
        <v>0</v>
      </c>
      <c r="P133">
        <f t="shared" si="21"/>
        <v>1</v>
      </c>
      <c r="Q133">
        <f t="shared" si="22"/>
        <v>0</v>
      </c>
      <c r="R133">
        <f t="shared" si="23"/>
        <v>8.136810863675537</v>
      </c>
      <c r="S133">
        <f t="shared" si="24"/>
        <v>0</v>
      </c>
      <c r="T133">
        <f t="shared" si="25"/>
        <v>4.9052747784384296</v>
      </c>
      <c r="U133">
        <f t="shared" si="26"/>
        <v>5.8861040314501558</v>
      </c>
    </row>
    <row r="134" spans="1:21">
      <c r="A134" t="s">
        <v>294</v>
      </c>
      <c r="B134" t="s">
        <v>42</v>
      </c>
      <c r="C134" t="s">
        <v>15</v>
      </c>
      <c r="D134">
        <v>1</v>
      </c>
      <c r="E134" t="s">
        <v>16</v>
      </c>
      <c r="F134" t="s">
        <v>15</v>
      </c>
      <c r="G134">
        <v>2876</v>
      </c>
      <c r="H134">
        <v>1560</v>
      </c>
      <c r="I134">
        <v>90</v>
      </c>
      <c r="J134">
        <v>360</v>
      </c>
      <c r="K134">
        <v>1</v>
      </c>
      <c r="L134" t="s">
        <v>17</v>
      </c>
      <c r="M134">
        <f t="shared" si="18"/>
        <v>0</v>
      </c>
      <c r="N134">
        <f t="shared" si="19"/>
        <v>0</v>
      </c>
      <c r="O134">
        <f t="shared" si="20"/>
        <v>1</v>
      </c>
      <c r="P134">
        <f t="shared" si="21"/>
        <v>1</v>
      </c>
      <c r="Q134">
        <f t="shared" si="22"/>
        <v>0</v>
      </c>
      <c r="R134">
        <f t="shared" si="23"/>
        <v>7.9641557188409369</v>
      </c>
      <c r="S134">
        <f t="shared" si="24"/>
        <v>7.352441100243583</v>
      </c>
      <c r="T134">
        <f t="shared" si="25"/>
        <v>4.499809670330265</v>
      </c>
      <c r="U134">
        <f t="shared" si="26"/>
        <v>5.8861040314501558</v>
      </c>
    </row>
    <row r="135" spans="1:21">
      <c r="A135" t="s">
        <v>296</v>
      </c>
      <c r="B135" t="s">
        <v>14</v>
      </c>
      <c r="C135" t="s">
        <v>20</v>
      </c>
      <c r="D135">
        <v>0</v>
      </c>
      <c r="E135" t="s">
        <v>16</v>
      </c>
      <c r="F135" t="s">
        <v>15</v>
      </c>
      <c r="G135">
        <v>11146</v>
      </c>
      <c r="H135">
        <v>0</v>
      </c>
      <c r="I135">
        <v>136</v>
      </c>
      <c r="J135">
        <v>360</v>
      </c>
      <c r="K135">
        <v>1</v>
      </c>
      <c r="L135" t="s">
        <v>17</v>
      </c>
      <c r="M135">
        <f t="shared" si="18"/>
        <v>1</v>
      </c>
      <c r="N135">
        <f t="shared" si="19"/>
        <v>1</v>
      </c>
      <c r="O135">
        <f t="shared" si="20"/>
        <v>0</v>
      </c>
      <c r="P135">
        <f t="shared" si="21"/>
        <v>1</v>
      </c>
      <c r="Q135">
        <f t="shared" si="22"/>
        <v>0</v>
      </c>
      <c r="R135">
        <f t="shared" si="23"/>
        <v>9.3188359681294823</v>
      </c>
      <c r="S135">
        <f t="shared" si="24"/>
        <v>0</v>
      </c>
      <c r="T135">
        <f t="shared" si="25"/>
        <v>4.9126548857360524</v>
      </c>
      <c r="U135">
        <f t="shared" si="26"/>
        <v>5.8861040314501558</v>
      </c>
    </row>
    <row r="136" spans="1:21">
      <c r="A136" t="s">
        <v>301</v>
      </c>
      <c r="B136" t="s">
        <v>14</v>
      </c>
      <c r="C136" t="s">
        <v>20</v>
      </c>
      <c r="D136">
        <v>0</v>
      </c>
      <c r="E136" t="s">
        <v>16</v>
      </c>
      <c r="F136" t="s">
        <v>15</v>
      </c>
      <c r="G136">
        <v>3993</v>
      </c>
      <c r="H136">
        <v>3274</v>
      </c>
      <c r="I136">
        <v>207</v>
      </c>
      <c r="J136">
        <v>360</v>
      </c>
      <c r="K136">
        <v>1</v>
      </c>
      <c r="L136" t="s">
        <v>31</v>
      </c>
      <c r="M136">
        <f t="shared" si="18"/>
        <v>1</v>
      </c>
      <c r="N136">
        <f t="shared" si="19"/>
        <v>1</v>
      </c>
      <c r="O136">
        <f t="shared" si="20"/>
        <v>0</v>
      </c>
      <c r="P136">
        <f t="shared" si="21"/>
        <v>1</v>
      </c>
      <c r="Q136">
        <f t="shared" si="22"/>
        <v>0</v>
      </c>
      <c r="R136">
        <f t="shared" si="23"/>
        <v>8.2922981070632211</v>
      </c>
      <c r="S136">
        <f t="shared" si="24"/>
        <v>8.0937677579310794</v>
      </c>
      <c r="T136">
        <f t="shared" si="25"/>
        <v>5.3327187932653688</v>
      </c>
      <c r="U136">
        <f t="shared" si="26"/>
        <v>5.8861040314501558</v>
      </c>
    </row>
    <row r="137" spans="1:21">
      <c r="A137" t="s">
        <v>304</v>
      </c>
      <c r="B137" t="s">
        <v>42</v>
      </c>
      <c r="C137" t="s">
        <v>20</v>
      </c>
      <c r="D137">
        <v>0</v>
      </c>
      <c r="E137" t="s">
        <v>25</v>
      </c>
      <c r="F137" t="s">
        <v>15</v>
      </c>
      <c r="G137">
        <v>4100</v>
      </c>
      <c r="H137">
        <v>0</v>
      </c>
      <c r="I137">
        <v>124</v>
      </c>
      <c r="J137">
        <v>360</v>
      </c>
      <c r="L137" t="s">
        <v>21</v>
      </c>
      <c r="M137">
        <f t="shared" si="18"/>
        <v>0</v>
      </c>
      <c r="N137">
        <f t="shared" si="19"/>
        <v>1</v>
      </c>
      <c r="O137">
        <f t="shared" si="20"/>
        <v>0</v>
      </c>
      <c r="P137">
        <f t="shared" si="21"/>
        <v>0</v>
      </c>
      <c r="Q137">
        <f t="shared" si="22"/>
        <v>0</v>
      </c>
      <c r="R137">
        <f t="shared" si="23"/>
        <v>8.3187422526923989</v>
      </c>
      <c r="S137">
        <f t="shared" si="24"/>
        <v>0</v>
      </c>
      <c r="T137">
        <f t="shared" si="25"/>
        <v>4.8202815656050371</v>
      </c>
      <c r="U137">
        <f t="shared" si="26"/>
        <v>5.8861040314501558</v>
      </c>
    </row>
    <row r="138" spans="1:21">
      <c r="A138" t="s">
        <v>305</v>
      </c>
      <c r="B138" t="s">
        <v>14</v>
      </c>
      <c r="C138" t="s">
        <v>15</v>
      </c>
      <c r="D138">
        <v>1</v>
      </c>
      <c r="E138" t="s">
        <v>25</v>
      </c>
      <c r="F138" t="s">
        <v>20</v>
      </c>
      <c r="G138">
        <v>4053</v>
      </c>
      <c r="H138">
        <v>2426</v>
      </c>
      <c r="I138">
        <v>158</v>
      </c>
      <c r="J138">
        <v>360</v>
      </c>
      <c r="K138">
        <v>0</v>
      </c>
      <c r="L138" t="s">
        <v>17</v>
      </c>
      <c r="M138">
        <f t="shared" si="18"/>
        <v>1</v>
      </c>
      <c r="N138">
        <f t="shared" si="19"/>
        <v>0</v>
      </c>
      <c r="O138">
        <f t="shared" si="20"/>
        <v>1</v>
      </c>
      <c r="P138">
        <f t="shared" si="21"/>
        <v>0</v>
      </c>
      <c r="Q138">
        <f t="shared" si="22"/>
        <v>1</v>
      </c>
      <c r="R138">
        <f t="shared" si="23"/>
        <v>8.3072126266283082</v>
      </c>
      <c r="S138">
        <f t="shared" si="24"/>
        <v>7.7939990895039957</v>
      </c>
      <c r="T138">
        <f t="shared" si="25"/>
        <v>5.0625950330269669</v>
      </c>
      <c r="U138">
        <f t="shared" si="26"/>
        <v>5.8861040314501558</v>
      </c>
    </row>
    <row r="139" spans="1:21">
      <c r="A139" t="s">
        <v>306</v>
      </c>
      <c r="B139" t="s">
        <v>14</v>
      </c>
      <c r="C139" t="s">
        <v>20</v>
      </c>
      <c r="D139">
        <v>0</v>
      </c>
      <c r="E139" t="s">
        <v>16</v>
      </c>
      <c r="F139" t="s">
        <v>15</v>
      </c>
      <c r="G139">
        <v>3927</v>
      </c>
      <c r="H139">
        <v>800</v>
      </c>
      <c r="I139">
        <v>112</v>
      </c>
      <c r="J139">
        <v>360</v>
      </c>
      <c r="K139">
        <v>1</v>
      </c>
      <c r="L139" t="s">
        <v>31</v>
      </c>
      <c r="M139">
        <f t="shared" si="18"/>
        <v>1</v>
      </c>
      <c r="N139">
        <f t="shared" si="19"/>
        <v>1</v>
      </c>
      <c r="O139">
        <f t="shared" si="20"/>
        <v>0</v>
      </c>
      <c r="P139">
        <f t="shared" si="21"/>
        <v>1</v>
      </c>
      <c r="Q139">
        <f t="shared" si="22"/>
        <v>0</v>
      </c>
      <c r="R139">
        <f t="shared" si="23"/>
        <v>8.2756310545780103</v>
      </c>
      <c r="S139">
        <f t="shared" si="24"/>
        <v>6.6846117276679271</v>
      </c>
      <c r="T139">
        <f t="shared" si="25"/>
        <v>4.7184988712950942</v>
      </c>
      <c r="U139">
        <f t="shared" si="26"/>
        <v>5.8861040314501558</v>
      </c>
    </row>
    <row r="140" spans="1:21">
      <c r="A140" t="s">
        <v>309</v>
      </c>
      <c r="B140" t="s">
        <v>14</v>
      </c>
      <c r="C140" t="s">
        <v>20</v>
      </c>
      <c r="D140">
        <v>0</v>
      </c>
      <c r="E140" t="s">
        <v>16</v>
      </c>
      <c r="F140" t="s">
        <v>15</v>
      </c>
      <c r="G140">
        <v>20667</v>
      </c>
      <c r="H140">
        <v>0</v>
      </c>
      <c r="I140">
        <v>141</v>
      </c>
      <c r="J140">
        <v>360</v>
      </c>
      <c r="K140">
        <v>1</v>
      </c>
      <c r="L140" t="s">
        <v>21</v>
      </c>
      <c r="M140">
        <f t="shared" si="18"/>
        <v>1</v>
      </c>
      <c r="N140">
        <f t="shared" si="19"/>
        <v>1</v>
      </c>
      <c r="O140">
        <f t="shared" si="20"/>
        <v>0</v>
      </c>
      <c r="P140">
        <f t="shared" si="21"/>
        <v>1</v>
      </c>
      <c r="Q140">
        <f t="shared" si="22"/>
        <v>0</v>
      </c>
      <c r="R140">
        <f t="shared" si="23"/>
        <v>9.9362935042613056</v>
      </c>
      <c r="S140">
        <f t="shared" si="24"/>
        <v>0</v>
      </c>
      <c r="T140">
        <f t="shared" si="25"/>
        <v>4.9487598903781684</v>
      </c>
      <c r="U140">
        <f t="shared" si="26"/>
        <v>5.8861040314501558</v>
      </c>
    </row>
    <row r="141" spans="1:21">
      <c r="A141" t="s">
        <v>310</v>
      </c>
      <c r="B141" t="s">
        <v>14</v>
      </c>
      <c r="C141" t="s">
        <v>15</v>
      </c>
      <c r="D141">
        <v>0</v>
      </c>
      <c r="E141" t="s">
        <v>16</v>
      </c>
      <c r="F141" t="s">
        <v>15</v>
      </c>
      <c r="G141">
        <v>3158</v>
      </c>
      <c r="H141">
        <v>3053</v>
      </c>
      <c r="I141">
        <v>89</v>
      </c>
      <c r="J141">
        <v>360</v>
      </c>
      <c r="K141">
        <v>1</v>
      </c>
      <c r="L141" t="s">
        <v>21</v>
      </c>
      <c r="M141">
        <f t="shared" si="18"/>
        <v>1</v>
      </c>
      <c r="N141">
        <f t="shared" si="19"/>
        <v>0</v>
      </c>
      <c r="O141">
        <f t="shared" si="20"/>
        <v>0</v>
      </c>
      <c r="P141">
        <f t="shared" si="21"/>
        <v>1</v>
      </c>
      <c r="Q141">
        <f t="shared" si="22"/>
        <v>0</v>
      </c>
      <c r="R141">
        <f t="shared" si="23"/>
        <v>8.0576941948155874</v>
      </c>
      <c r="S141">
        <f t="shared" si="24"/>
        <v>8.0238799927348783</v>
      </c>
      <c r="T141">
        <f t="shared" si="25"/>
        <v>4.4886363697321396</v>
      </c>
      <c r="U141">
        <f t="shared" si="26"/>
        <v>5.8861040314501558</v>
      </c>
    </row>
    <row r="142" spans="1:21">
      <c r="A142" t="s">
        <v>312</v>
      </c>
      <c r="B142" t="s">
        <v>14</v>
      </c>
      <c r="C142" t="s">
        <v>20</v>
      </c>
      <c r="D142">
        <v>0</v>
      </c>
      <c r="E142" t="s">
        <v>16</v>
      </c>
      <c r="F142" t="s">
        <v>15</v>
      </c>
      <c r="G142">
        <v>3704</v>
      </c>
      <c r="H142">
        <v>2000</v>
      </c>
      <c r="I142">
        <v>120</v>
      </c>
      <c r="J142">
        <v>360</v>
      </c>
      <c r="K142">
        <v>1</v>
      </c>
      <c r="L142" t="s">
        <v>21</v>
      </c>
      <c r="M142">
        <f t="shared" si="18"/>
        <v>1</v>
      </c>
      <c r="N142">
        <f t="shared" si="19"/>
        <v>1</v>
      </c>
      <c r="O142">
        <f t="shared" si="20"/>
        <v>0</v>
      </c>
      <c r="P142">
        <f t="shared" si="21"/>
        <v>1</v>
      </c>
      <c r="Q142">
        <f t="shared" si="22"/>
        <v>0</v>
      </c>
      <c r="R142">
        <f t="shared" si="23"/>
        <v>8.2171685957660703</v>
      </c>
      <c r="S142">
        <f t="shared" si="24"/>
        <v>7.6009024595420822</v>
      </c>
      <c r="T142">
        <f t="shared" si="25"/>
        <v>4.7874917427820458</v>
      </c>
      <c r="U142">
        <f t="shared" si="26"/>
        <v>5.8861040314501558</v>
      </c>
    </row>
    <row r="143" spans="1:21">
      <c r="A143" t="s">
        <v>315</v>
      </c>
      <c r="B143" t="s">
        <v>14</v>
      </c>
      <c r="C143" t="s">
        <v>20</v>
      </c>
      <c r="D143">
        <v>0</v>
      </c>
      <c r="E143" t="s">
        <v>16</v>
      </c>
      <c r="F143" t="s">
        <v>15</v>
      </c>
      <c r="G143">
        <v>3075</v>
      </c>
      <c r="H143">
        <v>2416</v>
      </c>
      <c r="I143">
        <v>139</v>
      </c>
      <c r="J143">
        <v>360</v>
      </c>
      <c r="K143">
        <v>1</v>
      </c>
      <c r="L143" t="s">
        <v>21</v>
      </c>
      <c r="M143">
        <f t="shared" si="18"/>
        <v>1</v>
      </c>
      <c r="N143">
        <f t="shared" si="19"/>
        <v>1</v>
      </c>
      <c r="O143">
        <f t="shared" si="20"/>
        <v>0</v>
      </c>
      <c r="P143">
        <f t="shared" si="21"/>
        <v>1</v>
      </c>
      <c r="Q143">
        <f t="shared" si="22"/>
        <v>0</v>
      </c>
      <c r="R143">
        <f t="shared" si="23"/>
        <v>8.031060180240619</v>
      </c>
      <c r="S143">
        <f t="shared" si="24"/>
        <v>7.7898685590547059</v>
      </c>
      <c r="T143">
        <f t="shared" si="25"/>
        <v>4.9344739331306915</v>
      </c>
      <c r="U143">
        <f t="shared" si="26"/>
        <v>5.8861040314501558</v>
      </c>
    </row>
    <row r="144" spans="1:21">
      <c r="A144" t="s">
        <v>316</v>
      </c>
      <c r="B144" t="s">
        <v>14</v>
      </c>
      <c r="C144" t="s">
        <v>20</v>
      </c>
      <c r="D144">
        <v>2</v>
      </c>
      <c r="E144" t="s">
        <v>16</v>
      </c>
      <c r="F144" t="s">
        <v>15</v>
      </c>
      <c r="G144">
        <v>4400</v>
      </c>
      <c r="H144">
        <v>0</v>
      </c>
      <c r="I144">
        <v>127</v>
      </c>
      <c r="J144">
        <v>360</v>
      </c>
      <c r="K144">
        <v>0</v>
      </c>
      <c r="L144" t="s">
        <v>31</v>
      </c>
      <c r="M144">
        <f t="shared" si="18"/>
        <v>1</v>
      </c>
      <c r="N144">
        <f t="shared" si="19"/>
        <v>1</v>
      </c>
      <c r="O144">
        <f t="shared" si="20"/>
        <v>2</v>
      </c>
      <c r="P144">
        <f t="shared" si="21"/>
        <v>1</v>
      </c>
      <c r="Q144">
        <f t="shared" si="22"/>
        <v>0</v>
      </c>
      <c r="R144">
        <f t="shared" si="23"/>
        <v>8.3893598199063533</v>
      </c>
      <c r="S144">
        <f t="shared" si="24"/>
        <v>0</v>
      </c>
      <c r="T144">
        <f t="shared" si="25"/>
        <v>4.8441870864585912</v>
      </c>
      <c r="U144">
        <f t="shared" si="26"/>
        <v>5.8861040314501558</v>
      </c>
    </row>
    <row r="145" spans="1:21">
      <c r="A145" t="s">
        <v>317</v>
      </c>
      <c r="B145" t="s">
        <v>14</v>
      </c>
      <c r="C145" t="s">
        <v>20</v>
      </c>
      <c r="D145">
        <v>2</v>
      </c>
      <c r="E145" t="s">
        <v>16</v>
      </c>
      <c r="F145" t="s">
        <v>15</v>
      </c>
      <c r="G145">
        <v>3153</v>
      </c>
      <c r="H145">
        <v>1560</v>
      </c>
      <c r="I145">
        <v>134</v>
      </c>
      <c r="J145">
        <v>360</v>
      </c>
      <c r="K145">
        <v>1</v>
      </c>
      <c r="L145" t="s">
        <v>17</v>
      </c>
      <c r="M145">
        <f t="shared" si="18"/>
        <v>1</v>
      </c>
      <c r="N145">
        <f t="shared" si="19"/>
        <v>1</v>
      </c>
      <c r="O145">
        <f t="shared" si="20"/>
        <v>2</v>
      </c>
      <c r="P145">
        <f t="shared" si="21"/>
        <v>1</v>
      </c>
      <c r="Q145">
        <f t="shared" si="22"/>
        <v>0</v>
      </c>
      <c r="R145">
        <f t="shared" si="23"/>
        <v>8.0561096595450614</v>
      </c>
      <c r="S145">
        <f t="shared" si="24"/>
        <v>7.352441100243583</v>
      </c>
      <c r="T145">
        <f t="shared" si="25"/>
        <v>4.8978397999509111</v>
      </c>
      <c r="U145">
        <f t="shared" si="26"/>
        <v>5.8861040314501558</v>
      </c>
    </row>
    <row r="146" spans="1:21">
      <c r="A146" t="s">
        <v>319</v>
      </c>
      <c r="B146" t="s">
        <v>14</v>
      </c>
      <c r="C146" t="s">
        <v>20</v>
      </c>
      <c r="D146">
        <v>0</v>
      </c>
      <c r="E146" t="s">
        <v>16</v>
      </c>
      <c r="F146" t="s">
        <v>15</v>
      </c>
      <c r="G146">
        <v>2383</v>
      </c>
      <c r="H146">
        <v>3334</v>
      </c>
      <c r="I146">
        <v>172</v>
      </c>
      <c r="J146">
        <v>360</v>
      </c>
      <c r="K146">
        <v>1</v>
      </c>
      <c r="L146" t="s">
        <v>31</v>
      </c>
      <c r="M146">
        <f t="shared" si="18"/>
        <v>1</v>
      </c>
      <c r="N146">
        <f t="shared" si="19"/>
        <v>1</v>
      </c>
      <c r="O146">
        <f t="shared" si="20"/>
        <v>0</v>
      </c>
      <c r="P146">
        <f t="shared" si="21"/>
        <v>1</v>
      </c>
      <c r="Q146">
        <f t="shared" si="22"/>
        <v>0</v>
      </c>
      <c r="R146">
        <f t="shared" si="23"/>
        <v>7.7761154770987417</v>
      </c>
      <c r="S146">
        <f t="shared" si="24"/>
        <v>8.1119280633107387</v>
      </c>
      <c r="T146">
        <f t="shared" si="25"/>
        <v>5.1474944768134527</v>
      </c>
      <c r="U146">
        <f t="shared" si="26"/>
        <v>5.8861040314501558</v>
      </c>
    </row>
    <row r="147" spans="1:21">
      <c r="A147" t="s">
        <v>321</v>
      </c>
      <c r="B147" t="s">
        <v>14</v>
      </c>
      <c r="C147" t="s">
        <v>20</v>
      </c>
      <c r="D147">
        <v>1</v>
      </c>
      <c r="E147" t="s">
        <v>16</v>
      </c>
      <c r="F147" t="s">
        <v>15</v>
      </c>
      <c r="G147">
        <v>6875</v>
      </c>
      <c r="H147">
        <v>0</v>
      </c>
      <c r="I147">
        <v>200</v>
      </c>
      <c r="J147">
        <v>360</v>
      </c>
      <c r="K147">
        <v>1</v>
      </c>
      <c r="L147" t="s">
        <v>31</v>
      </c>
      <c r="M147">
        <f t="shared" si="18"/>
        <v>1</v>
      </c>
      <c r="N147">
        <f t="shared" si="19"/>
        <v>1</v>
      </c>
      <c r="O147">
        <f t="shared" si="20"/>
        <v>1</v>
      </c>
      <c r="P147">
        <f t="shared" si="21"/>
        <v>1</v>
      </c>
      <c r="Q147">
        <f t="shared" si="22"/>
        <v>0</v>
      </c>
      <c r="R147">
        <f t="shared" si="23"/>
        <v>8.8356469225347727</v>
      </c>
      <c r="S147">
        <f t="shared" si="24"/>
        <v>0</v>
      </c>
      <c r="T147">
        <f t="shared" si="25"/>
        <v>5.2983173665480363</v>
      </c>
      <c r="U147">
        <f t="shared" si="26"/>
        <v>5.8861040314501558</v>
      </c>
    </row>
    <row r="148" spans="1:21">
      <c r="A148" t="s">
        <v>324</v>
      </c>
      <c r="B148" t="s">
        <v>14</v>
      </c>
      <c r="C148" t="s">
        <v>20</v>
      </c>
      <c r="D148">
        <v>1</v>
      </c>
      <c r="E148" t="s">
        <v>16</v>
      </c>
      <c r="F148" t="s">
        <v>15</v>
      </c>
      <c r="G148">
        <v>2014</v>
      </c>
      <c r="H148">
        <v>2925</v>
      </c>
      <c r="I148">
        <v>113</v>
      </c>
      <c r="J148">
        <v>360</v>
      </c>
      <c r="K148">
        <v>1</v>
      </c>
      <c r="L148" t="s">
        <v>17</v>
      </c>
      <c r="M148">
        <f t="shared" si="18"/>
        <v>1</v>
      </c>
      <c r="N148">
        <f t="shared" si="19"/>
        <v>1</v>
      </c>
      <c r="O148">
        <f t="shared" si="20"/>
        <v>1</v>
      </c>
      <c r="P148">
        <f t="shared" si="21"/>
        <v>1</v>
      </c>
      <c r="Q148">
        <f t="shared" si="22"/>
        <v>0</v>
      </c>
      <c r="R148">
        <f t="shared" si="23"/>
        <v>7.6078780732785072</v>
      </c>
      <c r="S148">
        <f t="shared" si="24"/>
        <v>7.9810497596659573</v>
      </c>
      <c r="T148">
        <f t="shared" si="25"/>
        <v>4.7273878187123408</v>
      </c>
      <c r="U148">
        <f t="shared" si="26"/>
        <v>5.8861040314501558</v>
      </c>
    </row>
    <row r="149" spans="1:21">
      <c r="A149" t="s">
        <v>325</v>
      </c>
      <c r="B149" t="s">
        <v>14</v>
      </c>
      <c r="C149" t="s">
        <v>20</v>
      </c>
      <c r="D149">
        <v>0</v>
      </c>
      <c r="E149" t="s">
        <v>25</v>
      </c>
      <c r="F149" t="s">
        <v>15</v>
      </c>
      <c r="G149">
        <v>1800</v>
      </c>
      <c r="H149">
        <v>2934</v>
      </c>
      <c r="I149">
        <v>93</v>
      </c>
      <c r="J149">
        <v>360</v>
      </c>
      <c r="K149">
        <v>0</v>
      </c>
      <c r="L149" t="s">
        <v>17</v>
      </c>
      <c r="M149">
        <f t="shared" si="18"/>
        <v>1</v>
      </c>
      <c r="N149">
        <f t="shared" si="19"/>
        <v>1</v>
      </c>
      <c r="O149">
        <f t="shared" si="20"/>
        <v>0</v>
      </c>
      <c r="P149">
        <f t="shared" si="21"/>
        <v>0</v>
      </c>
      <c r="Q149">
        <f t="shared" si="22"/>
        <v>0</v>
      </c>
      <c r="R149">
        <f t="shared" si="23"/>
        <v>7.4955419438842563</v>
      </c>
      <c r="S149">
        <f t="shared" si="24"/>
        <v>7.9841219587029268</v>
      </c>
      <c r="T149">
        <f t="shared" si="25"/>
        <v>4.5325994931532563</v>
      </c>
      <c r="U149">
        <f t="shared" si="26"/>
        <v>5.8861040314501558</v>
      </c>
    </row>
    <row r="150" spans="1:21">
      <c r="A150" t="s">
        <v>326</v>
      </c>
      <c r="B150" t="s">
        <v>14</v>
      </c>
      <c r="C150" t="s">
        <v>20</v>
      </c>
      <c r="D150">
        <v>0</v>
      </c>
      <c r="E150" t="s">
        <v>25</v>
      </c>
      <c r="F150" t="s">
        <v>15</v>
      </c>
      <c r="G150">
        <v>2875</v>
      </c>
      <c r="H150">
        <v>1750</v>
      </c>
      <c r="I150">
        <v>105</v>
      </c>
      <c r="J150">
        <v>360</v>
      </c>
      <c r="K150">
        <v>1</v>
      </c>
      <c r="L150" t="s">
        <v>31</v>
      </c>
      <c r="M150">
        <f t="shared" si="18"/>
        <v>1</v>
      </c>
      <c r="N150">
        <f t="shared" si="19"/>
        <v>1</v>
      </c>
      <c r="O150">
        <f t="shared" si="20"/>
        <v>0</v>
      </c>
      <c r="P150">
        <f t="shared" si="21"/>
        <v>0</v>
      </c>
      <c r="Q150">
        <f t="shared" si="22"/>
        <v>0</v>
      </c>
      <c r="R150">
        <f t="shared" si="23"/>
        <v>7.9638079532314512</v>
      </c>
      <c r="S150">
        <f t="shared" si="24"/>
        <v>7.4673710669175595</v>
      </c>
      <c r="T150">
        <f t="shared" si="25"/>
        <v>4.6539603501575231</v>
      </c>
      <c r="U150">
        <f t="shared" si="26"/>
        <v>5.8861040314501558</v>
      </c>
    </row>
    <row r="151" spans="1:21">
      <c r="A151" t="s">
        <v>327</v>
      </c>
      <c r="B151" t="s">
        <v>42</v>
      </c>
      <c r="C151" t="s">
        <v>15</v>
      </c>
      <c r="D151">
        <v>0</v>
      </c>
      <c r="E151" t="s">
        <v>16</v>
      </c>
      <c r="F151" t="s">
        <v>15</v>
      </c>
      <c r="G151">
        <v>5000</v>
      </c>
      <c r="H151">
        <v>0</v>
      </c>
      <c r="I151">
        <v>132</v>
      </c>
      <c r="J151">
        <v>360</v>
      </c>
      <c r="K151">
        <v>1</v>
      </c>
      <c r="L151" t="s">
        <v>21</v>
      </c>
      <c r="M151">
        <f t="shared" si="18"/>
        <v>0</v>
      </c>
      <c r="N151">
        <f t="shared" si="19"/>
        <v>0</v>
      </c>
      <c r="O151">
        <f t="shared" si="20"/>
        <v>0</v>
      </c>
      <c r="P151">
        <f t="shared" si="21"/>
        <v>1</v>
      </c>
      <c r="Q151">
        <f t="shared" si="22"/>
        <v>0</v>
      </c>
      <c r="R151">
        <f t="shared" si="23"/>
        <v>8.5171931914162382</v>
      </c>
      <c r="S151">
        <f t="shared" si="24"/>
        <v>0</v>
      </c>
      <c r="T151">
        <f t="shared" si="25"/>
        <v>4.8828019225863706</v>
      </c>
      <c r="U151">
        <f t="shared" si="26"/>
        <v>5.8861040314501558</v>
      </c>
    </row>
    <row r="152" spans="1:21">
      <c r="A152" t="s">
        <v>334</v>
      </c>
      <c r="B152" t="s">
        <v>14</v>
      </c>
      <c r="C152" t="s">
        <v>20</v>
      </c>
      <c r="D152">
        <v>2</v>
      </c>
      <c r="E152" t="s">
        <v>25</v>
      </c>
      <c r="F152" t="s">
        <v>15</v>
      </c>
      <c r="G152">
        <v>7667</v>
      </c>
      <c r="H152">
        <v>0</v>
      </c>
      <c r="I152">
        <v>185</v>
      </c>
      <c r="J152">
        <v>360</v>
      </c>
      <c r="L152" t="s">
        <v>21</v>
      </c>
      <c r="M152">
        <f t="shared" si="18"/>
        <v>1</v>
      </c>
      <c r="N152">
        <f t="shared" si="19"/>
        <v>1</v>
      </c>
      <c r="O152">
        <f t="shared" si="20"/>
        <v>2</v>
      </c>
      <c r="P152">
        <f t="shared" si="21"/>
        <v>0</v>
      </c>
      <c r="Q152">
        <f t="shared" si="22"/>
        <v>0</v>
      </c>
      <c r="R152">
        <f t="shared" si="23"/>
        <v>8.9446806835588948</v>
      </c>
      <c r="S152">
        <f t="shared" si="24"/>
        <v>0</v>
      </c>
      <c r="T152">
        <f t="shared" si="25"/>
        <v>5.2203558250783244</v>
      </c>
      <c r="U152">
        <f t="shared" si="26"/>
        <v>5.8861040314501558</v>
      </c>
    </row>
    <row r="153" spans="1:21">
      <c r="A153" t="s">
        <v>335</v>
      </c>
      <c r="B153" t="s">
        <v>42</v>
      </c>
      <c r="C153" t="s">
        <v>15</v>
      </c>
      <c r="D153">
        <v>0</v>
      </c>
      <c r="E153" t="s">
        <v>16</v>
      </c>
      <c r="F153" t="s">
        <v>15</v>
      </c>
      <c r="G153">
        <v>2917</v>
      </c>
      <c r="H153">
        <v>0</v>
      </c>
      <c r="I153">
        <v>84</v>
      </c>
      <c r="J153">
        <v>360</v>
      </c>
      <c r="K153">
        <v>1</v>
      </c>
      <c r="L153" t="s">
        <v>31</v>
      </c>
      <c r="M153">
        <f t="shared" si="18"/>
        <v>0</v>
      </c>
      <c r="N153">
        <f t="shared" si="19"/>
        <v>0</v>
      </c>
      <c r="O153">
        <f t="shared" si="20"/>
        <v>0</v>
      </c>
      <c r="P153">
        <f t="shared" si="21"/>
        <v>1</v>
      </c>
      <c r="Q153">
        <f t="shared" si="22"/>
        <v>0</v>
      </c>
      <c r="R153">
        <f t="shared" si="23"/>
        <v>7.9783109698677217</v>
      </c>
      <c r="S153">
        <f t="shared" si="24"/>
        <v>0</v>
      </c>
      <c r="T153">
        <f t="shared" si="25"/>
        <v>4.4308167988433134</v>
      </c>
      <c r="U153">
        <f t="shared" si="26"/>
        <v>5.8861040314501558</v>
      </c>
    </row>
    <row r="154" spans="1:21">
      <c r="A154" t="s">
        <v>336</v>
      </c>
      <c r="B154" t="s">
        <v>14</v>
      </c>
      <c r="C154" t="s">
        <v>15</v>
      </c>
      <c r="D154">
        <v>0</v>
      </c>
      <c r="E154" t="s">
        <v>25</v>
      </c>
      <c r="F154" t="s">
        <v>15</v>
      </c>
      <c r="G154">
        <v>2927</v>
      </c>
      <c r="H154">
        <v>2405</v>
      </c>
      <c r="I154">
        <v>111</v>
      </c>
      <c r="J154">
        <v>360</v>
      </c>
      <c r="K154">
        <v>1</v>
      </c>
      <c r="L154" t="s">
        <v>31</v>
      </c>
      <c r="M154">
        <f t="shared" si="18"/>
        <v>1</v>
      </c>
      <c r="N154">
        <f t="shared" si="19"/>
        <v>0</v>
      </c>
      <c r="O154">
        <f t="shared" si="20"/>
        <v>0</v>
      </c>
      <c r="P154">
        <f t="shared" si="21"/>
        <v>0</v>
      </c>
      <c r="Q154">
        <f t="shared" si="22"/>
        <v>0</v>
      </c>
      <c r="R154">
        <f t="shared" si="23"/>
        <v>7.9817332866918855</v>
      </c>
      <c r="S154">
        <f t="shared" si="24"/>
        <v>7.7853051825398616</v>
      </c>
      <c r="T154">
        <f t="shared" si="25"/>
        <v>4.7095302013123339</v>
      </c>
      <c r="U154">
        <f t="shared" si="26"/>
        <v>5.8861040314501558</v>
      </c>
    </row>
    <row r="155" spans="1:21">
      <c r="A155" t="s">
        <v>338</v>
      </c>
      <c r="B155" t="s">
        <v>14</v>
      </c>
      <c r="C155" t="s">
        <v>20</v>
      </c>
      <c r="D155">
        <v>2</v>
      </c>
      <c r="E155" t="s">
        <v>16</v>
      </c>
      <c r="F155" t="s">
        <v>20</v>
      </c>
      <c r="G155">
        <v>5746</v>
      </c>
      <c r="H155">
        <v>0</v>
      </c>
      <c r="I155">
        <v>144</v>
      </c>
      <c r="J155">
        <v>84</v>
      </c>
      <c r="L155" t="s">
        <v>21</v>
      </c>
      <c r="M155">
        <f t="shared" si="18"/>
        <v>1</v>
      </c>
      <c r="N155">
        <f t="shared" si="19"/>
        <v>1</v>
      </c>
      <c r="O155">
        <f t="shared" si="20"/>
        <v>2</v>
      </c>
      <c r="P155">
        <f t="shared" si="21"/>
        <v>1</v>
      </c>
      <c r="Q155">
        <f t="shared" si="22"/>
        <v>1</v>
      </c>
      <c r="R155">
        <f t="shared" si="23"/>
        <v>8.656259239539235</v>
      </c>
      <c r="S155">
        <f t="shared" si="24"/>
        <v>0</v>
      </c>
      <c r="T155">
        <f t="shared" si="25"/>
        <v>4.9698132995760007</v>
      </c>
      <c r="U155">
        <f t="shared" si="26"/>
        <v>4.4308167988433134</v>
      </c>
    </row>
    <row r="156" spans="1:21">
      <c r="A156" t="s">
        <v>339</v>
      </c>
      <c r="C156" t="s">
        <v>20</v>
      </c>
      <c r="D156">
        <v>0</v>
      </c>
      <c r="E156" t="s">
        <v>16</v>
      </c>
      <c r="F156" t="s">
        <v>15</v>
      </c>
      <c r="G156">
        <v>2473</v>
      </c>
      <c r="H156">
        <v>1843</v>
      </c>
      <c r="I156">
        <v>159</v>
      </c>
      <c r="J156">
        <v>360</v>
      </c>
      <c r="K156">
        <v>1</v>
      </c>
      <c r="L156" t="s">
        <v>21</v>
      </c>
      <c r="M156">
        <f t="shared" si="18"/>
        <v>0</v>
      </c>
      <c r="N156">
        <f t="shared" si="19"/>
        <v>1</v>
      </c>
      <c r="O156">
        <f t="shared" si="20"/>
        <v>0</v>
      </c>
      <c r="P156">
        <f t="shared" si="21"/>
        <v>1</v>
      </c>
      <c r="Q156">
        <f t="shared" si="22"/>
        <v>0</v>
      </c>
      <c r="R156">
        <f t="shared" si="23"/>
        <v>7.8131872675214158</v>
      </c>
      <c r="S156">
        <f t="shared" si="24"/>
        <v>7.5191499576698231</v>
      </c>
      <c r="T156">
        <f t="shared" si="25"/>
        <v>5.0689042022202315</v>
      </c>
      <c r="U156">
        <f t="shared" si="26"/>
        <v>5.8861040314501558</v>
      </c>
    </row>
    <row r="157" spans="1:21">
      <c r="A157" t="s">
        <v>340</v>
      </c>
      <c r="B157" t="s">
        <v>14</v>
      </c>
      <c r="C157" t="s">
        <v>20</v>
      </c>
      <c r="D157">
        <v>1</v>
      </c>
      <c r="E157" t="s">
        <v>25</v>
      </c>
      <c r="F157" t="s">
        <v>15</v>
      </c>
      <c r="G157">
        <v>3399</v>
      </c>
      <c r="H157">
        <v>1640</v>
      </c>
      <c r="I157">
        <v>111</v>
      </c>
      <c r="J157">
        <v>180</v>
      </c>
      <c r="K157">
        <v>1</v>
      </c>
      <c r="L157" t="s">
        <v>17</v>
      </c>
      <c r="M157">
        <f t="shared" si="18"/>
        <v>1</v>
      </c>
      <c r="N157">
        <f t="shared" si="19"/>
        <v>1</v>
      </c>
      <c r="O157">
        <f t="shared" si="20"/>
        <v>1</v>
      </c>
      <c r="P157">
        <f t="shared" si="21"/>
        <v>0</v>
      </c>
      <c r="Q157">
        <f t="shared" si="22"/>
        <v>0</v>
      </c>
      <c r="R157">
        <f t="shared" si="23"/>
        <v>8.1312365496961156</v>
      </c>
      <c r="S157">
        <f t="shared" si="24"/>
        <v>7.4024515208182438</v>
      </c>
      <c r="T157">
        <f t="shared" si="25"/>
        <v>4.7095302013123339</v>
      </c>
      <c r="U157">
        <f t="shared" si="26"/>
        <v>5.1929568508902104</v>
      </c>
    </row>
    <row r="158" spans="1:21">
      <c r="A158" t="s">
        <v>344</v>
      </c>
      <c r="B158" t="s">
        <v>14</v>
      </c>
      <c r="C158" t="s">
        <v>20</v>
      </c>
      <c r="D158">
        <v>1</v>
      </c>
      <c r="E158" t="s">
        <v>16</v>
      </c>
      <c r="F158" t="s">
        <v>20</v>
      </c>
      <c r="G158">
        <v>10000</v>
      </c>
      <c r="H158">
        <v>0</v>
      </c>
      <c r="I158">
        <v>155</v>
      </c>
      <c r="J158">
        <v>360</v>
      </c>
      <c r="K158">
        <v>1</v>
      </c>
      <c r="L158" t="s">
        <v>21</v>
      </c>
      <c r="M158">
        <f t="shared" si="18"/>
        <v>1</v>
      </c>
      <c r="N158">
        <f t="shared" si="19"/>
        <v>1</v>
      </c>
      <c r="O158">
        <f t="shared" si="20"/>
        <v>1</v>
      </c>
      <c r="P158">
        <f t="shared" si="21"/>
        <v>1</v>
      </c>
      <c r="Q158">
        <f t="shared" si="22"/>
        <v>1</v>
      </c>
      <c r="R158">
        <f t="shared" si="23"/>
        <v>9.2103403719761836</v>
      </c>
      <c r="S158">
        <f t="shared" si="24"/>
        <v>0</v>
      </c>
      <c r="T158">
        <f t="shared" si="25"/>
        <v>5.0434251169192468</v>
      </c>
      <c r="U158">
        <f t="shared" si="26"/>
        <v>5.8861040314501558</v>
      </c>
    </row>
    <row r="159" spans="1:21">
      <c r="A159" t="s">
        <v>347</v>
      </c>
      <c r="B159" t="s">
        <v>14</v>
      </c>
      <c r="C159" t="s">
        <v>20</v>
      </c>
      <c r="D159">
        <v>2</v>
      </c>
      <c r="E159" t="s">
        <v>25</v>
      </c>
      <c r="F159" t="s">
        <v>15</v>
      </c>
      <c r="G159">
        <v>3601</v>
      </c>
      <c r="H159">
        <v>1590</v>
      </c>
      <c r="I159">
        <v>141</v>
      </c>
      <c r="J159">
        <v>360</v>
      </c>
      <c r="K159">
        <v>1</v>
      </c>
      <c r="L159" t="s">
        <v>21</v>
      </c>
      <c r="M159">
        <f t="shared" si="18"/>
        <v>1</v>
      </c>
      <c r="N159">
        <f t="shared" si="19"/>
        <v>1</v>
      </c>
      <c r="O159">
        <f t="shared" si="20"/>
        <v>2</v>
      </c>
      <c r="P159">
        <f t="shared" si="21"/>
        <v>0</v>
      </c>
      <c r="Q159">
        <f t="shared" si="22"/>
        <v>0</v>
      </c>
      <c r="R159">
        <f t="shared" si="23"/>
        <v>8.1889668636488757</v>
      </c>
      <c r="S159">
        <f t="shared" si="24"/>
        <v>7.3714892952142774</v>
      </c>
      <c r="T159">
        <f t="shared" si="25"/>
        <v>4.9487598903781684</v>
      </c>
      <c r="U159">
        <f t="shared" si="26"/>
        <v>5.8861040314501558</v>
      </c>
    </row>
    <row r="160" spans="1:21">
      <c r="A160" t="s">
        <v>348</v>
      </c>
      <c r="B160" t="s">
        <v>42</v>
      </c>
      <c r="C160" t="s">
        <v>15</v>
      </c>
      <c r="D160">
        <v>0</v>
      </c>
      <c r="E160" t="s">
        <v>16</v>
      </c>
      <c r="F160" t="s">
        <v>15</v>
      </c>
      <c r="G160">
        <v>3166</v>
      </c>
      <c r="H160">
        <v>2985</v>
      </c>
      <c r="I160">
        <v>132</v>
      </c>
      <c r="J160">
        <v>360</v>
      </c>
      <c r="L160" t="s">
        <v>21</v>
      </c>
      <c r="M160">
        <f t="shared" si="18"/>
        <v>0</v>
      </c>
      <c r="N160">
        <f t="shared" si="19"/>
        <v>0</v>
      </c>
      <c r="O160">
        <f t="shared" si="20"/>
        <v>0</v>
      </c>
      <c r="P160">
        <f t="shared" si="21"/>
        <v>1</v>
      </c>
      <c r="Q160">
        <f t="shared" si="22"/>
        <v>0</v>
      </c>
      <c r="R160">
        <f t="shared" si="23"/>
        <v>8.0602242404409576</v>
      </c>
      <c r="S160">
        <f t="shared" si="24"/>
        <v>8.0013550258267028</v>
      </c>
      <c r="T160">
        <f t="shared" si="25"/>
        <v>4.8828019225863706</v>
      </c>
      <c r="U160">
        <f t="shared" si="26"/>
        <v>5.8861040314501558</v>
      </c>
    </row>
    <row r="161" spans="1:21">
      <c r="A161" t="s">
        <v>349</v>
      </c>
      <c r="B161" t="s">
        <v>14</v>
      </c>
      <c r="C161" t="s">
        <v>20</v>
      </c>
      <c r="D161">
        <v>3</v>
      </c>
      <c r="E161" t="s">
        <v>16</v>
      </c>
      <c r="F161" t="s">
        <v>15</v>
      </c>
      <c r="G161">
        <v>15000</v>
      </c>
      <c r="H161">
        <v>0</v>
      </c>
      <c r="I161">
        <v>300</v>
      </c>
      <c r="J161">
        <v>360</v>
      </c>
      <c r="K161">
        <v>1</v>
      </c>
      <c r="L161" t="s">
        <v>21</v>
      </c>
      <c r="M161">
        <f t="shared" si="18"/>
        <v>1</v>
      </c>
      <c r="N161">
        <f t="shared" si="19"/>
        <v>1</v>
      </c>
      <c r="O161">
        <f t="shared" si="20"/>
        <v>3</v>
      </c>
      <c r="P161">
        <f t="shared" si="21"/>
        <v>1</v>
      </c>
      <c r="Q161">
        <f t="shared" si="22"/>
        <v>0</v>
      </c>
      <c r="R161">
        <f t="shared" si="23"/>
        <v>9.6158054800843473</v>
      </c>
      <c r="S161">
        <f t="shared" si="24"/>
        <v>0</v>
      </c>
      <c r="T161">
        <f t="shared" si="25"/>
        <v>5.7037824746562009</v>
      </c>
      <c r="U161">
        <f t="shared" si="26"/>
        <v>5.8861040314501558</v>
      </c>
    </row>
    <row r="162" spans="1:21">
      <c r="A162" t="s">
        <v>353</v>
      </c>
      <c r="B162" t="s">
        <v>42</v>
      </c>
      <c r="C162" t="s">
        <v>20</v>
      </c>
      <c r="D162">
        <v>0</v>
      </c>
      <c r="E162" t="s">
        <v>16</v>
      </c>
      <c r="F162" t="s">
        <v>15</v>
      </c>
      <c r="G162">
        <v>4333</v>
      </c>
      <c r="H162">
        <v>2451</v>
      </c>
      <c r="I162">
        <v>110</v>
      </c>
      <c r="J162">
        <v>360</v>
      </c>
      <c r="K162">
        <v>1</v>
      </c>
      <c r="L162" t="s">
        <v>17</v>
      </c>
      <c r="M162">
        <f t="shared" si="18"/>
        <v>0</v>
      </c>
      <c r="N162">
        <f t="shared" si="19"/>
        <v>1</v>
      </c>
      <c r="O162">
        <f t="shared" si="20"/>
        <v>0</v>
      </c>
      <c r="P162">
        <f t="shared" si="21"/>
        <v>1</v>
      </c>
      <c r="Q162">
        <f t="shared" si="22"/>
        <v>0</v>
      </c>
      <c r="R162">
        <f t="shared" si="23"/>
        <v>8.3740154217399088</v>
      </c>
      <c r="S162">
        <f t="shared" si="24"/>
        <v>7.8042513835281122</v>
      </c>
      <c r="T162">
        <f t="shared" si="25"/>
        <v>4.7004803657924166</v>
      </c>
      <c r="U162">
        <f t="shared" si="26"/>
        <v>5.8861040314501558</v>
      </c>
    </row>
    <row r="163" spans="1:21">
      <c r="A163" t="s">
        <v>355</v>
      </c>
      <c r="B163" t="s">
        <v>14</v>
      </c>
      <c r="C163" t="s">
        <v>15</v>
      </c>
      <c r="D163">
        <v>1</v>
      </c>
      <c r="E163" t="s">
        <v>16</v>
      </c>
      <c r="F163" t="s">
        <v>15</v>
      </c>
      <c r="G163">
        <v>4384</v>
      </c>
      <c r="H163">
        <v>1793</v>
      </c>
      <c r="I163">
        <v>117</v>
      </c>
      <c r="J163">
        <v>360</v>
      </c>
      <c r="K163">
        <v>1</v>
      </c>
      <c r="L163" t="s">
        <v>17</v>
      </c>
      <c r="M163">
        <f t="shared" si="18"/>
        <v>1</v>
      </c>
      <c r="N163">
        <f t="shared" si="19"/>
        <v>0</v>
      </c>
      <c r="O163">
        <f t="shared" si="20"/>
        <v>1</v>
      </c>
      <c r="P163">
        <f t="shared" si="21"/>
        <v>1</v>
      </c>
      <c r="Q163">
        <f t="shared" si="22"/>
        <v>0</v>
      </c>
      <c r="R163">
        <f t="shared" si="23"/>
        <v>8.3857168286278512</v>
      </c>
      <c r="S163">
        <f t="shared" si="24"/>
        <v>7.491645473605133</v>
      </c>
      <c r="T163">
        <f t="shared" si="25"/>
        <v>4.7621739347977563</v>
      </c>
      <c r="U163">
        <f t="shared" si="26"/>
        <v>5.8861040314501558</v>
      </c>
    </row>
    <row r="164" spans="1:21">
      <c r="A164" t="s">
        <v>356</v>
      </c>
      <c r="B164" t="s">
        <v>14</v>
      </c>
      <c r="C164" t="s">
        <v>15</v>
      </c>
      <c r="D164">
        <v>0</v>
      </c>
      <c r="E164" t="s">
        <v>16</v>
      </c>
      <c r="F164" t="s">
        <v>15</v>
      </c>
      <c r="G164">
        <v>2935</v>
      </c>
      <c r="H164">
        <v>0</v>
      </c>
      <c r="I164">
        <v>98</v>
      </c>
      <c r="J164">
        <v>360</v>
      </c>
      <c r="K164">
        <v>1</v>
      </c>
      <c r="L164" t="s">
        <v>31</v>
      </c>
      <c r="M164">
        <f t="shared" si="18"/>
        <v>1</v>
      </c>
      <c r="N164">
        <f t="shared" si="19"/>
        <v>0</v>
      </c>
      <c r="O164">
        <f t="shared" si="20"/>
        <v>0</v>
      </c>
      <c r="P164">
        <f t="shared" si="21"/>
        <v>1</v>
      </c>
      <c r="Q164">
        <f t="shared" si="22"/>
        <v>0</v>
      </c>
      <c r="R164">
        <f t="shared" si="23"/>
        <v>7.9844627322621964</v>
      </c>
      <c r="S164">
        <f t="shared" si="24"/>
        <v>0</v>
      </c>
      <c r="T164">
        <f t="shared" si="25"/>
        <v>4.5849674786705723</v>
      </c>
      <c r="U164">
        <f t="shared" si="26"/>
        <v>5.8861040314501558</v>
      </c>
    </row>
    <row r="165" spans="1:21">
      <c r="A165" t="s">
        <v>359</v>
      </c>
      <c r="C165" t="s">
        <v>20</v>
      </c>
      <c r="D165">
        <v>1</v>
      </c>
      <c r="E165" t="s">
        <v>16</v>
      </c>
      <c r="F165" t="s">
        <v>20</v>
      </c>
      <c r="G165">
        <v>9833</v>
      </c>
      <c r="H165">
        <v>1833</v>
      </c>
      <c r="I165">
        <v>182</v>
      </c>
      <c r="J165">
        <v>180</v>
      </c>
      <c r="K165">
        <v>1</v>
      </c>
      <c r="L165" t="s">
        <v>17</v>
      </c>
      <c r="M165">
        <f t="shared" si="18"/>
        <v>0</v>
      </c>
      <c r="N165">
        <f t="shared" si="19"/>
        <v>1</v>
      </c>
      <c r="O165">
        <f t="shared" si="20"/>
        <v>1</v>
      </c>
      <c r="P165">
        <f t="shared" si="21"/>
        <v>1</v>
      </c>
      <c r="Q165">
        <f t="shared" si="22"/>
        <v>1</v>
      </c>
      <c r="R165">
        <f t="shared" si="23"/>
        <v>9.1934993547801565</v>
      </c>
      <c r="S165">
        <f t="shared" si="24"/>
        <v>7.5137092478397047</v>
      </c>
      <c r="T165">
        <f t="shared" si="25"/>
        <v>5.2040066870767951</v>
      </c>
      <c r="U165">
        <f t="shared" si="26"/>
        <v>5.1929568508902104</v>
      </c>
    </row>
    <row r="166" spans="1:21">
      <c r="A166" t="s">
        <v>360</v>
      </c>
      <c r="B166" t="s">
        <v>14</v>
      </c>
      <c r="C166" t="s">
        <v>20</v>
      </c>
      <c r="D166">
        <v>0</v>
      </c>
      <c r="E166" t="s">
        <v>16</v>
      </c>
      <c r="F166" t="s">
        <v>20</v>
      </c>
      <c r="G166">
        <v>5503</v>
      </c>
      <c r="H166">
        <v>4490</v>
      </c>
      <c r="I166">
        <v>70</v>
      </c>
      <c r="J166">
        <v>342</v>
      </c>
      <c r="K166">
        <v>1</v>
      </c>
      <c r="L166" t="s">
        <v>31</v>
      </c>
      <c r="M166">
        <f t="shared" si="18"/>
        <v>1</v>
      </c>
      <c r="N166">
        <f t="shared" si="19"/>
        <v>1</v>
      </c>
      <c r="O166">
        <f t="shared" si="20"/>
        <v>0</v>
      </c>
      <c r="P166">
        <f t="shared" si="21"/>
        <v>1</v>
      </c>
      <c r="Q166">
        <f t="shared" si="22"/>
        <v>1</v>
      </c>
      <c r="R166">
        <f t="shared" si="23"/>
        <v>8.6130486770597585</v>
      </c>
      <c r="S166">
        <f t="shared" si="24"/>
        <v>8.4096079807363004</v>
      </c>
      <c r="T166">
        <f t="shared" si="25"/>
        <v>4.2484952420493594</v>
      </c>
      <c r="U166">
        <f t="shared" si="26"/>
        <v>5.8348107370626048</v>
      </c>
    </row>
    <row r="167" spans="1:21">
      <c r="A167" t="s">
        <v>363</v>
      </c>
      <c r="B167" t="s">
        <v>42</v>
      </c>
      <c r="C167" t="s">
        <v>15</v>
      </c>
      <c r="D167">
        <v>3</v>
      </c>
      <c r="E167" t="s">
        <v>25</v>
      </c>
      <c r="F167" t="s">
        <v>15</v>
      </c>
      <c r="G167">
        <v>1830</v>
      </c>
      <c r="H167">
        <v>0</v>
      </c>
      <c r="I167">
        <v>141</v>
      </c>
      <c r="J167">
        <v>360</v>
      </c>
      <c r="K167">
        <v>0</v>
      </c>
      <c r="L167" t="s">
        <v>17</v>
      </c>
      <c r="M167">
        <f t="shared" si="18"/>
        <v>0</v>
      </c>
      <c r="N167">
        <f t="shared" si="19"/>
        <v>0</v>
      </c>
      <c r="O167">
        <f t="shared" si="20"/>
        <v>3</v>
      </c>
      <c r="P167">
        <f t="shared" si="21"/>
        <v>0</v>
      </c>
      <c r="Q167">
        <f t="shared" si="22"/>
        <v>0</v>
      </c>
      <c r="R167">
        <f t="shared" si="23"/>
        <v>7.5120712458354664</v>
      </c>
      <c r="S167">
        <f t="shared" si="24"/>
        <v>0</v>
      </c>
      <c r="T167">
        <f t="shared" si="25"/>
        <v>4.9487598903781684</v>
      </c>
      <c r="U167">
        <f t="shared" si="26"/>
        <v>5.8861040314501558</v>
      </c>
    </row>
    <row r="168" spans="1:21">
      <c r="A168" t="s">
        <v>365</v>
      </c>
      <c r="B168" t="s">
        <v>14</v>
      </c>
      <c r="C168" t="s">
        <v>20</v>
      </c>
      <c r="D168">
        <v>3</v>
      </c>
      <c r="E168" t="s">
        <v>25</v>
      </c>
      <c r="F168" t="s">
        <v>15</v>
      </c>
      <c r="G168">
        <v>2647</v>
      </c>
      <c r="H168">
        <v>1587</v>
      </c>
      <c r="I168">
        <v>173</v>
      </c>
      <c r="J168">
        <v>360</v>
      </c>
      <c r="K168">
        <v>1</v>
      </c>
      <c r="L168" t="s">
        <v>21</v>
      </c>
      <c r="M168">
        <f t="shared" si="18"/>
        <v>1</v>
      </c>
      <c r="N168">
        <f t="shared" si="19"/>
        <v>1</v>
      </c>
      <c r="O168">
        <f t="shared" si="20"/>
        <v>3</v>
      </c>
      <c r="P168">
        <f t="shared" si="21"/>
        <v>0</v>
      </c>
      <c r="Q168">
        <f t="shared" si="22"/>
        <v>0</v>
      </c>
      <c r="R168">
        <f t="shared" si="23"/>
        <v>7.8811822022271016</v>
      </c>
      <c r="S168">
        <f t="shared" si="24"/>
        <v>7.3696007205264094</v>
      </c>
      <c r="T168">
        <f t="shared" si="25"/>
        <v>5.1532915944977793</v>
      </c>
      <c r="U168">
        <f t="shared" si="26"/>
        <v>5.8861040314501558</v>
      </c>
    </row>
    <row r="169" spans="1:21">
      <c r="A169" t="s">
        <v>366</v>
      </c>
      <c r="B169" t="s">
        <v>42</v>
      </c>
      <c r="C169" t="s">
        <v>15</v>
      </c>
      <c r="D169">
        <v>0</v>
      </c>
      <c r="E169" t="s">
        <v>16</v>
      </c>
      <c r="F169" t="s">
        <v>15</v>
      </c>
      <c r="G169">
        <v>2378</v>
      </c>
      <c r="H169">
        <v>0</v>
      </c>
      <c r="I169">
        <v>46</v>
      </c>
      <c r="J169">
        <v>360</v>
      </c>
      <c r="K169">
        <v>1</v>
      </c>
      <c r="L169" t="s">
        <v>21</v>
      </c>
      <c r="M169">
        <f t="shared" si="18"/>
        <v>0</v>
      </c>
      <c r="N169">
        <f t="shared" si="19"/>
        <v>0</v>
      </c>
      <c r="O169">
        <f t="shared" si="20"/>
        <v>0</v>
      </c>
      <c r="P169">
        <f t="shared" si="21"/>
        <v>1</v>
      </c>
      <c r="Q169">
        <f t="shared" si="22"/>
        <v>0</v>
      </c>
      <c r="R169">
        <f t="shared" si="23"/>
        <v>7.774015077250727</v>
      </c>
      <c r="S169">
        <f t="shared" si="24"/>
        <v>0</v>
      </c>
      <c r="T169">
        <f t="shared" si="25"/>
        <v>3.8286413964890951</v>
      </c>
      <c r="U169">
        <f t="shared" si="26"/>
        <v>5.8861040314501558</v>
      </c>
    </row>
    <row r="170" spans="1:21">
      <c r="A170" t="s">
        <v>367</v>
      </c>
      <c r="B170" t="s">
        <v>14</v>
      </c>
      <c r="C170" t="s">
        <v>20</v>
      </c>
      <c r="D170">
        <v>1</v>
      </c>
      <c r="E170" t="s">
        <v>25</v>
      </c>
      <c r="F170" t="s">
        <v>15</v>
      </c>
      <c r="G170">
        <v>4554</v>
      </c>
      <c r="H170">
        <v>1229</v>
      </c>
      <c r="I170">
        <v>158</v>
      </c>
      <c r="J170">
        <v>360</v>
      </c>
      <c r="K170">
        <v>1</v>
      </c>
      <c r="L170" t="s">
        <v>17</v>
      </c>
      <c r="M170">
        <f t="shared" si="18"/>
        <v>1</v>
      </c>
      <c r="N170">
        <f t="shared" si="19"/>
        <v>1</v>
      </c>
      <c r="O170">
        <f t="shared" si="20"/>
        <v>1</v>
      </c>
      <c r="P170">
        <f t="shared" si="21"/>
        <v>0</v>
      </c>
      <c r="Q170">
        <f t="shared" si="22"/>
        <v>0</v>
      </c>
      <c r="R170">
        <f t="shared" si="23"/>
        <v>8.4237612466236858</v>
      </c>
      <c r="S170">
        <f t="shared" si="24"/>
        <v>7.1139561095660344</v>
      </c>
      <c r="T170">
        <f t="shared" si="25"/>
        <v>5.0625950330269669</v>
      </c>
      <c r="U170">
        <f t="shared" si="26"/>
        <v>5.8861040314501558</v>
      </c>
    </row>
    <row r="171" spans="1:21">
      <c r="A171" t="s">
        <v>368</v>
      </c>
      <c r="B171" t="s">
        <v>14</v>
      </c>
      <c r="C171" t="s">
        <v>20</v>
      </c>
      <c r="D171">
        <v>3</v>
      </c>
      <c r="E171" t="s">
        <v>25</v>
      </c>
      <c r="F171" t="s">
        <v>15</v>
      </c>
      <c r="G171">
        <v>3173</v>
      </c>
      <c r="H171">
        <v>0</v>
      </c>
      <c r="I171">
        <v>74</v>
      </c>
      <c r="J171">
        <v>360</v>
      </c>
      <c r="K171">
        <v>1</v>
      </c>
      <c r="L171" t="s">
        <v>31</v>
      </c>
      <c r="M171">
        <f t="shared" si="18"/>
        <v>1</v>
      </c>
      <c r="N171">
        <f t="shared" si="19"/>
        <v>1</v>
      </c>
      <c r="O171">
        <f t="shared" si="20"/>
        <v>3</v>
      </c>
      <c r="P171">
        <f t="shared" si="21"/>
        <v>0</v>
      </c>
      <c r="Q171">
        <f t="shared" si="22"/>
        <v>0</v>
      </c>
      <c r="R171">
        <f t="shared" si="23"/>
        <v>8.0624327915831948</v>
      </c>
      <c r="S171">
        <f t="shared" si="24"/>
        <v>0</v>
      </c>
      <c r="T171">
        <f t="shared" si="25"/>
        <v>4.3040650932041702</v>
      </c>
      <c r="U171">
        <f t="shared" si="26"/>
        <v>5.8861040314501558</v>
      </c>
    </row>
    <row r="172" spans="1:21">
      <c r="A172" t="s">
        <v>370</v>
      </c>
      <c r="B172" t="s">
        <v>14</v>
      </c>
      <c r="C172" t="s">
        <v>20</v>
      </c>
      <c r="D172">
        <v>0</v>
      </c>
      <c r="E172" t="s">
        <v>16</v>
      </c>
      <c r="F172" t="s">
        <v>15</v>
      </c>
      <c r="G172">
        <v>2499</v>
      </c>
      <c r="H172">
        <v>2458</v>
      </c>
      <c r="I172">
        <v>160</v>
      </c>
      <c r="J172">
        <v>360</v>
      </c>
      <c r="K172">
        <v>1</v>
      </c>
      <c r="L172" t="s">
        <v>31</v>
      </c>
      <c r="M172">
        <f t="shared" si="18"/>
        <v>1</v>
      </c>
      <c r="N172">
        <f t="shared" si="19"/>
        <v>1</v>
      </c>
      <c r="O172">
        <f t="shared" si="20"/>
        <v>0</v>
      </c>
      <c r="P172">
        <f t="shared" si="21"/>
        <v>1</v>
      </c>
      <c r="Q172">
        <f t="shared" si="22"/>
        <v>0</v>
      </c>
      <c r="R172">
        <f t="shared" si="23"/>
        <v>7.8236459308349522</v>
      </c>
      <c r="S172">
        <f t="shared" si="24"/>
        <v>7.8071032901259798</v>
      </c>
      <c r="T172">
        <f t="shared" si="25"/>
        <v>5.0751738152338266</v>
      </c>
      <c r="U172">
        <f t="shared" si="26"/>
        <v>5.8861040314501558</v>
      </c>
    </row>
    <row r="173" spans="1:21">
      <c r="A173" t="s">
        <v>371</v>
      </c>
      <c r="B173" t="s">
        <v>14</v>
      </c>
      <c r="C173" t="s">
        <v>20</v>
      </c>
      <c r="D173">
        <v>3</v>
      </c>
      <c r="E173" t="s">
        <v>25</v>
      </c>
      <c r="F173" t="s">
        <v>15</v>
      </c>
      <c r="G173">
        <v>3523</v>
      </c>
      <c r="H173">
        <v>3230</v>
      </c>
      <c r="I173">
        <v>152</v>
      </c>
      <c r="J173">
        <v>360</v>
      </c>
      <c r="K173">
        <v>0</v>
      </c>
      <c r="L173" t="s">
        <v>21</v>
      </c>
      <c r="M173">
        <f t="shared" si="18"/>
        <v>1</v>
      </c>
      <c r="N173">
        <f t="shared" si="19"/>
        <v>1</v>
      </c>
      <c r="O173">
        <f t="shared" si="20"/>
        <v>3</v>
      </c>
      <c r="P173">
        <f t="shared" si="21"/>
        <v>0</v>
      </c>
      <c r="Q173">
        <f t="shared" si="22"/>
        <v>0</v>
      </c>
      <c r="R173">
        <f t="shared" si="23"/>
        <v>8.1670681783412373</v>
      </c>
      <c r="S173">
        <f t="shared" si="24"/>
        <v>8.0802374162167023</v>
      </c>
      <c r="T173">
        <f t="shared" si="25"/>
        <v>5.0238805208462765</v>
      </c>
      <c r="U173">
        <f t="shared" si="26"/>
        <v>5.8861040314501558</v>
      </c>
    </row>
    <row r="174" spans="1:21">
      <c r="A174" t="s">
        <v>372</v>
      </c>
      <c r="B174" t="s">
        <v>14</v>
      </c>
      <c r="C174" t="s">
        <v>20</v>
      </c>
      <c r="D174">
        <v>2</v>
      </c>
      <c r="E174" t="s">
        <v>25</v>
      </c>
      <c r="F174" t="s">
        <v>15</v>
      </c>
      <c r="G174">
        <v>3083</v>
      </c>
      <c r="H174">
        <v>2168</v>
      </c>
      <c r="I174">
        <v>126</v>
      </c>
      <c r="J174">
        <v>360</v>
      </c>
      <c r="K174">
        <v>1</v>
      </c>
      <c r="L174" t="s">
        <v>17</v>
      </c>
      <c r="M174">
        <f t="shared" si="18"/>
        <v>1</v>
      </c>
      <c r="N174">
        <f t="shared" si="19"/>
        <v>1</v>
      </c>
      <c r="O174">
        <f t="shared" si="20"/>
        <v>2</v>
      </c>
      <c r="P174">
        <f t="shared" si="21"/>
        <v>0</v>
      </c>
      <c r="Q174">
        <f t="shared" si="22"/>
        <v>0</v>
      </c>
      <c r="R174">
        <f t="shared" si="23"/>
        <v>8.0336584278861505</v>
      </c>
      <c r="S174">
        <f t="shared" si="24"/>
        <v>7.6815603625595372</v>
      </c>
      <c r="T174">
        <f t="shared" si="25"/>
        <v>4.836281906951478</v>
      </c>
      <c r="U174">
        <f t="shared" si="26"/>
        <v>5.8861040314501558</v>
      </c>
    </row>
    <row r="175" spans="1:21">
      <c r="A175" t="s">
        <v>374</v>
      </c>
      <c r="B175" t="s">
        <v>14</v>
      </c>
      <c r="C175" t="s">
        <v>20</v>
      </c>
      <c r="D175">
        <v>0</v>
      </c>
      <c r="E175" t="s">
        <v>16</v>
      </c>
      <c r="F175" t="s">
        <v>15</v>
      </c>
      <c r="G175">
        <v>2625</v>
      </c>
      <c r="H175">
        <v>6250</v>
      </c>
      <c r="I175">
        <v>187</v>
      </c>
      <c r="J175">
        <v>360</v>
      </c>
      <c r="K175">
        <v>1</v>
      </c>
      <c r="L175" t="s">
        <v>21</v>
      </c>
      <c r="M175">
        <f t="shared" si="18"/>
        <v>1</v>
      </c>
      <c r="N175">
        <f t="shared" si="19"/>
        <v>1</v>
      </c>
      <c r="O175">
        <f t="shared" si="20"/>
        <v>0</v>
      </c>
      <c r="P175">
        <f t="shared" si="21"/>
        <v>1</v>
      </c>
      <c r="Q175">
        <f t="shared" si="22"/>
        <v>0</v>
      </c>
      <c r="R175">
        <f t="shared" si="23"/>
        <v>7.8728361750257241</v>
      </c>
      <c r="S175">
        <f t="shared" si="24"/>
        <v>8.740336742730447</v>
      </c>
      <c r="T175">
        <f t="shared" si="25"/>
        <v>5.2311086168545868</v>
      </c>
      <c r="U175">
        <f t="shared" si="26"/>
        <v>5.8861040314501558</v>
      </c>
    </row>
    <row r="176" spans="1:21">
      <c r="A176" t="s">
        <v>378</v>
      </c>
      <c r="B176" t="s">
        <v>42</v>
      </c>
      <c r="C176" t="s">
        <v>20</v>
      </c>
      <c r="D176">
        <v>0</v>
      </c>
      <c r="E176" t="s">
        <v>16</v>
      </c>
      <c r="F176" t="s">
        <v>20</v>
      </c>
      <c r="G176">
        <v>5500</v>
      </c>
      <c r="H176">
        <v>0</v>
      </c>
      <c r="I176">
        <v>105</v>
      </c>
      <c r="J176">
        <v>360</v>
      </c>
      <c r="K176">
        <v>0</v>
      </c>
      <c r="L176" t="s">
        <v>21</v>
      </c>
      <c r="M176">
        <f t="shared" si="18"/>
        <v>0</v>
      </c>
      <c r="N176">
        <f t="shared" si="19"/>
        <v>1</v>
      </c>
      <c r="O176">
        <f t="shared" si="20"/>
        <v>0</v>
      </c>
      <c r="P176">
        <f t="shared" si="21"/>
        <v>1</v>
      </c>
      <c r="Q176">
        <f t="shared" si="22"/>
        <v>1</v>
      </c>
      <c r="R176">
        <f t="shared" si="23"/>
        <v>8.6125033712205621</v>
      </c>
      <c r="S176">
        <f t="shared" si="24"/>
        <v>0</v>
      </c>
      <c r="T176">
        <f t="shared" si="25"/>
        <v>4.6539603501575231</v>
      </c>
      <c r="U176">
        <f t="shared" si="26"/>
        <v>5.8861040314501558</v>
      </c>
    </row>
    <row r="177" spans="1:21">
      <c r="A177" t="s">
        <v>379</v>
      </c>
      <c r="B177" t="s">
        <v>42</v>
      </c>
      <c r="C177" t="s">
        <v>20</v>
      </c>
      <c r="D177">
        <v>0</v>
      </c>
      <c r="E177" t="s">
        <v>16</v>
      </c>
      <c r="F177" t="s">
        <v>15</v>
      </c>
      <c r="G177">
        <v>2423</v>
      </c>
      <c r="H177">
        <v>505</v>
      </c>
      <c r="I177">
        <v>130</v>
      </c>
      <c r="J177">
        <v>360</v>
      </c>
      <c r="K177">
        <v>1</v>
      </c>
      <c r="L177" t="s">
        <v>31</v>
      </c>
      <c r="M177">
        <f t="shared" si="18"/>
        <v>0</v>
      </c>
      <c r="N177">
        <f t="shared" si="19"/>
        <v>1</v>
      </c>
      <c r="O177">
        <f t="shared" si="20"/>
        <v>0</v>
      </c>
      <c r="P177">
        <f t="shared" si="21"/>
        <v>1</v>
      </c>
      <c r="Q177">
        <f t="shared" si="22"/>
        <v>0</v>
      </c>
      <c r="R177">
        <f t="shared" si="23"/>
        <v>7.7927617208165261</v>
      </c>
      <c r="S177">
        <f t="shared" si="24"/>
        <v>6.2245584292753602</v>
      </c>
      <c r="T177">
        <f t="shared" si="25"/>
        <v>4.8675344504555822</v>
      </c>
      <c r="U177">
        <f t="shared" si="26"/>
        <v>5.8861040314501558</v>
      </c>
    </row>
    <row r="178" spans="1:21">
      <c r="A178" t="s">
        <v>380</v>
      </c>
      <c r="B178" t="s">
        <v>42</v>
      </c>
      <c r="C178" t="s">
        <v>15</v>
      </c>
      <c r="D178">
        <v>0</v>
      </c>
      <c r="E178" t="s">
        <v>16</v>
      </c>
      <c r="F178" t="s">
        <v>15</v>
      </c>
      <c r="G178">
        <v>3813</v>
      </c>
      <c r="H178">
        <v>0</v>
      </c>
      <c r="I178">
        <v>116</v>
      </c>
      <c r="J178">
        <v>180</v>
      </c>
      <c r="K178">
        <v>1</v>
      </c>
      <c r="L178" t="s">
        <v>17</v>
      </c>
      <c r="M178">
        <f t="shared" si="18"/>
        <v>0</v>
      </c>
      <c r="N178">
        <f t="shared" si="19"/>
        <v>0</v>
      </c>
      <c r="O178">
        <f t="shared" si="20"/>
        <v>0</v>
      </c>
      <c r="P178">
        <f t="shared" si="21"/>
        <v>1</v>
      </c>
      <c r="Q178">
        <f t="shared" si="22"/>
        <v>0</v>
      </c>
      <c r="R178">
        <f t="shared" si="23"/>
        <v>8.2461715598575633</v>
      </c>
      <c r="S178">
        <f t="shared" si="24"/>
        <v>0</v>
      </c>
      <c r="T178">
        <f t="shared" si="25"/>
        <v>4.7535901911063645</v>
      </c>
      <c r="U178">
        <f t="shared" si="26"/>
        <v>5.1929568508902104</v>
      </c>
    </row>
    <row r="179" spans="1:21">
      <c r="A179" t="s">
        <v>385</v>
      </c>
      <c r="B179" t="s">
        <v>42</v>
      </c>
      <c r="C179" t="s">
        <v>15</v>
      </c>
      <c r="D179">
        <v>1</v>
      </c>
      <c r="E179" t="s">
        <v>16</v>
      </c>
      <c r="F179" t="s">
        <v>15</v>
      </c>
      <c r="G179">
        <v>4723</v>
      </c>
      <c r="H179">
        <v>0</v>
      </c>
      <c r="I179">
        <v>81</v>
      </c>
      <c r="J179">
        <v>360</v>
      </c>
      <c r="K179">
        <v>1</v>
      </c>
      <c r="L179" t="s">
        <v>31</v>
      </c>
      <c r="M179">
        <f t="shared" si="18"/>
        <v>0</v>
      </c>
      <c r="N179">
        <f t="shared" si="19"/>
        <v>0</v>
      </c>
      <c r="O179">
        <f t="shared" si="20"/>
        <v>1</v>
      </c>
      <c r="P179">
        <f t="shared" si="21"/>
        <v>1</v>
      </c>
      <c r="Q179">
        <f t="shared" si="22"/>
        <v>0</v>
      </c>
      <c r="R179">
        <f t="shared" si="23"/>
        <v>8.4601994698961178</v>
      </c>
      <c r="S179">
        <f t="shared" si="24"/>
        <v>0</v>
      </c>
      <c r="T179">
        <f t="shared" si="25"/>
        <v>4.3944491546724391</v>
      </c>
      <c r="U179">
        <f t="shared" si="26"/>
        <v>5.8861040314501558</v>
      </c>
    </row>
    <row r="180" spans="1:21">
      <c r="A180" t="s">
        <v>387</v>
      </c>
      <c r="B180" t="s">
        <v>14</v>
      </c>
      <c r="C180" t="s">
        <v>20</v>
      </c>
      <c r="D180">
        <v>0</v>
      </c>
      <c r="E180" t="s">
        <v>16</v>
      </c>
      <c r="F180" t="s">
        <v>15</v>
      </c>
      <c r="G180">
        <v>4750</v>
      </c>
      <c r="H180">
        <v>2333</v>
      </c>
      <c r="I180">
        <v>130</v>
      </c>
      <c r="J180">
        <v>360</v>
      </c>
      <c r="K180">
        <v>1</v>
      </c>
      <c r="L180" t="s">
        <v>17</v>
      </c>
      <c r="M180">
        <f t="shared" si="18"/>
        <v>1</v>
      </c>
      <c r="N180">
        <f t="shared" si="19"/>
        <v>1</v>
      </c>
      <c r="O180">
        <f t="shared" si="20"/>
        <v>0</v>
      </c>
      <c r="P180">
        <f t="shared" si="21"/>
        <v>1</v>
      </c>
      <c r="Q180">
        <f t="shared" si="22"/>
        <v>0</v>
      </c>
      <c r="R180">
        <f t="shared" si="23"/>
        <v>8.4658998970286863</v>
      </c>
      <c r="S180">
        <f t="shared" si="24"/>
        <v>7.75491027202143</v>
      </c>
      <c r="T180">
        <f t="shared" si="25"/>
        <v>4.8675344504555822</v>
      </c>
      <c r="U180">
        <f t="shared" si="26"/>
        <v>5.8861040314501558</v>
      </c>
    </row>
    <row r="181" spans="1:21">
      <c r="A181" t="s">
        <v>390</v>
      </c>
      <c r="B181" t="s">
        <v>14</v>
      </c>
      <c r="C181" t="s">
        <v>15</v>
      </c>
      <c r="D181">
        <v>0</v>
      </c>
      <c r="E181" t="s">
        <v>25</v>
      </c>
      <c r="F181" t="s">
        <v>15</v>
      </c>
      <c r="G181">
        <v>6216</v>
      </c>
      <c r="H181">
        <v>0</v>
      </c>
      <c r="I181">
        <v>133</v>
      </c>
      <c r="J181">
        <v>360</v>
      </c>
      <c r="K181">
        <v>1</v>
      </c>
      <c r="L181" t="s">
        <v>21</v>
      </c>
      <c r="M181">
        <f t="shared" si="18"/>
        <v>1</v>
      </c>
      <c r="N181">
        <f t="shared" si="19"/>
        <v>0</v>
      </c>
      <c r="O181">
        <f t="shared" si="20"/>
        <v>0</v>
      </c>
      <c r="P181">
        <f t="shared" si="21"/>
        <v>0</v>
      </c>
      <c r="Q181">
        <f t="shared" si="22"/>
        <v>0</v>
      </c>
      <c r="R181">
        <f t="shared" si="23"/>
        <v>8.7348818920474827</v>
      </c>
      <c r="S181">
        <f t="shared" si="24"/>
        <v>0</v>
      </c>
      <c r="T181">
        <f t="shared" si="25"/>
        <v>4.8903491282217537</v>
      </c>
      <c r="U181">
        <f t="shared" si="26"/>
        <v>5.8861040314501558</v>
      </c>
    </row>
    <row r="182" spans="1:21">
      <c r="A182" t="s">
        <v>391</v>
      </c>
      <c r="B182" t="s">
        <v>14</v>
      </c>
      <c r="C182" t="s">
        <v>15</v>
      </c>
      <c r="D182">
        <v>0</v>
      </c>
      <c r="E182" t="s">
        <v>16</v>
      </c>
      <c r="F182" t="s">
        <v>15</v>
      </c>
      <c r="G182">
        <v>2500</v>
      </c>
      <c r="H182">
        <v>0</v>
      </c>
      <c r="I182">
        <v>96</v>
      </c>
      <c r="J182">
        <v>480</v>
      </c>
      <c r="K182">
        <v>1</v>
      </c>
      <c r="L182" t="s">
        <v>31</v>
      </c>
      <c r="M182">
        <f t="shared" si="18"/>
        <v>1</v>
      </c>
      <c r="N182">
        <f t="shared" si="19"/>
        <v>0</v>
      </c>
      <c r="O182">
        <f t="shared" si="20"/>
        <v>0</v>
      </c>
      <c r="P182">
        <f t="shared" si="21"/>
        <v>1</v>
      </c>
      <c r="Q182">
        <f t="shared" si="22"/>
        <v>0</v>
      </c>
      <c r="R182">
        <f t="shared" si="23"/>
        <v>7.8240460108562919</v>
      </c>
      <c r="S182">
        <f t="shared" si="24"/>
        <v>0</v>
      </c>
      <c r="T182">
        <f t="shared" si="25"/>
        <v>4.5643481914678361</v>
      </c>
      <c r="U182">
        <f t="shared" si="26"/>
        <v>6.1737861039019366</v>
      </c>
    </row>
    <row r="183" spans="1:21">
      <c r="A183" t="s">
        <v>392</v>
      </c>
      <c r="B183" t="s">
        <v>14</v>
      </c>
      <c r="C183" t="s">
        <v>15</v>
      </c>
      <c r="D183">
        <v>0</v>
      </c>
      <c r="E183" t="s">
        <v>16</v>
      </c>
      <c r="F183" t="s">
        <v>15</v>
      </c>
      <c r="G183">
        <v>5124</v>
      </c>
      <c r="H183">
        <v>0</v>
      </c>
      <c r="I183">
        <v>124</v>
      </c>
      <c r="J183">
        <v>342</v>
      </c>
      <c r="K183">
        <v>0</v>
      </c>
      <c r="L183" t="s">
        <v>21</v>
      </c>
      <c r="M183">
        <f t="shared" si="18"/>
        <v>1</v>
      </c>
      <c r="N183">
        <f t="shared" si="19"/>
        <v>0</v>
      </c>
      <c r="O183">
        <f t="shared" si="20"/>
        <v>0</v>
      </c>
      <c r="P183">
        <f t="shared" si="21"/>
        <v>1</v>
      </c>
      <c r="Q183">
        <f t="shared" si="22"/>
        <v>0</v>
      </c>
      <c r="R183">
        <f t="shared" si="23"/>
        <v>8.5416906630166256</v>
      </c>
      <c r="S183">
        <f t="shared" si="24"/>
        <v>0</v>
      </c>
      <c r="T183">
        <f t="shared" si="25"/>
        <v>4.8202815656050371</v>
      </c>
      <c r="U183">
        <f t="shared" si="26"/>
        <v>5.8348107370626048</v>
      </c>
    </row>
    <row r="184" spans="1:21">
      <c r="A184" t="s">
        <v>397</v>
      </c>
      <c r="B184" t="s">
        <v>14</v>
      </c>
      <c r="C184" t="s">
        <v>20</v>
      </c>
      <c r="D184">
        <v>2</v>
      </c>
      <c r="E184" t="s">
        <v>16</v>
      </c>
      <c r="F184" t="s">
        <v>20</v>
      </c>
      <c r="G184">
        <v>9323</v>
      </c>
      <c r="H184">
        <v>7873</v>
      </c>
      <c r="I184">
        <v>380</v>
      </c>
      <c r="J184">
        <v>300</v>
      </c>
      <c r="K184">
        <v>1</v>
      </c>
      <c r="L184" t="s">
        <v>21</v>
      </c>
      <c r="M184">
        <f t="shared" si="18"/>
        <v>1</v>
      </c>
      <c r="N184">
        <f t="shared" si="19"/>
        <v>1</v>
      </c>
      <c r="O184">
        <f t="shared" si="20"/>
        <v>2</v>
      </c>
      <c r="P184">
        <f t="shared" si="21"/>
        <v>1</v>
      </c>
      <c r="Q184">
        <f t="shared" si="22"/>
        <v>1</v>
      </c>
      <c r="R184">
        <f t="shared" si="23"/>
        <v>9.1402397442966929</v>
      </c>
      <c r="S184">
        <f t="shared" si="24"/>
        <v>8.9711944631844673</v>
      </c>
      <c r="T184">
        <f t="shared" si="25"/>
        <v>5.9401712527204316</v>
      </c>
      <c r="U184">
        <f t="shared" si="26"/>
        <v>5.7037824746562009</v>
      </c>
    </row>
    <row r="185" spans="1:21">
      <c r="A185" t="s">
        <v>399</v>
      </c>
      <c r="B185" t="s">
        <v>42</v>
      </c>
      <c r="C185" t="s">
        <v>15</v>
      </c>
      <c r="D185">
        <v>0</v>
      </c>
      <c r="E185" t="s">
        <v>16</v>
      </c>
      <c r="G185">
        <v>2764</v>
      </c>
      <c r="H185">
        <v>1459</v>
      </c>
      <c r="I185">
        <v>110</v>
      </c>
      <c r="J185">
        <v>360</v>
      </c>
      <c r="K185">
        <v>1</v>
      </c>
      <c r="L185" t="s">
        <v>17</v>
      </c>
      <c r="M185">
        <f t="shared" si="18"/>
        <v>0</v>
      </c>
      <c r="N185">
        <f t="shared" si="19"/>
        <v>0</v>
      </c>
      <c r="O185">
        <f t="shared" si="20"/>
        <v>0</v>
      </c>
      <c r="P185">
        <f t="shared" si="21"/>
        <v>1</v>
      </c>
      <c r="Q185">
        <f t="shared" si="22"/>
        <v>0</v>
      </c>
      <c r="R185">
        <f t="shared" si="23"/>
        <v>7.9244341848875601</v>
      </c>
      <c r="S185">
        <f t="shared" si="24"/>
        <v>7.2855065485227852</v>
      </c>
      <c r="T185">
        <f t="shared" si="25"/>
        <v>4.7004803657924166</v>
      </c>
      <c r="U185">
        <f t="shared" si="26"/>
        <v>5.8861040314501558</v>
      </c>
    </row>
    <row r="186" spans="1:21">
      <c r="A186" t="s">
        <v>401</v>
      </c>
      <c r="B186" t="s">
        <v>14</v>
      </c>
      <c r="C186" t="s">
        <v>20</v>
      </c>
      <c r="D186">
        <v>3</v>
      </c>
      <c r="E186" t="s">
        <v>16</v>
      </c>
      <c r="F186" t="s">
        <v>15</v>
      </c>
      <c r="G186">
        <v>8750</v>
      </c>
      <c r="H186">
        <v>4996</v>
      </c>
      <c r="I186">
        <v>130</v>
      </c>
      <c r="J186">
        <v>360</v>
      </c>
      <c r="K186">
        <v>1</v>
      </c>
      <c r="L186" t="s">
        <v>21</v>
      </c>
      <c r="M186">
        <f t="shared" si="18"/>
        <v>1</v>
      </c>
      <c r="N186">
        <f t="shared" si="19"/>
        <v>1</v>
      </c>
      <c r="O186">
        <f t="shared" si="20"/>
        <v>3</v>
      </c>
      <c r="P186">
        <f t="shared" si="21"/>
        <v>1</v>
      </c>
      <c r="Q186">
        <f t="shared" si="22"/>
        <v>0</v>
      </c>
      <c r="R186">
        <f t="shared" si="23"/>
        <v>9.0768089793516609</v>
      </c>
      <c r="S186">
        <f t="shared" si="24"/>
        <v>8.5163928712454684</v>
      </c>
      <c r="T186">
        <f t="shared" si="25"/>
        <v>4.8675344504555822</v>
      </c>
      <c r="U186">
        <f t="shared" si="26"/>
        <v>5.8861040314501558</v>
      </c>
    </row>
    <row r="187" spans="1:21">
      <c r="A187" t="s">
        <v>403</v>
      </c>
      <c r="B187" t="s">
        <v>14</v>
      </c>
      <c r="C187" t="s">
        <v>15</v>
      </c>
      <c r="D187">
        <v>0</v>
      </c>
      <c r="E187" t="s">
        <v>16</v>
      </c>
      <c r="F187" t="s">
        <v>15</v>
      </c>
      <c r="G187">
        <v>3069</v>
      </c>
      <c r="H187">
        <v>0</v>
      </c>
      <c r="I187">
        <v>71</v>
      </c>
      <c r="J187">
        <v>480</v>
      </c>
      <c r="K187">
        <v>1</v>
      </c>
      <c r="L187" t="s">
        <v>17</v>
      </c>
      <c r="M187">
        <f t="shared" si="18"/>
        <v>1</v>
      </c>
      <c r="N187">
        <f t="shared" si="19"/>
        <v>0</v>
      </c>
      <c r="O187">
        <f t="shared" si="20"/>
        <v>0</v>
      </c>
      <c r="P187">
        <f t="shared" si="21"/>
        <v>1</v>
      </c>
      <c r="Q187">
        <f t="shared" si="22"/>
        <v>0</v>
      </c>
      <c r="R187">
        <f t="shared" si="23"/>
        <v>8.0291070546197361</v>
      </c>
      <c r="S187">
        <f t="shared" si="24"/>
        <v>0</v>
      </c>
      <c r="T187">
        <f t="shared" si="25"/>
        <v>4.2626798770413155</v>
      </c>
      <c r="U187">
        <f t="shared" si="26"/>
        <v>6.1737861039019366</v>
      </c>
    </row>
    <row r="188" spans="1:21">
      <c r="A188" t="s">
        <v>407</v>
      </c>
      <c r="B188" t="s">
        <v>42</v>
      </c>
      <c r="C188" t="s">
        <v>15</v>
      </c>
      <c r="D188">
        <v>0</v>
      </c>
      <c r="E188" t="s">
        <v>16</v>
      </c>
      <c r="F188" t="s">
        <v>15</v>
      </c>
      <c r="G188">
        <v>6000</v>
      </c>
      <c r="H188">
        <v>0</v>
      </c>
      <c r="I188">
        <v>156</v>
      </c>
      <c r="J188">
        <v>360</v>
      </c>
      <c r="K188">
        <v>1</v>
      </c>
      <c r="L188" t="s">
        <v>17</v>
      </c>
      <c r="M188">
        <f t="shared" si="18"/>
        <v>0</v>
      </c>
      <c r="N188">
        <f t="shared" si="19"/>
        <v>0</v>
      </c>
      <c r="O188">
        <f t="shared" si="20"/>
        <v>0</v>
      </c>
      <c r="P188">
        <f t="shared" si="21"/>
        <v>1</v>
      </c>
      <c r="Q188">
        <f t="shared" si="22"/>
        <v>0</v>
      </c>
      <c r="R188">
        <f t="shared" si="23"/>
        <v>8.6995147482101913</v>
      </c>
      <c r="S188">
        <f t="shared" si="24"/>
        <v>0</v>
      </c>
      <c r="T188">
        <f t="shared" si="25"/>
        <v>5.0498560072495371</v>
      </c>
      <c r="U188">
        <f t="shared" si="26"/>
        <v>5.8861040314501558</v>
      </c>
    </row>
    <row r="189" spans="1:21">
      <c r="A189" t="s">
        <v>409</v>
      </c>
      <c r="B189" t="s">
        <v>14</v>
      </c>
      <c r="C189" t="s">
        <v>20</v>
      </c>
      <c r="D189">
        <v>2</v>
      </c>
      <c r="E189" t="s">
        <v>16</v>
      </c>
      <c r="F189" t="s">
        <v>15</v>
      </c>
      <c r="G189">
        <v>4566</v>
      </c>
      <c r="H189">
        <v>0</v>
      </c>
      <c r="I189">
        <v>100</v>
      </c>
      <c r="J189">
        <v>360</v>
      </c>
      <c r="K189">
        <v>1</v>
      </c>
      <c r="L189" t="s">
        <v>17</v>
      </c>
      <c r="M189">
        <f t="shared" si="18"/>
        <v>1</v>
      </c>
      <c r="N189">
        <f t="shared" si="19"/>
        <v>1</v>
      </c>
      <c r="O189">
        <f t="shared" si="20"/>
        <v>2</v>
      </c>
      <c r="P189">
        <f t="shared" si="21"/>
        <v>1</v>
      </c>
      <c r="Q189">
        <f t="shared" si="22"/>
        <v>0</v>
      </c>
      <c r="R189">
        <f t="shared" si="23"/>
        <v>8.4263928270897406</v>
      </c>
      <c r="S189">
        <f t="shared" si="24"/>
        <v>0</v>
      </c>
      <c r="T189">
        <f t="shared" si="25"/>
        <v>4.6051701859880918</v>
      </c>
      <c r="U189">
        <f t="shared" si="26"/>
        <v>5.8861040314501558</v>
      </c>
    </row>
    <row r="190" spans="1:21">
      <c r="A190" t="s">
        <v>411</v>
      </c>
      <c r="B190" t="s">
        <v>14</v>
      </c>
      <c r="C190" t="s">
        <v>15</v>
      </c>
      <c r="D190">
        <v>0</v>
      </c>
      <c r="E190" t="s">
        <v>25</v>
      </c>
      <c r="F190" t="s">
        <v>15</v>
      </c>
      <c r="G190">
        <v>2346</v>
      </c>
      <c r="H190">
        <v>1600</v>
      </c>
      <c r="I190">
        <v>132</v>
      </c>
      <c r="J190">
        <v>360</v>
      </c>
      <c r="K190">
        <v>1</v>
      </c>
      <c r="L190" t="s">
        <v>31</v>
      </c>
      <c r="M190">
        <f t="shared" si="18"/>
        <v>1</v>
      </c>
      <c r="N190">
        <f t="shared" si="19"/>
        <v>0</v>
      </c>
      <c r="O190">
        <f t="shared" si="20"/>
        <v>0</v>
      </c>
      <c r="P190">
        <f t="shared" si="21"/>
        <v>0</v>
      </c>
      <c r="Q190">
        <f t="shared" si="22"/>
        <v>0</v>
      </c>
      <c r="R190">
        <f t="shared" si="23"/>
        <v>7.7604670292134204</v>
      </c>
      <c r="S190">
        <f t="shared" si="24"/>
        <v>7.3777589082278725</v>
      </c>
      <c r="T190">
        <f t="shared" si="25"/>
        <v>4.8828019225863706</v>
      </c>
      <c r="U190">
        <f t="shared" si="26"/>
        <v>5.8861040314501558</v>
      </c>
    </row>
    <row r="191" spans="1:21">
      <c r="A191" t="s">
        <v>412</v>
      </c>
      <c r="B191" t="s">
        <v>14</v>
      </c>
      <c r="C191" t="s">
        <v>20</v>
      </c>
      <c r="D191">
        <v>0</v>
      </c>
      <c r="E191" t="s">
        <v>25</v>
      </c>
      <c r="F191" t="s">
        <v>15</v>
      </c>
      <c r="G191">
        <v>3010</v>
      </c>
      <c r="H191">
        <v>3136</v>
      </c>
      <c r="I191">
        <v>141</v>
      </c>
      <c r="J191">
        <v>360</v>
      </c>
      <c r="K191">
        <v>0</v>
      </c>
      <c r="L191" t="s">
        <v>17</v>
      </c>
      <c r="M191">
        <f t="shared" si="18"/>
        <v>1</v>
      </c>
      <c r="N191">
        <f t="shared" si="19"/>
        <v>1</v>
      </c>
      <c r="O191">
        <f t="shared" si="20"/>
        <v>0</v>
      </c>
      <c r="P191">
        <f t="shared" si="21"/>
        <v>0</v>
      </c>
      <c r="Q191">
        <f t="shared" si="22"/>
        <v>0</v>
      </c>
      <c r="R191">
        <f t="shared" si="23"/>
        <v>8.0096953577429222</v>
      </c>
      <c r="S191">
        <f t="shared" si="24"/>
        <v>8.0507033814702993</v>
      </c>
      <c r="T191">
        <f t="shared" si="25"/>
        <v>4.9487598903781684</v>
      </c>
      <c r="U191">
        <f t="shared" si="26"/>
        <v>5.8861040314501558</v>
      </c>
    </row>
    <row r="192" spans="1:21">
      <c r="A192" t="s">
        <v>415</v>
      </c>
      <c r="B192" t="s">
        <v>14</v>
      </c>
      <c r="C192" t="s">
        <v>15</v>
      </c>
      <c r="D192">
        <v>3</v>
      </c>
      <c r="E192" t="s">
        <v>16</v>
      </c>
      <c r="F192" t="s">
        <v>15</v>
      </c>
      <c r="G192">
        <v>9167</v>
      </c>
      <c r="H192">
        <v>0</v>
      </c>
      <c r="I192">
        <v>185</v>
      </c>
      <c r="J192">
        <v>360</v>
      </c>
      <c r="K192">
        <v>1</v>
      </c>
      <c r="L192" t="s">
        <v>21</v>
      </c>
      <c r="M192">
        <f t="shared" si="18"/>
        <v>1</v>
      </c>
      <c r="N192">
        <f t="shared" si="19"/>
        <v>0</v>
      </c>
      <c r="O192">
        <f t="shared" si="20"/>
        <v>3</v>
      </c>
      <c r="P192">
        <f t="shared" si="21"/>
        <v>1</v>
      </c>
      <c r="Q192">
        <f t="shared" si="22"/>
        <v>0</v>
      </c>
      <c r="R192">
        <f t="shared" si="23"/>
        <v>9.1233653579617755</v>
      </c>
      <c r="S192">
        <f t="shared" si="24"/>
        <v>0</v>
      </c>
      <c r="T192">
        <f t="shared" si="25"/>
        <v>5.2203558250783244</v>
      </c>
      <c r="U192">
        <f t="shared" si="26"/>
        <v>5.8861040314501558</v>
      </c>
    </row>
    <row r="193" spans="1:21">
      <c r="A193" t="s">
        <v>416</v>
      </c>
      <c r="B193" t="s">
        <v>14</v>
      </c>
      <c r="C193" t="s">
        <v>20</v>
      </c>
      <c r="D193">
        <v>3</v>
      </c>
      <c r="E193" t="s">
        <v>16</v>
      </c>
      <c r="F193" t="s">
        <v>15</v>
      </c>
      <c r="G193">
        <v>9504</v>
      </c>
      <c r="H193">
        <v>0</v>
      </c>
      <c r="I193">
        <v>275</v>
      </c>
      <c r="J193">
        <v>360</v>
      </c>
      <c r="K193">
        <v>1</v>
      </c>
      <c r="L193" t="s">
        <v>21</v>
      </c>
      <c r="M193">
        <f t="shared" si="18"/>
        <v>1</v>
      </c>
      <c r="N193">
        <f t="shared" si="19"/>
        <v>1</v>
      </c>
      <c r="O193">
        <f t="shared" si="20"/>
        <v>3</v>
      </c>
      <c r="P193">
        <f t="shared" si="21"/>
        <v>1</v>
      </c>
      <c r="Q193">
        <f t="shared" si="22"/>
        <v>0</v>
      </c>
      <c r="R193">
        <f t="shared" si="23"/>
        <v>9.1594680416024268</v>
      </c>
      <c r="S193">
        <f t="shared" si="24"/>
        <v>0</v>
      </c>
      <c r="T193">
        <f t="shared" si="25"/>
        <v>5.6167710976665717</v>
      </c>
      <c r="U193">
        <f t="shared" si="26"/>
        <v>5.8861040314501558</v>
      </c>
    </row>
    <row r="194" spans="1:21">
      <c r="A194" t="s">
        <v>422</v>
      </c>
      <c r="B194" t="s">
        <v>14</v>
      </c>
      <c r="C194" t="s">
        <v>20</v>
      </c>
      <c r="D194">
        <v>0</v>
      </c>
      <c r="E194" t="s">
        <v>16</v>
      </c>
      <c r="F194" t="s">
        <v>15</v>
      </c>
      <c r="G194">
        <v>3033</v>
      </c>
      <c r="H194">
        <v>1459</v>
      </c>
      <c r="I194">
        <v>95</v>
      </c>
      <c r="J194">
        <v>360</v>
      </c>
      <c r="K194">
        <v>1</v>
      </c>
      <c r="L194" t="s">
        <v>17</v>
      </c>
      <c r="M194">
        <f t="shared" si="18"/>
        <v>1</v>
      </c>
      <c r="N194">
        <f t="shared" si="19"/>
        <v>1</v>
      </c>
      <c r="O194">
        <f t="shared" si="20"/>
        <v>0</v>
      </c>
      <c r="P194">
        <f t="shared" si="21"/>
        <v>1</v>
      </c>
      <c r="Q194">
        <f t="shared" si="22"/>
        <v>0</v>
      </c>
      <c r="R194">
        <f t="shared" si="23"/>
        <v>8.0173075076885816</v>
      </c>
      <c r="S194">
        <f t="shared" si="24"/>
        <v>7.2855065485227852</v>
      </c>
      <c r="T194">
        <f t="shared" si="25"/>
        <v>4.5538768916005408</v>
      </c>
      <c r="U194">
        <f t="shared" si="26"/>
        <v>5.8861040314501558</v>
      </c>
    </row>
    <row r="195" spans="1:21">
      <c r="A195" t="s">
        <v>423</v>
      </c>
      <c r="B195" t="s">
        <v>14</v>
      </c>
      <c r="C195" t="s">
        <v>15</v>
      </c>
      <c r="D195">
        <v>0</v>
      </c>
      <c r="E195" t="s">
        <v>25</v>
      </c>
      <c r="F195" t="s">
        <v>15</v>
      </c>
      <c r="G195">
        <v>3902</v>
      </c>
      <c r="H195">
        <v>1666</v>
      </c>
      <c r="I195">
        <v>109</v>
      </c>
      <c r="J195">
        <v>360</v>
      </c>
      <c r="K195">
        <v>1</v>
      </c>
      <c r="L195" t="s">
        <v>21</v>
      </c>
      <c r="M195">
        <f t="shared" ref="M195:M258" si="27">IF(B195="Male",1,0)</f>
        <v>1</v>
      </c>
      <c r="N195">
        <f t="shared" ref="N195:N258" si="28">IF(C195="Yes",1,0)</f>
        <v>0</v>
      </c>
      <c r="O195">
        <f t="shared" ref="O195:O258" si="29">D195</f>
        <v>0</v>
      </c>
      <c r="P195">
        <f t="shared" ref="P195:P258" si="30">IF(E195="Graduate",1,0)</f>
        <v>0</v>
      </c>
      <c r="Q195">
        <f t="shared" ref="Q195:Q258" si="31">IF(F195="Yes",1,0)</f>
        <v>0</v>
      </c>
      <c r="R195">
        <f t="shared" ref="R195:R258" si="32">LN(G195)</f>
        <v>8.2692445211830563</v>
      </c>
      <c r="S195">
        <f t="shared" ref="S195:S258" si="33">IF(H195=0,0,LN(H195))</f>
        <v>7.4181808227267876</v>
      </c>
      <c r="T195">
        <f t="shared" ref="T195:T258" si="34">LN(I195)</f>
        <v>4.6913478822291435</v>
      </c>
      <c r="U195">
        <f t="shared" ref="U195:U258" si="35">LN(J195)</f>
        <v>5.8861040314501558</v>
      </c>
    </row>
    <row r="196" spans="1:21">
      <c r="A196" t="s">
        <v>426</v>
      </c>
      <c r="B196" t="s">
        <v>14</v>
      </c>
      <c r="C196" t="s">
        <v>15</v>
      </c>
      <c r="D196">
        <v>0</v>
      </c>
      <c r="E196" t="s">
        <v>25</v>
      </c>
      <c r="F196" t="s">
        <v>15</v>
      </c>
      <c r="G196">
        <v>2755</v>
      </c>
      <c r="H196">
        <v>0</v>
      </c>
      <c r="I196">
        <v>65</v>
      </c>
      <c r="J196">
        <v>300</v>
      </c>
      <c r="K196">
        <v>1</v>
      </c>
      <c r="L196" t="s">
        <v>21</v>
      </c>
      <c r="M196">
        <f t="shared" si="27"/>
        <v>1</v>
      </c>
      <c r="N196">
        <f t="shared" si="28"/>
        <v>0</v>
      </c>
      <c r="O196">
        <f t="shared" si="29"/>
        <v>0</v>
      </c>
      <c r="P196">
        <f t="shared" si="30"/>
        <v>0</v>
      </c>
      <c r="Q196">
        <f t="shared" si="31"/>
        <v>0</v>
      </c>
      <c r="R196">
        <f t="shared" si="32"/>
        <v>7.9211727215870145</v>
      </c>
      <c r="S196">
        <f t="shared" si="33"/>
        <v>0</v>
      </c>
      <c r="T196">
        <f t="shared" si="34"/>
        <v>4.1743872698956368</v>
      </c>
      <c r="U196">
        <f t="shared" si="35"/>
        <v>5.7037824746562009</v>
      </c>
    </row>
    <row r="197" spans="1:21">
      <c r="A197" t="s">
        <v>427</v>
      </c>
      <c r="B197" t="s">
        <v>14</v>
      </c>
      <c r="C197" t="s">
        <v>15</v>
      </c>
      <c r="D197">
        <v>0</v>
      </c>
      <c r="E197" t="s">
        <v>16</v>
      </c>
      <c r="F197" t="s">
        <v>15</v>
      </c>
      <c r="G197">
        <v>2500</v>
      </c>
      <c r="H197">
        <v>20000</v>
      </c>
      <c r="I197">
        <v>103</v>
      </c>
      <c r="J197">
        <v>360</v>
      </c>
      <c r="K197">
        <v>1</v>
      </c>
      <c r="L197" t="s">
        <v>31</v>
      </c>
      <c r="M197">
        <f t="shared" si="27"/>
        <v>1</v>
      </c>
      <c r="N197">
        <f t="shared" si="28"/>
        <v>0</v>
      </c>
      <c r="O197">
        <f t="shared" si="29"/>
        <v>0</v>
      </c>
      <c r="P197">
        <f t="shared" si="30"/>
        <v>1</v>
      </c>
      <c r="Q197">
        <f t="shared" si="31"/>
        <v>0</v>
      </c>
      <c r="R197">
        <f t="shared" si="32"/>
        <v>7.8240460108562919</v>
      </c>
      <c r="S197">
        <f t="shared" si="33"/>
        <v>9.9034875525361272</v>
      </c>
      <c r="T197">
        <f t="shared" si="34"/>
        <v>4.6347289882296359</v>
      </c>
      <c r="U197">
        <f t="shared" si="35"/>
        <v>5.8861040314501558</v>
      </c>
    </row>
    <row r="198" spans="1:21">
      <c r="A198" t="s">
        <v>428</v>
      </c>
      <c r="B198" t="s">
        <v>42</v>
      </c>
      <c r="C198" t="s">
        <v>15</v>
      </c>
      <c r="D198">
        <v>0</v>
      </c>
      <c r="E198" t="s">
        <v>25</v>
      </c>
      <c r="F198" t="s">
        <v>15</v>
      </c>
      <c r="G198">
        <v>1963</v>
      </c>
      <c r="H198">
        <v>0</v>
      </c>
      <c r="I198">
        <v>53</v>
      </c>
      <c r="J198">
        <v>360</v>
      </c>
      <c r="K198">
        <v>1</v>
      </c>
      <c r="L198" t="s">
        <v>31</v>
      </c>
      <c r="M198">
        <f t="shared" si="27"/>
        <v>0</v>
      </c>
      <c r="N198">
        <f t="shared" si="28"/>
        <v>0</v>
      </c>
      <c r="O198">
        <f t="shared" si="29"/>
        <v>0</v>
      </c>
      <c r="P198">
        <f t="shared" si="30"/>
        <v>0</v>
      </c>
      <c r="Q198">
        <f t="shared" si="31"/>
        <v>0</v>
      </c>
      <c r="R198">
        <f t="shared" si="32"/>
        <v>7.5822291942764615</v>
      </c>
      <c r="S198">
        <f t="shared" si="33"/>
        <v>0</v>
      </c>
      <c r="T198">
        <f t="shared" si="34"/>
        <v>3.970291913552122</v>
      </c>
      <c r="U198">
        <f t="shared" si="35"/>
        <v>5.8861040314501558</v>
      </c>
    </row>
    <row r="199" spans="1:21">
      <c r="A199" t="s">
        <v>430</v>
      </c>
      <c r="B199" t="s">
        <v>42</v>
      </c>
      <c r="C199" t="s">
        <v>15</v>
      </c>
      <c r="D199">
        <v>0</v>
      </c>
      <c r="E199" t="s">
        <v>16</v>
      </c>
      <c r="F199" t="s">
        <v>15</v>
      </c>
      <c r="G199">
        <v>4547</v>
      </c>
      <c r="H199">
        <v>0</v>
      </c>
      <c r="I199">
        <v>115</v>
      </c>
      <c r="J199">
        <v>360</v>
      </c>
      <c r="K199">
        <v>1</v>
      </c>
      <c r="L199" t="s">
        <v>31</v>
      </c>
      <c r="M199">
        <f t="shared" si="27"/>
        <v>0</v>
      </c>
      <c r="N199">
        <f t="shared" si="28"/>
        <v>0</v>
      </c>
      <c r="O199">
        <f t="shared" si="29"/>
        <v>0</v>
      </c>
      <c r="P199">
        <f t="shared" si="30"/>
        <v>1</v>
      </c>
      <c r="Q199">
        <f t="shared" si="31"/>
        <v>0</v>
      </c>
      <c r="R199">
        <f t="shared" si="32"/>
        <v>8.4222229538250097</v>
      </c>
      <c r="S199">
        <f t="shared" si="33"/>
        <v>0</v>
      </c>
      <c r="T199">
        <f t="shared" si="34"/>
        <v>4.7449321283632502</v>
      </c>
      <c r="U199">
        <f t="shared" si="35"/>
        <v>5.8861040314501558</v>
      </c>
    </row>
    <row r="200" spans="1:21">
      <c r="A200" t="s">
        <v>433</v>
      </c>
      <c r="B200" t="s">
        <v>14</v>
      </c>
      <c r="C200" t="s">
        <v>20</v>
      </c>
      <c r="D200">
        <v>1</v>
      </c>
      <c r="E200" t="s">
        <v>16</v>
      </c>
      <c r="F200" t="s">
        <v>15</v>
      </c>
      <c r="G200">
        <v>8300</v>
      </c>
      <c r="H200">
        <v>0</v>
      </c>
      <c r="I200">
        <v>152</v>
      </c>
      <c r="J200">
        <v>300</v>
      </c>
      <c r="K200">
        <v>0</v>
      </c>
      <c r="L200" t="s">
        <v>31</v>
      </c>
      <c r="M200">
        <f t="shared" si="27"/>
        <v>1</v>
      </c>
      <c r="N200">
        <f t="shared" si="28"/>
        <v>1</v>
      </c>
      <c r="O200">
        <f t="shared" si="29"/>
        <v>1</v>
      </c>
      <c r="P200">
        <f t="shared" si="30"/>
        <v>1</v>
      </c>
      <c r="Q200">
        <f t="shared" si="31"/>
        <v>0</v>
      </c>
      <c r="R200">
        <f t="shared" si="32"/>
        <v>9.0240107937846901</v>
      </c>
      <c r="S200">
        <f t="shared" si="33"/>
        <v>0</v>
      </c>
      <c r="T200">
        <f t="shared" si="34"/>
        <v>5.0238805208462765</v>
      </c>
      <c r="U200">
        <f t="shared" si="35"/>
        <v>5.7037824746562009</v>
      </c>
    </row>
    <row r="201" spans="1:21">
      <c r="A201" t="s">
        <v>435</v>
      </c>
      <c r="B201" t="s">
        <v>42</v>
      </c>
      <c r="C201" t="s">
        <v>15</v>
      </c>
      <c r="D201">
        <v>1</v>
      </c>
      <c r="E201" t="s">
        <v>25</v>
      </c>
      <c r="F201" t="s">
        <v>20</v>
      </c>
      <c r="G201">
        <v>3867</v>
      </c>
      <c r="H201">
        <v>0</v>
      </c>
      <c r="I201">
        <v>62</v>
      </c>
      <c r="J201">
        <v>360</v>
      </c>
      <c r="K201">
        <v>1</v>
      </c>
      <c r="L201" t="s">
        <v>31</v>
      </c>
      <c r="M201">
        <f t="shared" si="27"/>
        <v>0</v>
      </c>
      <c r="N201">
        <f t="shared" si="28"/>
        <v>0</v>
      </c>
      <c r="O201">
        <f t="shared" si="29"/>
        <v>1</v>
      </c>
      <c r="P201">
        <f t="shared" si="30"/>
        <v>0</v>
      </c>
      <c r="Q201">
        <f t="shared" si="31"/>
        <v>1</v>
      </c>
      <c r="R201">
        <f t="shared" si="32"/>
        <v>8.2602342916072971</v>
      </c>
      <c r="S201">
        <f t="shared" si="33"/>
        <v>0</v>
      </c>
      <c r="T201">
        <f t="shared" si="34"/>
        <v>4.1271343850450917</v>
      </c>
      <c r="U201">
        <f t="shared" si="35"/>
        <v>5.8861040314501558</v>
      </c>
    </row>
    <row r="202" spans="1:21">
      <c r="A202" t="s">
        <v>441</v>
      </c>
      <c r="B202" t="s">
        <v>42</v>
      </c>
      <c r="C202" t="s">
        <v>15</v>
      </c>
      <c r="D202">
        <v>1</v>
      </c>
      <c r="E202" t="s">
        <v>16</v>
      </c>
      <c r="F202" t="s">
        <v>15</v>
      </c>
      <c r="G202">
        <v>2600</v>
      </c>
      <c r="H202">
        <v>0</v>
      </c>
      <c r="I202">
        <v>160</v>
      </c>
      <c r="J202">
        <v>360</v>
      </c>
      <c r="K202">
        <v>1</v>
      </c>
      <c r="L202" t="s">
        <v>17</v>
      </c>
      <c r="M202">
        <f t="shared" si="27"/>
        <v>0</v>
      </c>
      <c r="N202">
        <f t="shared" si="28"/>
        <v>0</v>
      </c>
      <c r="O202">
        <f t="shared" si="29"/>
        <v>1</v>
      </c>
      <c r="P202">
        <f t="shared" si="30"/>
        <v>1</v>
      </c>
      <c r="Q202">
        <f t="shared" si="31"/>
        <v>0</v>
      </c>
      <c r="R202">
        <f t="shared" si="32"/>
        <v>7.8632667240095735</v>
      </c>
      <c r="S202">
        <f t="shared" si="33"/>
        <v>0</v>
      </c>
      <c r="T202">
        <f t="shared" si="34"/>
        <v>5.0751738152338266</v>
      </c>
      <c r="U202">
        <f t="shared" si="35"/>
        <v>5.8861040314501558</v>
      </c>
    </row>
    <row r="203" spans="1:21">
      <c r="A203" t="s">
        <v>445</v>
      </c>
      <c r="B203" t="s">
        <v>14</v>
      </c>
      <c r="C203" t="s">
        <v>20</v>
      </c>
      <c r="D203">
        <v>0</v>
      </c>
      <c r="E203" t="s">
        <v>16</v>
      </c>
      <c r="F203" t="s">
        <v>15</v>
      </c>
      <c r="G203">
        <v>5829</v>
      </c>
      <c r="H203">
        <v>0</v>
      </c>
      <c r="I203">
        <v>138</v>
      </c>
      <c r="J203">
        <v>360</v>
      </c>
      <c r="K203">
        <v>1</v>
      </c>
      <c r="L203" t="s">
        <v>21</v>
      </c>
      <c r="M203">
        <f t="shared" si="27"/>
        <v>1</v>
      </c>
      <c r="N203">
        <f t="shared" si="28"/>
        <v>1</v>
      </c>
      <c r="O203">
        <f t="shared" si="29"/>
        <v>0</v>
      </c>
      <c r="P203">
        <f t="shared" si="30"/>
        <v>1</v>
      </c>
      <c r="Q203">
        <f t="shared" si="31"/>
        <v>0</v>
      </c>
      <c r="R203">
        <f t="shared" si="32"/>
        <v>8.6706007380455503</v>
      </c>
      <c r="S203">
        <f t="shared" si="33"/>
        <v>0</v>
      </c>
      <c r="T203">
        <f t="shared" si="34"/>
        <v>4.9272536851572051</v>
      </c>
      <c r="U203">
        <f t="shared" si="35"/>
        <v>5.8861040314501558</v>
      </c>
    </row>
    <row r="204" spans="1:21">
      <c r="A204" t="s">
        <v>449</v>
      </c>
      <c r="B204" t="s">
        <v>14</v>
      </c>
      <c r="C204" t="s">
        <v>20</v>
      </c>
      <c r="D204">
        <v>0</v>
      </c>
      <c r="E204" t="s">
        <v>16</v>
      </c>
      <c r="F204" t="s">
        <v>15</v>
      </c>
      <c r="G204">
        <v>14880</v>
      </c>
      <c r="H204">
        <v>0</v>
      </c>
      <c r="I204">
        <v>96</v>
      </c>
      <c r="J204">
        <v>360</v>
      </c>
      <c r="K204">
        <v>1</v>
      </c>
      <c r="L204" t="s">
        <v>31</v>
      </c>
      <c r="M204">
        <f t="shared" si="27"/>
        <v>1</v>
      </c>
      <c r="N204">
        <f t="shared" si="28"/>
        <v>1</v>
      </c>
      <c r="O204">
        <f t="shared" si="29"/>
        <v>0</v>
      </c>
      <c r="P204">
        <f t="shared" si="30"/>
        <v>1</v>
      </c>
      <c r="Q204">
        <f t="shared" si="31"/>
        <v>0</v>
      </c>
      <c r="R204">
        <f t="shared" si="32"/>
        <v>9.6077733083870829</v>
      </c>
      <c r="S204">
        <f t="shared" si="33"/>
        <v>0</v>
      </c>
      <c r="T204">
        <f t="shared" si="34"/>
        <v>4.5643481914678361</v>
      </c>
      <c r="U204">
        <f t="shared" si="35"/>
        <v>5.8861040314501558</v>
      </c>
    </row>
    <row r="205" spans="1:21">
      <c r="A205" t="s">
        <v>454</v>
      </c>
      <c r="B205" t="s">
        <v>14</v>
      </c>
      <c r="C205" t="s">
        <v>15</v>
      </c>
      <c r="D205">
        <v>0</v>
      </c>
      <c r="E205" t="s">
        <v>25</v>
      </c>
      <c r="F205" t="s">
        <v>15</v>
      </c>
      <c r="G205">
        <v>2717</v>
      </c>
      <c r="H205">
        <v>0</v>
      </c>
      <c r="I205">
        <v>60</v>
      </c>
      <c r="J205">
        <v>180</v>
      </c>
      <c r="K205">
        <v>1</v>
      </c>
      <c r="L205" t="s">
        <v>17</v>
      </c>
      <c r="M205">
        <f t="shared" si="27"/>
        <v>1</v>
      </c>
      <c r="N205">
        <f t="shared" si="28"/>
        <v>0</v>
      </c>
      <c r="O205">
        <f t="shared" si="29"/>
        <v>0</v>
      </c>
      <c r="P205">
        <f t="shared" si="30"/>
        <v>0</v>
      </c>
      <c r="Q205">
        <f t="shared" si="31"/>
        <v>0</v>
      </c>
      <c r="R205">
        <f t="shared" si="32"/>
        <v>7.9072836094263481</v>
      </c>
      <c r="S205">
        <f t="shared" si="33"/>
        <v>0</v>
      </c>
      <c r="T205">
        <f t="shared" si="34"/>
        <v>4.0943445622221004</v>
      </c>
      <c r="U205">
        <f t="shared" si="35"/>
        <v>5.1929568508902104</v>
      </c>
    </row>
    <row r="206" spans="1:21">
      <c r="A206" t="s">
        <v>455</v>
      </c>
      <c r="B206" t="s">
        <v>42</v>
      </c>
      <c r="C206" t="s">
        <v>15</v>
      </c>
      <c r="D206">
        <v>1</v>
      </c>
      <c r="E206" t="s">
        <v>16</v>
      </c>
      <c r="F206" t="s">
        <v>20</v>
      </c>
      <c r="G206">
        <v>8624</v>
      </c>
      <c r="H206">
        <v>0</v>
      </c>
      <c r="I206">
        <v>150</v>
      </c>
      <c r="J206">
        <v>360</v>
      </c>
      <c r="K206">
        <v>1</v>
      </c>
      <c r="L206" t="s">
        <v>31</v>
      </c>
      <c r="M206">
        <f t="shared" si="27"/>
        <v>0</v>
      </c>
      <c r="N206">
        <f t="shared" si="28"/>
        <v>0</v>
      </c>
      <c r="O206">
        <f t="shared" si="29"/>
        <v>1</v>
      </c>
      <c r="P206">
        <f t="shared" si="30"/>
        <v>1</v>
      </c>
      <c r="Q206">
        <f t="shared" si="31"/>
        <v>1</v>
      </c>
      <c r="R206">
        <f t="shared" si="32"/>
        <v>9.0623042931487792</v>
      </c>
      <c r="S206">
        <f t="shared" si="33"/>
        <v>0</v>
      </c>
      <c r="T206">
        <f t="shared" si="34"/>
        <v>5.0106352940962555</v>
      </c>
      <c r="U206">
        <f t="shared" si="35"/>
        <v>5.8861040314501558</v>
      </c>
    </row>
    <row r="207" spans="1:21">
      <c r="A207" t="s">
        <v>461</v>
      </c>
      <c r="B207" t="s">
        <v>14</v>
      </c>
      <c r="C207" t="s">
        <v>15</v>
      </c>
      <c r="D207">
        <v>0</v>
      </c>
      <c r="E207" t="s">
        <v>16</v>
      </c>
      <c r="F207" t="s">
        <v>15</v>
      </c>
      <c r="G207">
        <v>1926</v>
      </c>
      <c r="H207">
        <v>1851</v>
      </c>
      <c r="I207">
        <v>50</v>
      </c>
      <c r="J207">
        <v>360</v>
      </c>
      <c r="K207">
        <v>1</v>
      </c>
      <c r="L207" t="s">
        <v>31</v>
      </c>
      <c r="M207">
        <f t="shared" si="27"/>
        <v>1</v>
      </c>
      <c r="N207">
        <f t="shared" si="28"/>
        <v>0</v>
      </c>
      <c r="O207">
        <f t="shared" si="29"/>
        <v>0</v>
      </c>
      <c r="P207">
        <f t="shared" si="30"/>
        <v>1</v>
      </c>
      <c r="Q207">
        <f t="shared" si="31"/>
        <v>0</v>
      </c>
      <c r="R207">
        <f t="shared" si="32"/>
        <v>7.5632005923580712</v>
      </c>
      <c r="S207">
        <f t="shared" si="33"/>
        <v>7.5234813125734972</v>
      </c>
      <c r="T207">
        <f t="shared" si="34"/>
        <v>3.912023005428146</v>
      </c>
      <c r="U207">
        <f t="shared" si="35"/>
        <v>5.8861040314501558</v>
      </c>
    </row>
    <row r="208" spans="1:21">
      <c r="A208" t="s">
        <v>463</v>
      </c>
      <c r="B208" t="s">
        <v>14</v>
      </c>
      <c r="C208" t="s">
        <v>15</v>
      </c>
      <c r="D208">
        <v>0</v>
      </c>
      <c r="E208" t="s">
        <v>16</v>
      </c>
      <c r="F208" t="s">
        <v>20</v>
      </c>
      <c r="G208">
        <v>10416</v>
      </c>
      <c r="H208">
        <v>0</v>
      </c>
      <c r="I208">
        <v>187</v>
      </c>
      <c r="J208">
        <v>360</v>
      </c>
      <c r="K208">
        <v>0</v>
      </c>
      <c r="L208" t="s">
        <v>17</v>
      </c>
      <c r="M208">
        <f t="shared" si="27"/>
        <v>1</v>
      </c>
      <c r="N208">
        <f t="shared" si="28"/>
        <v>0</v>
      </c>
      <c r="O208">
        <f t="shared" si="29"/>
        <v>0</v>
      </c>
      <c r="P208">
        <f t="shared" si="30"/>
        <v>1</v>
      </c>
      <c r="Q208">
        <f t="shared" si="31"/>
        <v>1</v>
      </c>
      <c r="R208">
        <f t="shared" si="32"/>
        <v>9.2510983644483513</v>
      </c>
      <c r="S208">
        <f t="shared" si="33"/>
        <v>0</v>
      </c>
      <c r="T208">
        <f t="shared" si="34"/>
        <v>5.2311086168545868</v>
      </c>
      <c r="U208">
        <f t="shared" si="35"/>
        <v>5.8861040314501558</v>
      </c>
    </row>
    <row r="209" spans="1:21">
      <c r="A209" t="s">
        <v>464</v>
      </c>
      <c r="B209" t="s">
        <v>42</v>
      </c>
      <c r="C209" t="s">
        <v>20</v>
      </c>
      <c r="D209">
        <v>0</v>
      </c>
      <c r="E209" t="s">
        <v>25</v>
      </c>
      <c r="F209" t="s">
        <v>20</v>
      </c>
      <c r="G209">
        <v>7142</v>
      </c>
      <c r="H209">
        <v>0</v>
      </c>
      <c r="I209">
        <v>138</v>
      </c>
      <c r="J209">
        <v>360</v>
      </c>
      <c r="K209">
        <v>1</v>
      </c>
      <c r="L209" t="s">
        <v>21</v>
      </c>
      <c r="M209">
        <f t="shared" si="27"/>
        <v>0</v>
      </c>
      <c r="N209">
        <f t="shared" si="28"/>
        <v>1</v>
      </c>
      <c r="O209">
        <f t="shared" si="29"/>
        <v>0</v>
      </c>
      <c r="P209">
        <f t="shared" si="30"/>
        <v>0</v>
      </c>
      <c r="Q209">
        <f t="shared" si="31"/>
        <v>1</v>
      </c>
      <c r="R209">
        <f t="shared" si="32"/>
        <v>8.8737481281543946</v>
      </c>
      <c r="S209">
        <f t="shared" si="33"/>
        <v>0</v>
      </c>
      <c r="T209">
        <f t="shared" si="34"/>
        <v>4.9272536851572051</v>
      </c>
      <c r="U209">
        <f t="shared" si="35"/>
        <v>5.8861040314501558</v>
      </c>
    </row>
    <row r="210" spans="1:21">
      <c r="A210" t="s">
        <v>466</v>
      </c>
      <c r="B210" t="s">
        <v>14</v>
      </c>
      <c r="C210" t="s">
        <v>20</v>
      </c>
      <c r="D210">
        <v>0</v>
      </c>
      <c r="E210" t="s">
        <v>16</v>
      </c>
      <c r="F210" t="s">
        <v>15</v>
      </c>
      <c r="G210">
        <v>7901</v>
      </c>
      <c r="H210">
        <v>1833</v>
      </c>
      <c r="I210">
        <v>180</v>
      </c>
      <c r="J210">
        <v>360</v>
      </c>
      <c r="K210">
        <v>1</v>
      </c>
      <c r="L210" t="s">
        <v>21</v>
      </c>
      <c r="M210">
        <f t="shared" si="27"/>
        <v>1</v>
      </c>
      <c r="N210">
        <f t="shared" si="28"/>
        <v>1</v>
      </c>
      <c r="O210">
        <f t="shared" si="29"/>
        <v>0</v>
      </c>
      <c r="P210">
        <f t="shared" si="30"/>
        <v>1</v>
      </c>
      <c r="Q210">
        <f t="shared" si="31"/>
        <v>0</v>
      </c>
      <c r="R210">
        <f t="shared" si="32"/>
        <v>8.9747446127227342</v>
      </c>
      <c r="S210">
        <f t="shared" si="33"/>
        <v>7.5137092478397047</v>
      </c>
      <c r="T210">
        <f t="shared" si="34"/>
        <v>5.1929568508902104</v>
      </c>
      <c r="U210">
        <f t="shared" si="35"/>
        <v>5.8861040314501558</v>
      </c>
    </row>
    <row r="211" spans="1:21">
      <c r="A211" t="s">
        <v>468</v>
      </c>
      <c r="B211" t="s">
        <v>14</v>
      </c>
      <c r="C211" t="s">
        <v>15</v>
      </c>
      <c r="D211">
        <v>1</v>
      </c>
      <c r="E211" t="s">
        <v>16</v>
      </c>
      <c r="F211" t="s">
        <v>15</v>
      </c>
      <c r="G211">
        <v>37719</v>
      </c>
      <c r="H211">
        <v>0</v>
      </c>
      <c r="I211">
        <v>152</v>
      </c>
      <c r="J211">
        <v>360</v>
      </c>
      <c r="K211">
        <v>1</v>
      </c>
      <c r="L211" t="s">
        <v>31</v>
      </c>
      <c r="M211">
        <f t="shared" si="27"/>
        <v>1</v>
      </c>
      <c r="N211">
        <f t="shared" si="28"/>
        <v>0</v>
      </c>
      <c r="O211">
        <f t="shared" si="29"/>
        <v>1</v>
      </c>
      <c r="P211">
        <f t="shared" si="30"/>
        <v>1</v>
      </c>
      <c r="Q211">
        <f t="shared" si="31"/>
        <v>0</v>
      </c>
      <c r="R211">
        <f t="shared" si="32"/>
        <v>10.537919225261291</v>
      </c>
      <c r="S211">
        <f t="shared" si="33"/>
        <v>0</v>
      </c>
      <c r="T211">
        <f t="shared" si="34"/>
        <v>5.0238805208462765</v>
      </c>
      <c r="U211">
        <f t="shared" si="35"/>
        <v>5.8861040314501558</v>
      </c>
    </row>
    <row r="212" spans="1:21">
      <c r="A212" t="s">
        <v>469</v>
      </c>
      <c r="B212" t="s">
        <v>14</v>
      </c>
      <c r="C212" t="s">
        <v>20</v>
      </c>
      <c r="D212">
        <v>0</v>
      </c>
      <c r="E212" t="s">
        <v>16</v>
      </c>
      <c r="F212" t="s">
        <v>15</v>
      </c>
      <c r="G212">
        <v>7333</v>
      </c>
      <c r="H212">
        <v>8333</v>
      </c>
      <c r="I212">
        <v>175</v>
      </c>
      <c r="J212">
        <v>300</v>
      </c>
      <c r="L212" t="s">
        <v>21</v>
      </c>
      <c r="M212">
        <f t="shared" si="27"/>
        <v>1</v>
      </c>
      <c r="N212">
        <f t="shared" si="28"/>
        <v>1</v>
      </c>
      <c r="O212">
        <f t="shared" si="29"/>
        <v>0</v>
      </c>
      <c r="P212">
        <f t="shared" si="30"/>
        <v>1</v>
      </c>
      <c r="Q212">
        <f t="shared" si="31"/>
        <v>0</v>
      </c>
      <c r="R212">
        <f t="shared" si="32"/>
        <v>8.9001399880937999</v>
      </c>
      <c r="S212">
        <f t="shared" si="33"/>
        <v>9.0279788143822071</v>
      </c>
      <c r="T212">
        <f t="shared" si="34"/>
        <v>5.1647859739235145</v>
      </c>
      <c r="U212">
        <f t="shared" si="35"/>
        <v>5.7037824746562009</v>
      </c>
    </row>
    <row r="213" spans="1:21">
      <c r="A213" t="s">
        <v>471</v>
      </c>
      <c r="B213" t="s">
        <v>14</v>
      </c>
      <c r="C213" t="s">
        <v>20</v>
      </c>
      <c r="D213">
        <v>2</v>
      </c>
      <c r="E213" t="s">
        <v>25</v>
      </c>
      <c r="F213" t="s">
        <v>15</v>
      </c>
      <c r="G213">
        <v>4652</v>
      </c>
      <c r="H213">
        <v>0</v>
      </c>
      <c r="I213">
        <v>110</v>
      </c>
      <c r="J213">
        <v>360</v>
      </c>
      <c r="K213">
        <v>1</v>
      </c>
      <c r="L213" t="s">
        <v>21</v>
      </c>
      <c r="M213">
        <f t="shared" si="27"/>
        <v>1</v>
      </c>
      <c r="N213">
        <f t="shared" si="28"/>
        <v>1</v>
      </c>
      <c r="O213">
        <f t="shared" si="29"/>
        <v>2</v>
      </c>
      <c r="P213">
        <f t="shared" si="30"/>
        <v>0</v>
      </c>
      <c r="Q213">
        <f t="shared" si="31"/>
        <v>0</v>
      </c>
      <c r="R213">
        <f t="shared" si="32"/>
        <v>8.4450525136385544</v>
      </c>
      <c r="S213">
        <f t="shared" si="33"/>
        <v>0</v>
      </c>
      <c r="T213">
        <f t="shared" si="34"/>
        <v>4.7004803657924166</v>
      </c>
      <c r="U213">
        <f t="shared" si="35"/>
        <v>5.8861040314501558</v>
      </c>
    </row>
    <row r="214" spans="1:21">
      <c r="A214" t="s">
        <v>472</v>
      </c>
      <c r="B214" t="s">
        <v>14</v>
      </c>
      <c r="C214" t="s">
        <v>20</v>
      </c>
      <c r="D214">
        <v>0</v>
      </c>
      <c r="E214" t="s">
        <v>16</v>
      </c>
      <c r="G214">
        <v>3539</v>
      </c>
      <c r="H214">
        <v>1376</v>
      </c>
      <c r="I214">
        <v>55</v>
      </c>
      <c r="J214">
        <v>360</v>
      </c>
      <c r="K214">
        <v>1</v>
      </c>
      <c r="L214" t="s">
        <v>21</v>
      </c>
      <c r="M214">
        <f t="shared" si="27"/>
        <v>1</v>
      </c>
      <c r="N214">
        <f t="shared" si="28"/>
        <v>1</v>
      </c>
      <c r="O214">
        <f t="shared" si="29"/>
        <v>0</v>
      </c>
      <c r="P214">
        <f t="shared" si="30"/>
        <v>1</v>
      </c>
      <c r="Q214">
        <f t="shared" si="31"/>
        <v>0</v>
      </c>
      <c r="R214">
        <f t="shared" si="32"/>
        <v>8.1715994803454635</v>
      </c>
      <c r="S214">
        <f t="shared" si="33"/>
        <v>7.2269360184932889</v>
      </c>
      <c r="T214">
        <f t="shared" si="34"/>
        <v>4.0073331852324712</v>
      </c>
      <c r="U214">
        <f t="shared" si="35"/>
        <v>5.8861040314501558</v>
      </c>
    </row>
    <row r="215" spans="1:21">
      <c r="A215" t="s">
        <v>473</v>
      </c>
      <c r="B215" t="s">
        <v>14</v>
      </c>
      <c r="C215" t="s">
        <v>20</v>
      </c>
      <c r="D215">
        <v>2</v>
      </c>
      <c r="E215" t="s">
        <v>16</v>
      </c>
      <c r="F215" t="s">
        <v>15</v>
      </c>
      <c r="G215">
        <v>3340</v>
      </c>
      <c r="H215">
        <v>1710</v>
      </c>
      <c r="I215">
        <v>150</v>
      </c>
      <c r="J215">
        <v>360</v>
      </c>
      <c r="K215">
        <v>0</v>
      </c>
      <c r="L215" t="s">
        <v>21</v>
      </c>
      <c r="M215">
        <f t="shared" si="27"/>
        <v>1</v>
      </c>
      <c r="N215">
        <f t="shared" si="28"/>
        <v>1</v>
      </c>
      <c r="O215">
        <f t="shared" si="29"/>
        <v>2</v>
      </c>
      <c r="P215">
        <f t="shared" si="30"/>
        <v>1</v>
      </c>
      <c r="Q215">
        <f t="shared" si="31"/>
        <v>0</v>
      </c>
      <c r="R215">
        <f t="shared" si="32"/>
        <v>8.1137260859707467</v>
      </c>
      <c r="S215">
        <f t="shared" si="33"/>
        <v>7.4442486494967053</v>
      </c>
      <c r="T215">
        <f t="shared" si="34"/>
        <v>5.0106352940962555</v>
      </c>
      <c r="U215">
        <f t="shared" si="35"/>
        <v>5.8861040314501558</v>
      </c>
    </row>
    <row r="216" spans="1:21">
      <c r="A216" t="s">
        <v>476</v>
      </c>
      <c r="B216" t="s">
        <v>14</v>
      </c>
      <c r="C216" t="s">
        <v>20</v>
      </c>
      <c r="D216">
        <v>2</v>
      </c>
      <c r="E216" t="s">
        <v>25</v>
      </c>
      <c r="F216" t="s">
        <v>15</v>
      </c>
      <c r="G216">
        <v>1958</v>
      </c>
      <c r="H216">
        <v>1456</v>
      </c>
      <c r="I216">
        <v>60</v>
      </c>
      <c r="J216">
        <v>300</v>
      </c>
      <c r="L216" t="s">
        <v>17</v>
      </c>
      <c r="M216">
        <f t="shared" si="27"/>
        <v>1</v>
      </c>
      <c r="N216">
        <f t="shared" si="28"/>
        <v>1</v>
      </c>
      <c r="O216">
        <f t="shared" si="29"/>
        <v>2</v>
      </c>
      <c r="P216">
        <f t="shared" si="30"/>
        <v>0</v>
      </c>
      <c r="Q216">
        <f t="shared" si="31"/>
        <v>0</v>
      </c>
      <c r="R216">
        <f t="shared" si="32"/>
        <v>7.5796788230904557</v>
      </c>
      <c r="S216">
        <f t="shared" si="33"/>
        <v>7.2834482287566313</v>
      </c>
      <c r="T216">
        <f t="shared" si="34"/>
        <v>4.0943445622221004</v>
      </c>
      <c r="U216">
        <f t="shared" si="35"/>
        <v>5.7037824746562009</v>
      </c>
    </row>
    <row r="217" spans="1:21">
      <c r="A217" t="s">
        <v>478</v>
      </c>
      <c r="B217" t="s">
        <v>14</v>
      </c>
      <c r="C217" t="s">
        <v>20</v>
      </c>
      <c r="D217">
        <v>0</v>
      </c>
      <c r="E217" t="s">
        <v>16</v>
      </c>
      <c r="F217" t="s">
        <v>15</v>
      </c>
      <c r="G217">
        <v>2483</v>
      </c>
      <c r="H217">
        <v>2466</v>
      </c>
      <c r="I217">
        <v>90</v>
      </c>
      <c r="J217">
        <v>180</v>
      </c>
      <c r="K217">
        <v>0</v>
      </c>
      <c r="L217" t="s">
        <v>21</v>
      </c>
      <c r="M217">
        <f t="shared" si="27"/>
        <v>1</v>
      </c>
      <c r="N217">
        <f t="shared" si="28"/>
        <v>1</v>
      </c>
      <c r="O217">
        <f t="shared" si="29"/>
        <v>0</v>
      </c>
      <c r="P217">
        <f t="shared" si="30"/>
        <v>1</v>
      </c>
      <c r="Q217">
        <f t="shared" si="31"/>
        <v>0</v>
      </c>
      <c r="R217">
        <f t="shared" si="32"/>
        <v>7.8172227855081662</v>
      </c>
      <c r="S217">
        <f t="shared" si="33"/>
        <v>7.8103526837242896</v>
      </c>
      <c r="T217">
        <f t="shared" si="34"/>
        <v>4.499809670330265</v>
      </c>
      <c r="U217">
        <f t="shared" si="35"/>
        <v>5.1929568508902104</v>
      </c>
    </row>
    <row r="218" spans="1:21">
      <c r="A218" t="s">
        <v>479</v>
      </c>
      <c r="B218" t="s">
        <v>14</v>
      </c>
      <c r="C218" t="s">
        <v>15</v>
      </c>
      <c r="D218">
        <v>0</v>
      </c>
      <c r="E218" t="s">
        <v>16</v>
      </c>
      <c r="F218" t="s">
        <v>20</v>
      </c>
      <c r="G218">
        <v>7085</v>
      </c>
      <c r="H218">
        <v>0</v>
      </c>
      <c r="I218">
        <v>84</v>
      </c>
      <c r="J218">
        <v>360</v>
      </c>
      <c r="K218">
        <v>1</v>
      </c>
      <c r="L218" t="s">
        <v>31</v>
      </c>
      <c r="M218">
        <f t="shared" si="27"/>
        <v>1</v>
      </c>
      <c r="N218">
        <f t="shared" si="28"/>
        <v>0</v>
      </c>
      <c r="O218">
        <f t="shared" si="29"/>
        <v>0</v>
      </c>
      <c r="P218">
        <f t="shared" si="30"/>
        <v>1</v>
      </c>
      <c r="Q218">
        <f t="shared" si="31"/>
        <v>1</v>
      </c>
      <c r="R218">
        <f t="shared" si="32"/>
        <v>8.8657351521247811</v>
      </c>
      <c r="S218">
        <f t="shared" si="33"/>
        <v>0</v>
      </c>
      <c r="T218">
        <f t="shared" si="34"/>
        <v>4.4308167988433134</v>
      </c>
      <c r="U218">
        <f t="shared" si="35"/>
        <v>5.8861040314501558</v>
      </c>
    </row>
    <row r="219" spans="1:21">
      <c r="A219" t="s">
        <v>480</v>
      </c>
      <c r="B219" t="s">
        <v>14</v>
      </c>
      <c r="C219" t="s">
        <v>20</v>
      </c>
      <c r="D219">
        <v>2</v>
      </c>
      <c r="E219" t="s">
        <v>16</v>
      </c>
      <c r="F219" t="s">
        <v>15</v>
      </c>
      <c r="G219">
        <v>3859</v>
      </c>
      <c r="H219">
        <v>0</v>
      </c>
      <c r="I219">
        <v>96</v>
      </c>
      <c r="J219">
        <v>360</v>
      </c>
      <c r="K219">
        <v>1</v>
      </c>
      <c r="L219" t="s">
        <v>31</v>
      </c>
      <c r="M219">
        <f t="shared" si="27"/>
        <v>1</v>
      </c>
      <c r="N219">
        <f t="shared" si="28"/>
        <v>1</v>
      </c>
      <c r="O219">
        <f t="shared" si="29"/>
        <v>2</v>
      </c>
      <c r="P219">
        <f t="shared" si="30"/>
        <v>1</v>
      </c>
      <c r="Q219">
        <f t="shared" si="31"/>
        <v>0</v>
      </c>
      <c r="R219">
        <f t="shared" si="32"/>
        <v>8.2581633615376191</v>
      </c>
      <c r="S219">
        <f t="shared" si="33"/>
        <v>0</v>
      </c>
      <c r="T219">
        <f t="shared" si="34"/>
        <v>4.5643481914678361</v>
      </c>
      <c r="U219">
        <f t="shared" si="35"/>
        <v>5.8861040314501558</v>
      </c>
    </row>
    <row r="220" spans="1:21">
      <c r="A220" t="s">
        <v>483</v>
      </c>
      <c r="B220" t="s">
        <v>14</v>
      </c>
      <c r="C220" t="s">
        <v>15</v>
      </c>
      <c r="D220">
        <v>2</v>
      </c>
      <c r="E220" t="s">
        <v>16</v>
      </c>
      <c r="F220" t="s">
        <v>15</v>
      </c>
      <c r="G220">
        <v>4354</v>
      </c>
      <c r="H220">
        <v>0</v>
      </c>
      <c r="I220">
        <v>136</v>
      </c>
      <c r="J220">
        <v>360</v>
      </c>
      <c r="K220">
        <v>1</v>
      </c>
      <c r="L220" t="s">
        <v>21</v>
      </c>
      <c r="M220">
        <f t="shared" si="27"/>
        <v>1</v>
      </c>
      <c r="N220">
        <f t="shared" si="28"/>
        <v>0</v>
      </c>
      <c r="O220">
        <f t="shared" si="29"/>
        <v>2</v>
      </c>
      <c r="P220">
        <f t="shared" si="30"/>
        <v>1</v>
      </c>
      <c r="Q220">
        <f t="shared" si="31"/>
        <v>0</v>
      </c>
      <c r="R220">
        <f t="shared" si="32"/>
        <v>8.3788502417944919</v>
      </c>
      <c r="S220">
        <f t="shared" si="33"/>
        <v>0</v>
      </c>
      <c r="T220">
        <f t="shared" si="34"/>
        <v>4.9126548857360524</v>
      </c>
      <c r="U220">
        <f t="shared" si="35"/>
        <v>5.8861040314501558</v>
      </c>
    </row>
    <row r="221" spans="1:21">
      <c r="A221" t="s">
        <v>485</v>
      </c>
      <c r="C221" t="s">
        <v>20</v>
      </c>
      <c r="D221">
        <v>0</v>
      </c>
      <c r="E221" t="s">
        <v>16</v>
      </c>
      <c r="F221" t="s">
        <v>20</v>
      </c>
      <c r="G221">
        <v>2083</v>
      </c>
      <c r="H221">
        <v>4083</v>
      </c>
      <c r="I221">
        <v>160</v>
      </c>
      <c r="J221">
        <v>360</v>
      </c>
      <c r="L221" t="s">
        <v>31</v>
      </c>
      <c r="M221">
        <f t="shared" si="27"/>
        <v>0</v>
      </c>
      <c r="N221">
        <f t="shared" si="28"/>
        <v>1</v>
      </c>
      <c r="O221">
        <f t="shared" si="29"/>
        <v>0</v>
      </c>
      <c r="P221">
        <f t="shared" si="30"/>
        <v>1</v>
      </c>
      <c r="Q221">
        <f t="shared" si="31"/>
        <v>1</v>
      </c>
      <c r="R221">
        <f t="shared" si="32"/>
        <v>7.6415644412609716</v>
      </c>
      <c r="S221">
        <f t="shared" si="33"/>
        <v>8.314587291319576</v>
      </c>
      <c r="T221">
        <f t="shared" si="34"/>
        <v>5.0751738152338266</v>
      </c>
      <c r="U221">
        <f t="shared" si="35"/>
        <v>5.8861040314501558</v>
      </c>
    </row>
    <row r="222" spans="1:21">
      <c r="A222" t="s">
        <v>487</v>
      </c>
      <c r="B222" t="s">
        <v>14</v>
      </c>
      <c r="C222" t="s">
        <v>20</v>
      </c>
      <c r="D222">
        <v>0</v>
      </c>
      <c r="E222" t="s">
        <v>16</v>
      </c>
      <c r="F222" t="s">
        <v>15</v>
      </c>
      <c r="G222">
        <v>3015</v>
      </c>
      <c r="H222">
        <v>2188</v>
      </c>
      <c r="I222">
        <v>153</v>
      </c>
      <c r="J222">
        <v>360</v>
      </c>
      <c r="K222">
        <v>1</v>
      </c>
      <c r="L222" t="s">
        <v>21</v>
      </c>
      <c r="M222">
        <f t="shared" si="27"/>
        <v>1</v>
      </c>
      <c r="N222">
        <f t="shared" si="28"/>
        <v>1</v>
      </c>
      <c r="O222">
        <f t="shared" si="29"/>
        <v>0</v>
      </c>
      <c r="P222">
        <f t="shared" si="30"/>
        <v>1</v>
      </c>
      <c r="Q222">
        <f t="shared" si="31"/>
        <v>0</v>
      </c>
      <c r="R222">
        <f t="shared" si="32"/>
        <v>8.0113551091612862</v>
      </c>
      <c r="S222">
        <f t="shared" si="33"/>
        <v>7.6907431635418719</v>
      </c>
      <c r="T222">
        <f t="shared" si="34"/>
        <v>5.0304379213924353</v>
      </c>
      <c r="U222">
        <f t="shared" si="35"/>
        <v>5.8861040314501558</v>
      </c>
    </row>
    <row r="223" spans="1:21">
      <c r="A223" t="s">
        <v>488</v>
      </c>
      <c r="B223" t="s">
        <v>42</v>
      </c>
      <c r="C223" t="s">
        <v>15</v>
      </c>
      <c r="D223">
        <v>1</v>
      </c>
      <c r="E223" t="s">
        <v>25</v>
      </c>
      <c r="G223">
        <v>5191</v>
      </c>
      <c r="H223">
        <v>0</v>
      </c>
      <c r="I223">
        <v>132</v>
      </c>
      <c r="J223">
        <v>360</v>
      </c>
      <c r="K223">
        <v>1</v>
      </c>
      <c r="L223" t="s">
        <v>31</v>
      </c>
      <c r="M223">
        <f t="shared" si="27"/>
        <v>0</v>
      </c>
      <c r="N223">
        <f t="shared" si="28"/>
        <v>0</v>
      </c>
      <c r="O223">
        <f t="shared" si="29"/>
        <v>1</v>
      </c>
      <c r="P223">
        <f t="shared" si="30"/>
        <v>0</v>
      </c>
      <c r="Q223">
        <f t="shared" si="31"/>
        <v>0</v>
      </c>
      <c r="R223">
        <f t="shared" si="32"/>
        <v>8.5546816358272295</v>
      </c>
      <c r="S223">
        <f t="shared" si="33"/>
        <v>0</v>
      </c>
      <c r="T223">
        <f t="shared" si="34"/>
        <v>4.8828019225863706</v>
      </c>
      <c r="U223">
        <f t="shared" si="35"/>
        <v>5.8861040314501558</v>
      </c>
    </row>
    <row r="224" spans="1:21">
      <c r="A224" t="s">
        <v>494</v>
      </c>
      <c r="B224" t="s">
        <v>14</v>
      </c>
      <c r="C224" t="s">
        <v>20</v>
      </c>
      <c r="D224">
        <v>0</v>
      </c>
      <c r="E224" t="s">
        <v>16</v>
      </c>
      <c r="F224" t="s">
        <v>15</v>
      </c>
      <c r="G224">
        <v>4333</v>
      </c>
      <c r="H224">
        <v>2451</v>
      </c>
      <c r="I224">
        <v>110</v>
      </c>
      <c r="J224">
        <v>360</v>
      </c>
      <c r="K224">
        <v>1</v>
      </c>
      <c r="L224" t="s">
        <v>17</v>
      </c>
      <c r="M224">
        <f t="shared" si="27"/>
        <v>1</v>
      </c>
      <c r="N224">
        <f t="shared" si="28"/>
        <v>1</v>
      </c>
      <c r="O224">
        <f t="shared" si="29"/>
        <v>0</v>
      </c>
      <c r="P224">
        <f t="shared" si="30"/>
        <v>1</v>
      </c>
      <c r="Q224">
        <f t="shared" si="31"/>
        <v>0</v>
      </c>
      <c r="R224">
        <f t="shared" si="32"/>
        <v>8.3740154217399088</v>
      </c>
      <c r="S224">
        <f t="shared" si="33"/>
        <v>7.8042513835281122</v>
      </c>
      <c r="T224">
        <f t="shared" si="34"/>
        <v>4.7004803657924166</v>
      </c>
      <c r="U224">
        <f t="shared" si="35"/>
        <v>5.8861040314501558</v>
      </c>
    </row>
    <row r="225" spans="1:21">
      <c r="A225" t="s">
        <v>497</v>
      </c>
      <c r="B225" t="s">
        <v>14</v>
      </c>
      <c r="C225" t="s">
        <v>20</v>
      </c>
      <c r="D225">
        <v>3</v>
      </c>
      <c r="E225" t="s">
        <v>16</v>
      </c>
      <c r="F225" t="s">
        <v>15</v>
      </c>
      <c r="G225">
        <v>4691</v>
      </c>
      <c r="H225">
        <v>0</v>
      </c>
      <c r="I225">
        <v>100</v>
      </c>
      <c r="J225">
        <v>360</v>
      </c>
      <c r="K225">
        <v>1</v>
      </c>
      <c r="L225" t="s">
        <v>31</v>
      </c>
      <c r="M225">
        <f t="shared" si="27"/>
        <v>1</v>
      </c>
      <c r="N225">
        <f t="shared" si="28"/>
        <v>1</v>
      </c>
      <c r="O225">
        <f t="shared" si="29"/>
        <v>3</v>
      </c>
      <c r="P225">
        <f t="shared" si="30"/>
        <v>1</v>
      </c>
      <c r="Q225">
        <f t="shared" si="31"/>
        <v>0</v>
      </c>
      <c r="R225">
        <f t="shared" si="32"/>
        <v>8.453401058328458</v>
      </c>
      <c r="S225">
        <f t="shared" si="33"/>
        <v>0</v>
      </c>
      <c r="T225">
        <f t="shared" si="34"/>
        <v>4.6051701859880918</v>
      </c>
      <c r="U225">
        <f t="shared" si="35"/>
        <v>5.8861040314501558</v>
      </c>
    </row>
    <row r="226" spans="1:21">
      <c r="A226" t="s">
        <v>502</v>
      </c>
      <c r="C226" t="s">
        <v>20</v>
      </c>
      <c r="D226">
        <v>2</v>
      </c>
      <c r="E226" t="s">
        <v>16</v>
      </c>
      <c r="F226" t="s">
        <v>15</v>
      </c>
      <c r="G226">
        <v>2873</v>
      </c>
      <c r="H226">
        <v>1872</v>
      </c>
      <c r="I226">
        <v>132</v>
      </c>
      <c r="J226">
        <v>360</v>
      </c>
      <c r="K226">
        <v>0</v>
      </c>
      <c r="L226" t="s">
        <v>31</v>
      </c>
      <c r="M226">
        <f t="shared" si="27"/>
        <v>0</v>
      </c>
      <c r="N226">
        <f t="shared" si="28"/>
        <v>1</v>
      </c>
      <c r="O226">
        <f t="shared" si="29"/>
        <v>2</v>
      </c>
      <c r="P226">
        <f t="shared" si="30"/>
        <v>1</v>
      </c>
      <c r="Q226">
        <f t="shared" si="31"/>
        <v>0</v>
      </c>
      <c r="R226">
        <f t="shared" si="32"/>
        <v>7.9631120589792896</v>
      </c>
      <c r="S226">
        <f t="shared" si="33"/>
        <v>7.534762657037537</v>
      </c>
      <c r="T226">
        <f t="shared" si="34"/>
        <v>4.8828019225863706</v>
      </c>
      <c r="U226">
        <f t="shared" si="35"/>
        <v>5.8861040314501558</v>
      </c>
    </row>
    <row r="227" spans="1:21">
      <c r="A227" t="s">
        <v>510</v>
      </c>
      <c r="B227" t="s">
        <v>14</v>
      </c>
      <c r="C227" t="s">
        <v>20</v>
      </c>
      <c r="D227">
        <v>1</v>
      </c>
      <c r="E227" t="s">
        <v>25</v>
      </c>
      <c r="F227" t="s">
        <v>15</v>
      </c>
      <c r="G227">
        <v>1958</v>
      </c>
      <c r="H227">
        <v>2436</v>
      </c>
      <c r="I227">
        <v>131</v>
      </c>
      <c r="J227">
        <v>360</v>
      </c>
      <c r="K227">
        <v>1</v>
      </c>
      <c r="L227" t="s">
        <v>21</v>
      </c>
      <c r="M227">
        <f t="shared" si="27"/>
        <v>1</v>
      </c>
      <c r="N227">
        <f t="shared" si="28"/>
        <v>1</v>
      </c>
      <c r="O227">
        <f t="shared" si="29"/>
        <v>1</v>
      </c>
      <c r="P227">
        <f t="shared" si="30"/>
        <v>0</v>
      </c>
      <c r="Q227">
        <f t="shared" si="31"/>
        <v>0</v>
      </c>
      <c r="R227">
        <f t="shared" si="32"/>
        <v>7.5796788230904557</v>
      </c>
      <c r="S227">
        <f t="shared" si="33"/>
        <v>7.798112628829788</v>
      </c>
      <c r="T227">
        <f t="shared" si="34"/>
        <v>4.8751973232011512</v>
      </c>
      <c r="U227">
        <f t="shared" si="35"/>
        <v>5.8861040314501558</v>
      </c>
    </row>
    <row r="228" spans="1:21">
      <c r="A228" t="s">
        <v>511</v>
      </c>
      <c r="B228" t="s">
        <v>14</v>
      </c>
      <c r="C228" t="s">
        <v>15</v>
      </c>
      <c r="D228">
        <v>2</v>
      </c>
      <c r="E228" t="s">
        <v>16</v>
      </c>
      <c r="F228" t="s">
        <v>15</v>
      </c>
      <c r="G228">
        <v>3547</v>
      </c>
      <c r="H228">
        <v>0</v>
      </c>
      <c r="I228">
        <v>80</v>
      </c>
      <c r="J228">
        <v>360</v>
      </c>
      <c r="K228">
        <v>0</v>
      </c>
      <c r="L228" t="s">
        <v>21</v>
      </c>
      <c r="M228">
        <f t="shared" si="27"/>
        <v>1</v>
      </c>
      <c r="N228">
        <f t="shared" si="28"/>
        <v>0</v>
      </c>
      <c r="O228">
        <f t="shared" si="29"/>
        <v>2</v>
      </c>
      <c r="P228">
        <f t="shared" si="30"/>
        <v>1</v>
      </c>
      <c r="Q228">
        <f t="shared" si="31"/>
        <v>0</v>
      </c>
      <c r="R228">
        <f t="shared" si="32"/>
        <v>8.1738574547736214</v>
      </c>
      <c r="S228">
        <f t="shared" si="33"/>
        <v>0</v>
      </c>
      <c r="T228">
        <f t="shared" si="34"/>
        <v>4.3820266346738812</v>
      </c>
      <c r="U228">
        <f t="shared" si="35"/>
        <v>5.8861040314501558</v>
      </c>
    </row>
    <row r="229" spans="1:21">
      <c r="A229" t="s">
        <v>512</v>
      </c>
      <c r="B229" t="s">
        <v>14</v>
      </c>
      <c r="C229" t="s">
        <v>20</v>
      </c>
      <c r="D229">
        <v>1</v>
      </c>
      <c r="E229" t="s">
        <v>16</v>
      </c>
      <c r="F229" t="s">
        <v>15</v>
      </c>
      <c r="G229">
        <v>18333</v>
      </c>
      <c r="H229">
        <v>0</v>
      </c>
      <c r="I229">
        <v>500</v>
      </c>
      <c r="J229">
        <v>360</v>
      </c>
      <c r="K229">
        <v>1</v>
      </c>
      <c r="L229" t="s">
        <v>17</v>
      </c>
      <c r="M229">
        <f t="shared" si="27"/>
        <v>1</v>
      </c>
      <c r="N229">
        <f t="shared" si="28"/>
        <v>1</v>
      </c>
      <c r="O229">
        <f t="shared" si="29"/>
        <v>1</v>
      </c>
      <c r="P229">
        <f t="shared" si="30"/>
        <v>1</v>
      </c>
      <c r="Q229">
        <f t="shared" si="31"/>
        <v>0</v>
      </c>
      <c r="R229">
        <f t="shared" si="32"/>
        <v>9.8164579935630254</v>
      </c>
      <c r="S229">
        <f t="shared" si="33"/>
        <v>0</v>
      </c>
      <c r="T229">
        <f t="shared" si="34"/>
        <v>6.2146080984221914</v>
      </c>
      <c r="U229">
        <f t="shared" si="35"/>
        <v>5.8861040314501558</v>
      </c>
    </row>
    <row r="230" spans="1:21">
      <c r="A230" t="s">
        <v>514</v>
      </c>
      <c r="B230" t="s">
        <v>14</v>
      </c>
      <c r="C230" t="s">
        <v>15</v>
      </c>
      <c r="D230">
        <v>0</v>
      </c>
      <c r="E230" t="s">
        <v>16</v>
      </c>
      <c r="F230" t="s">
        <v>15</v>
      </c>
      <c r="G230">
        <v>2435</v>
      </c>
      <c r="H230">
        <v>0</v>
      </c>
      <c r="I230">
        <v>75</v>
      </c>
      <c r="J230">
        <v>360</v>
      </c>
      <c r="K230">
        <v>1</v>
      </c>
      <c r="L230" t="s">
        <v>17</v>
      </c>
      <c r="M230">
        <f t="shared" si="27"/>
        <v>1</v>
      </c>
      <c r="N230">
        <f t="shared" si="28"/>
        <v>0</v>
      </c>
      <c r="O230">
        <f t="shared" si="29"/>
        <v>0</v>
      </c>
      <c r="P230">
        <f t="shared" si="30"/>
        <v>1</v>
      </c>
      <c r="Q230">
        <f t="shared" si="31"/>
        <v>0</v>
      </c>
      <c r="R230">
        <f t="shared" si="32"/>
        <v>7.7977020355166902</v>
      </c>
      <c r="S230">
        <f t="shared" si="33"/>
        <v>0</v>
      </c>
      <c r="T230">
        <f t="shared" si="34"/>
        <v>4.3174881135363101</v>
      </c>
      <c r="U230">
        <f t="shared" si="35"/>
        <v>5.8861040314501558</v>
      </c>
    </row>
    <row r="231" spans="1:21">
      <c r="A231" t="s">
        <v>524</v>
      </c>
      <c r="B231" t="s">
        <v>14</v>
      </c>
      <c r="C231" t="s">
        <v>15</v>
      </c>
      <c r="D231">
        <v>0</v>
      </c>
      <c r="E231" t="s">
        <v>16</v>
      </c>
      <c r="F231" t="s">
        <v>15</v>
      </c>
      <c r="G231">
        <v>6283</v>
      </c>
      <c r="H231">
        <v>4416</v>
      </c>
      <c r="I231">
        <v>209</v>
      </c>
      <c r="J231">
        <v>360</v>
      </c>
      <c r="K231">
        <v>0</v>
      </c>
      <c r="L231" t="s">
        <v>21</v>
      </c>
      <c r="M231">
        <f t="shared" si="27"/>
        <v>1</v>
      </c>
      <c r="N231">
        <f t="shared" si="28"/>
        <v>0</v>
      </c>
      <c r="O231">
        <f t="shared" si="29"/>
        <v>0</v>
      </c>
      <c r="P231">
        <f t="shared" si="30"/>
        <v>1</v>
      </c>
      <c r="Q231">
        <f t="shared" si="31"/>
        <v>0</v>
      </c>
      <c r="R231">
        <f t="shared" si="32"/>
        <v>8.7456028524029463</v>
      </c>
      <c r="S231">
        <f t="shared" si="33"/>
        <v>8.3929895879569312</v>
      </c>
      <c r="T231">
        <f t="shared" si="34"/>
        <v>5.3423342519648109</v>
      </c>
      <c r="U231">
        <f t="shared" si="35"/>
        <v>5.8861040314501558</v>
      </c>
    </row>
    <row r="232" spans="1:21">
      <c r="A232" t="s">
        <v>525</v>
      </c>
      <c r="B232" t="s">
        <v>42</v>
      </c>
      <c r="C232" t="s">
        <v>15</v>
      </c>
      <c r="D232">
        <v>0</v>
      </c>
      <c r="E232" t="s">
        <v>16</v>
      </c>
      <c r="F232" t="s">
        <v>15</v>
      </c>
      <c r="G232">
        <v>645</v>
      </c>
      <c r="H232">
        <v>3683</v>
      </c>
      <c r="I232">
        <v>113</v>
      </c>
      <c r="J232">
        <v>480</v>
      </c>
      <c r="K232">
        <v>1</v>
      </c>
      <c r="L232" t="s">
        <v>21</v>
      </c>
      <c r="M232">
        <f t="shared" si="27"/>
        <v>0</v>
      </c>
      <c r="N232">
        <f t="shared" si="28"/>
        <v>0</v>
      </c>
      <c r="O232">
        <f t="shared" si="29"/>
        <v>0</v>
      </c>
      <c r="P232">
        <f t="shared" si="30"/>
        <v>1</v>
      </c>
      <c r="Q232">
        <f t="shared" si="31"/>
        <v>0</v>
      </c>
      <c r="R232">
        <f t="shared" si="32"/>
        <v>6.4692503167957724</v>
      </c>
      <c r="S232">
        <f t="shared" si="33"/>
        <v>8.2114829164450658</v>
      </c>
      <c r="T232">
        <f t="shared" si="34"/>
        <v>4.7273878187123408</v>
      </c>
      <c r="U232">
        <f t="shared" si="35"/>
        <v>6.1737861039019366</v>
      </c>
    </row>
    <row r="233" spans="1:21">
      <c r="A233" t="s">
        <v>526</v>
      </c>
      <c r="B233" t="s">
        <v>42</v>
      </c>
      <c r="C233" t="s">
        <v>15</v>
      </c>
      <c r="D233">
        <v>0</v>
      </c>
      <c r="E233" t="s">
        <v>16</v>
      </c>
      <c r="F233" t="s">
        <v>15</v>
      </c>
      <c r="G233">
        <v>3159</v>
      </c>
      <c r="H233">
        <v>0</v>
      </c>
      <c r="I233">
        <v>100</v>
      </c>
      <c r="J233">
        <v>360</v>
      </c>
      <c r="K233">
        <v>1</v>
      </c>
      <c r="L233" t="s">
        <v>31</v>
      </c>
      <c r="M233">
        <f t="shared" si="27"/>
        <v>0</v>
      </c>
      <c r="N233">
        <f t="shared" si="28"/>
        <v>0</v>
      </c>
      <c r="O233">
        <f t="shared" si="29"/>
        <v>0</v>
      </c>
      <c r="P233">
        <f t="shared" si="30"/>
        <v>1</v>
      </c>
      <c r="Q233">
        <f t="shared" si="31"/>
        <v>0</v>
      </c>
      <c r="R233">
        <f t="shared" si="32"/>
        <v>8.0580108008020854</v>
      </c>
      <c r="S233">
        <f t="shared" si="33"/>
        <v>0</v>
      </c>
      <c r="T233">
        <f t="shared" si="34"/>
        <v>4.6051701859880918</v>
      </c>
      <c r="U233">
        <f t="shared" si="35"/>
        <v>5.8861040314501558</v>
      </c>
    </row>
    <row r="234" spans="1:21">
      <c r="A234" t="s">
        <v>528</v>
      </c>
      <c r="B234" t="s">
        <v>14</v>
      </c>
      <c r="C234" t="s">
        <v>20</v>
      </c>
      <c r="D234">
        <v>1</v>
      </c>
      <c r="E234" t="s">
        <v>25</v>
      </c>
      <c r="F234" t="s">
        <v>15</v>
      </c>
      <c r="G234">
        <v>4050</v>
      </c>
      <c r="H234">
        <v>5302</v>
      </c>
      <c r="I234">
        <v>138</v>
      </c>
      <c r="J234">
        <v>360</v>
      </c>
      <c r="L234" t="s">
        <v>21</v>
      </c>
      <c r="M234">
        <f t="shared" si="27"/>
        <v>1</v>
      </c>
      <c r="N234">
        <f t="shared" si="28"/>
        <v>1</v>
      </c>
      <c r="O234">
        <f t="shared" si="29"/>
        <v>1</v>
      </c>
      <c r="P234">
        <f t="shared" si="30"/>
        <v>0</v>
      </c>
      <c r="Q234">
        <f t="shared" si="31"/>
        <v>0</v>
      </c>
      <c r="R234">
        <f t="shared" si="32"/>
        <v>8.3064721601005846</v>
      </c>
      <c r="S234">
        <f t="shared" si="33"/>
        <v>8.5758393868489708</v>
      </c>
      <c r="T234">
        <f t="shared" si="34"/>
        <v>4.9272536851572051</v>
      </c>
      <c r="U234">
        <f t="shared" si="35"/>
        <v>5.8861040314501558</v>
      </c>
    </row>
    <row r="235" spans="1:21">
      <c r="A235" t="s">
        <v>529</v>
      </c>
      <c r="B235" t="s">
        <v>14</v>
      </c>
      <c r="C235" t="s">
        <v>20</v>
      </c>
      <c r="D235">
        <v>0</v>
      </c>
      <c r="E235" t="s">
        <v>25</v>
      </c>
      <c r="F235" t="s">
        <v>15</v>
      </c>
      <c r="G235">
        <v>3814</v>
      </c>
      <c r="H235">
        <v>1483</v>
      </c>
      <c r="I235">
        <v>124</v>
      </c>
      <c r="J235">
        <v>300</v>
      </c>
      <c r="K235">
        <v>1</v>
      </c>
      <c r="L235" t="s">
        <v>31</v>
      </c>
      <c r="M235">
        <f t="shared" si="27"/>
        <v>1</v>
      </c>
      <c r="N235">
        <f t="shared" si="28"/>
        <v>1</v>
      </c>
      <c r="O235">
        <f t="shared" si="29"/>
        <v>0</v>
      </c>
      <c r="P235">
        <f t="shared" si="30"/>
        <v>0</v>
      </c>
      <c r="Q235">
        <f t="shared" si="31"/>
        <v>0</v>
      </c>
      <c r="R235">
        <f t="shared" si="32"/>
        <v>8.2464337861603649</v>
      </c>
      <c r="S235">
        <f t="shared" si="33"/>
        <v>7.3018223421379318</v>
      </c>
      <c r="T235">
        <f t="shared" si="34"/>
        <v>4.8202815656050371</v>
      </c>
      <c r="U235">
        <f t="shared" si="35"/>
        <v>5.7037824746562009</v>
      </c>
    </row>
    <row r="236" spans="1:21">
      <c r="A236" t="s">
        <v>531</v>
      </c>
      <c r="B236" t="s">
        <v>14</v>
      </c>
      <c r="C236" t="s">
        <v>20</v>
      </c>
      <c r="D236">
        <v>0</v>
      </c>
      <c r="E236" t="s">
        <v>16</v>
      </c>
      <c r="F236" t="s">
        <v>15</v>
      </c>
      <c r="G236">
        <v>20833</v>
      </c>
      <c r="H236">
        <v>6667</v>
      </c>
      <c r="I236">
        <v>480</v>
      </c>
      <c r="J236">
        <v>360</v>
      </c>
      <c r="L236" t="s">
        <v>17</v>
      </c>
      <c r="M236">
        <f t="shared" si="27"/>
        <v>1</v>
      </c>
      <c r="N236">
        <f t="shared" si="28"/>
        <v>1</v>
      </c>
      <c r="O236">
        <f t="shared" si="29"/>
        <v>0</v>
      </c>
      <c r="P236">
        <f t="shared" si="30"/>
        <v>1</v>
      </c>
      <c r="Q236">
        <f t="shared" si="31"/>
        <v>0</v>
      </c>
      <c r="R236">
        <f t="shared" si="32"/>
        <v>9.9442935469283817</v>
      </c>
      <c r="S236">
        <f t="shared" si="33"/>
        <v>8.8049252626180596</v>
      </c>
      <c r="T236">
        <f t="shared" si="34"/>
        <v>6.1737861039019366</v>
      </c>
      <c r="U236">
        <f t="shared" si="35"/>
        <v>5.8861040314501558</v>
      </c>
    </row>
    <row r="237" spans="1:21">
      <c r="A237" t="s">
        <v>532</v>
      </c>
      <c r="C237" t="s">
        <v>15</v>
      </c>
      <c r="D237">
        <v>0</v>
      </c>
      <c r="E237" t="s">
        <v>16</v>
      </c>
      <c r="F237" t="s">
        <v>15</v>
      </c>
      <c r="G237">
        <v>3583</v>
      </c>
      <c r="H237">
        <v>0</v>
      </c>
      <c r="I237">
        <v>96</v>
      </c>
      <c r="J237">
        <v>360</v>
      </c>
      <c r="K237">
        <v>1</v>
      </c>
      <c r="L237" t="s">
        <v>17</v>
      </c>
      <c r="M237">
        <f t="shared" si="27"/>
        <v>0</v>
      </c>
      <c r="N237">
        <f t="shared" si="28"/>
        <v>0</v>
      </c>
      <c r="O237">
        <f t="shared" si="29"/>
        <v>0</v>
      </c>
      <c r="P237">
        <f t="shared" si="30"/>
        <v>1</v>
      </c>
      <c r="Q237">
        <f t="shared" si="31"/>
        <v>0</v>
      </c>
      <c r="R237">
        <f t="shared" si="32"/>
        <v>8.1839557173049542</v>
      </c>
      <c r="S237">
        <f t="shared" si="33"/>
        <v>0</v>
      </c>
      <c r="T237">
        <f t="shared" si="34"/>
        <v>4.5643481914678361</v>
      </c>
      <c r="U237">
        <f t="shared" si="35"/>
        <v>5.8861040314501558</v>
      </c>
    </row>
    <row r="238" spans="1:21">
      <c r="A238" t="s">
        <v>534</v>
      </c>
      <c r="B238" t="s">
        <v>42</v>
      </c>
      <c r="C238" t="s">
        <v>15</v>
      </c>
      <c r="D238">
        <v>1</v>
      </c>
      <c r="E238" t="s">
        <v>16</v>
      </c>
      <c r="F238" t="s">
        <v>15</v>
      </c>
      <c r="G238">
        <v>13262</v>
      </c>
      <c r="H238">
        <v>0</v>
      </c>
      <c r="I238">
        <v>40</v>
      </c>
      <c r="J238">
        <v>360</v>
      </c>
      <c r="K238">
        <v>1</v>
      </c>
      <c r="L238" t="s">
        <v>17</v>
      </c>
      <c r="M238">
        <f t="shared" si="27"/>
        <v>0</v>
      </c>
      <c r="N238">
        <f t="shared" si="28"/>
        <v>0</v>
      </c>
      <c r="O238">
        <f t="shared" si="29"/>
        <v>1</v>
      </c>
      <c r="P238">
        <f t="shared" si="30"/>
        <v>1</v>
      </c>
      <c r="Q238">
        <f t="shared" si="31"/>
        <v>0</v>
      </c>
      <c r="R238">
        <f t="shared" si="32"/>
        <v>9.4926580819288127</v>
      </c>
      <c r="S238">
        <f t="shared" si="33"/>
        <v>0</v>
      </c>
      <c r="T238">
        <f t="shared" si="34"/>
        <v>3.6888794541139363</v>
      </c>
      <c r="U238">
        <f t="shared" si="35"/>
        <v>5.8861040314501558</v>
      </c>
    </row>
    <row r="239" spans="1:21">
      <c r="A239" t="s">
        <v>537</v>
      </c>
      <c r="B239" t="s">
        <v>14</v>
      </c>
      <c r="C239" t="s">
        <v>20</v>
      </c>
      <c r="D239">
        <v>2</v>
      </c>
      <c r="E239" t="s">
        <v>16</v>
      </c>
      <c r="F239" t="s">
        <v>15</v>
      </c>
      <c r="G239">
        <v>3283</v>
      </c>
      <c r="H239">
        <v>2035</v>
      </c>
      <c r="I239">
        <v>148</v>
      </c>
      <c r="J239">
        <v>360</v>
      </c>
      <c r="K239">
        <v>1</v>
      </c>
      <c r="L239" t="s">
        <v>17</v>
      </c>
      <c r="M239">
        <f t="shared" si="27"/>
        <v>1</v>
      </c>
      <c r="N239">
        <f t="shared" si="28"/>
        <v>1</v>
      </c>
      <c r="O239">
        <f t="shared" si="29"/>
        <v>2</v>
      </c>
      <c r="P239">
        <f t="shared" si="30"/>
        <v>1</v>
      </c>
      <c r="Q239">
        <f t="shared" si="31"/>
        <v>0</v>
      </c>
      <c r="R239">
        <f t="shared" si="32"/>
        <v>8.0965129175015935</v>
      </c>
      <c r="S239">
        <f t="shared" si="33"/>
        <v>7.6182510978766951</v>
      </c>
      <c r="T239">
        <f t="shared" si="34"/>
        <v>4.9972122737641147</v>
      </c>
      <c r="U239">
        <f t="shared" si="35"/>
        <v>5.8861040314501558</v>
      </c>
    </row>
    <row r="240" spans="1:21">
      <c r="A240" t="s">
        <v>541</v>
      </c>
      <c r="B240" t="s">
        <v>42</v>
      </c>
      <c r="C240" t="s">
        <v>20</v>
      </c>
      <c r="D240">
        <v>2</v>
      </c>
      <c r="E240" t="s">
        <v>16</v>
      </c>
      <c r="F240" t="s">
        <v>15</v>
      </c>
      <c r="G240">
        <v>2031</v>
      </c>
      <c r="H240">
        <v>1632</v>
      </c>
      <c r="I240">
        <v>113</v>
      </c>
      <c r="J240">
        <v>480</v>
      </c>
      <c r="K240">
        <v>1</v>
      </c>
      <c r="L240" t="s">
        <v>31</v>
      </c>
      <c r="M240">
        <f t="shared" si="27"/>
        <v>0</v>
      </c>
      <c r="N240">
        <f t="shared" si="28"/>
        <v>1</v>
      </c>
      <c r="O240">
        <f t="shared" si="29"/>
        <v>2</v>
      </c>
      <c r="P240">
        <f t="shared" si="30"/>
        <v>1</v>
      </c>
      <c r="Q240">
        <f t="shared" si="31"/>
        <v>0</v>
      </c>
      <c r="R240">
        <f t="shared" si="32"/>
        <v>7.616283561580385</v>
      </c>
      <c r="S240">
        <f t="shared" si="33"/>
        <v>7.3975615355240523</v>
      </c>
      <c r="T240">
        <f t="shared" si="34"/>
        <v>4.7273878187123408</v>
      </c>
      <c r="U240">
        <f t="shared" si="35"/>
        <v>6.1737861039019366</v>
      </c>
    </row>
    <row r="241" spans="1:21">
      <c r="A241" t="s">
        <v>542</v>
      </c>
      <c r="B241" t="s">
        <v>14</v>
      </c>
      <c r="C241" t="s">
        <v>20</v>
      </c>
      <c r="D241">
        <v>3</v>
      </c>
      <c r="E241" t="s">
        <v>25</v>
      </c>
      <c r="F241" t="s">
        <v>15</v>
      </c>
      <c r="G241">
        <v>3074</v>
      </c>
      <c r="H241">
        <v>1800</v>
      </c>
      <c r="I241">
        <v>123</v>
      </c>
      <c r="J241">
        <v>360</v>
      </c>
      <c r="K241">
        <v>0</v>
      </c>
      <c r="L241" t="s">
        <v>31</v>
      </c>
      <c r="M241">
        <f t="shared" si="27"/>
        <v>1</v>
      </c>
      <c r="N241">
        <f t="shared" si="28"/>
        <v>1</v>
      </c>
      <c r="O241">
        <f t="shared" si="29"/>
        <v>3</v>
      </c>
      <c r="P241">
        <f t="shared" si="30"/>
        <v>0</v>
      </c>
      <c r="Q241">
        <f t="shared" si="31"/>
        <v>0</v>
      </c>
      <c r="R241">
        <f t="shared" si="32"/>
        <v>8.0307349240985406</v>
      </c>
      <c r="S241">
        <f t="shared" si="33"/>
        <v>7.4955419438842563</v>
      </c>
      <c r="T241">
        <f t="shared" si="34"/>
        <v>4.8121843553724171</v>
      </c>
      <c r="U241">
        <f t="shared" si="35"/>
        <v>5.8861040314501558</v>
      </c>
    </row>
    <row r="242" spans="1:21">
      <c r="A242" t="s">
        <v>544</v>
      </c>
      <c r="B242" t="s">
        <v>42</v>
      </c>
      <c r="C242" t="s">
        <v>15</v>
      </c>
      <c r="D242">
        <v>0</v>
      </c>
      <c r="E242" t="s">
        <v>25</v>
      </c>
      <c r="F242" t="s">
        <v>15</v>
      </c>
      <c r="G242">
        <v>3400</v>
      </c>
      <c r="H242">
        <v>0</v>
      </c>
      <c r="I242">
        <v>95</v>
      </c>
      <c r="J242">
        <v>360</v>
      </c>
      <c r="K242">
        <v>1</v>
      </c>
      <c r="L242" t="s">
        <v>21</v>
      </c>
      <c r="M242">
        <f t="shared" si="27"/>
        <v>0</v>
      </c>
      <c r="N242">
        <f t="shared" si="28"/>
        <v>0</v>
      </c>
      <c r="O242">
        <f t="shared" si="29"/>
        <v>0</v>
      </c>
      <c r="P242">
        <f t="shared" si="30"/>
        <v>0</v>
      </c>
      <c r="Q242">
        <f t="shared" si="31"/>
        <v>0</v>
      </c>
      <c r="R242">
        <f t="shared" si="32"/>
        <v>8.1315307106042525</v>
      </c>
      <c r="S242">
        <f t="shared" si="33"/>
        <v>0</v>
      </c>
      <c r="T242">
        <f t="shared" si="34"/>
        <v>4.5538768916005408</v>
      </c>
      <c r="U242">
        <f t="shared" si="35"/>
        <v>5.8861040314501558</v>
      </c>
    </row>
    <row r="243" spans="1:21">
      <c r="A243" t="s">
        <v>546</v>
      </c>
      <c r="B243" t="s">
        <v>14</v>
      </c>
      <c r="C243" t="s">
        <v>15</v>
      </c>
      <c r="D243">
        <v>0</v>
      </c>
      <c r="E243" t="s">
        <v>16</v>
      </c>
      <c r="F243" t="s">
        <v>15</v>
      </c>
      <c r="G243">
        <v>2500</v>
      </c>
      <c r="H243">
        <v>0</v>
      </c>
      <c r="I243">
        <v>55</v>
      </c>
      <c r="J243">
        <v>360</v>
      </c>
      <c r="K243">
        <v>1</v>
      </c>
      <c r="L243" t="s">
        <v>31</v>
      </c>
      <c r="M243">
        <f t="shared" si="27"/>
        <v>1</v>
      </c>
      <c r="N243">
        <f t="shared" si="28"/>
        <v>0</v>
      </c>
      <c r="O243">
        <f t="shared" si="29"/>
        <v>0</v>
      </c>
      <c r="P243">
        <f t="shared" si="30"/>
        <v>1</v>
      </c>
      <c r="Q243">
        <f t="shared" si="31"/>
        <v>0</v>
      </c>
      <c r="R243">
        <f t="shared" si="32"/>
        <v>7.8240460108562919</v>
      </c>
      <c r="S243">
        <f t="shared" si="33"/>
        <v>0</v>
      </c>
      <c r="T243">
        <f t="shared" si="34"/>
        <v>4.0073331852324712</v>
      </c>
      <c r="U243">
        <f t="shared" si="35"/>
        <v>5.8861040314501558</v>
      </c>
    </row>
    <row r="244" spans="1:21">
      <c r="A244" t="s">
        <v>547</v>
      </c>
      <c r="B244" t="s">
        <v>14</v>
      </c>
      <c r="C244" t="s">
        <v>20</v>
      </c>
      <c r="D244">
        <v>3</v>
      </c>
      <c r="E244" t="s">
        <v>16</v>
      </c>
      <c r="F244" t="s">
        <v>20</v>
      </c>
      <c r="G244">
        <v>5677</v>
      </c>
      <c r="H244">
        <v>1424</v>
      </c>
      <c r="I244">
        <v>100</v>
      </c>
      <c r="J244">
        <v>360</v>
      </c>
      <c r="K244">
        <v>1</v>
      </c>
      <c r="L244" t="s">
        <v>21</v>
      </c>
      <c r="M244">
        <f t="shared" si="27"/>
        <v>1</v>
      </c>
      <c r="N244">
        <f t="shared" si="28"/>
        <v>1</v>
      </c>
      <c r="O244">
        <f t="shared" si="29"/>
        <v>3</v>
      </c>
      <c r="P244">
        <f t="shared" si="30"/>
        <v>1</v>
      </c>
      <c r="Q244">
        <f t="shared" si="31"/>
        <v>1</v>
      </c>
      <c r="R244">
        <f t="shared" si="32"/>
        <v>8.6441782031707266</v>
      </c>
      <c r="S244">
        <f t="shared" si="33"/>
        <v>7.2612250919719212</v>
      </c>
      <c r="T244">
        <f t="shared" si="34"/>
        <v>4.6051701859880918</v>
      </c>
      <c r="U244">
        <f t="shared" si="35"/>
        <v>5.8861040314501558</v>
      </c>
    </row>
    <row r="245" spans="1:21">
      <c r="A245" t="s">
        <v>551</v>
      </c>
      <c r="B245" t="s">
        <v>14</v>
      </c>
      <c r="C245" t="s">
        <v>20</v>
      </c>
      <c r="D245">
        <v>0</v>
      </c>
      <c r="E245" t="s">
        <v>16</v>
      </c>
      <c r="F245" t="s">
        <v>15</v>
      </c>
      <c r="G245">
        <v>3775</v>
      </c>
      <c r="H245">
        <v>0</v>
      </c>
      <c r="I245">
        <v>110</v>
      </c>
      <c r="J245">
        <v>360</v>
      </c>
      <c r="K245">
        <v>1</v>
      </c>
      <c r="L245" t="s">
        <v>31</v>
      </c>
      <c r="M245">
        <f t="shared" si="27"/>
        <v>1</v>
      </c>
      <c r="N245">
        <f t="shared" si="28"/>
        <v>1</v>
      </c>
      <c r="O245">
        <f t="shared" si="29"/>
        <v>0</v>
      </c>
      <c r="P245">
        <f t="shared" si="30"/>
        <v>1</v>
      </c>
      <c r="Q245">
        <f t="shared" si="31"/>
        <v>0</v>
      </c>
      <c r="R245">
        <f t="shared" si="32"/>
        <v>8.2361556616831244</v>
      </c>
      <c r="S245">
        <f t="shared" si="33"/>
        <v>0</v>
      </c>
      <c r="T245">
        <f t="shared" si="34"/>
        <v>4.7004803657924166</v>
      </c>
      <c r="U245">
        <f t="shared" si="35"/>
        <v>5.8861040314501558</v>
      </c>
    </row>
    <row r="246" spans="1:21">
      <c r="A246" t="s">
        <v>552</v>
      </c>
      <c r="B246" t="s">
        <v>14</v>
      </c>
      <c r="C246" t="s">
        <v>20</v>
      </c>
      <c r="D246">
        <v>1</v>
      </c>
      <c r="E246" t="s">
        <v>25</v>
      </c>
      <c r="F246" t="s">
        <v>15</v>
      </c>
      <c r="G246">
        <v>5285</v>
      </c>
      <c r="H246">
        <v>1430</v>
      </c>
      <c r="I246">
        <v>161</v>
      </c>
      <c r="J246">
        <v>360</v>
      </c>
      <c r="K246">
        <v>0</v>
      </c>
      <c r="L246" t="s">
        <v>31</v>
      </c>
      <c r="M246">
        <f t="shared" si="27"/>
        <v>1</v>
      </c>
      <c r="N246">
        <f t="shared" si="28"/>
        <v>1</v>
      </c>
      <c r="O246">
        <f t="shared" si="29"/>
        <v>1</v>
      </c>
      <c r="P246">
        <f t="shared" si="30"/>
        <v>0</v>
      </c>
      <c r="Q246">
        <f t="shared" si="31"/>
        <v>0</v>
      </c>
      <c r="R246">
        <f t="shared" si="32"/>
        <v>8.5726278983043382</v>
      </c>
      <c r="S246">
        <f t="shared" si="33"/>
        <v>7.2654297232539529</v>
      </c>
      <c r="T246">
        <f t="shared" si="34"/>
        <v>5.0814043649844631</v>
      </c>
      <c r="U246">
        <f t="shared" si="35"/>
        <v>5.8861040314501558</v>
      </c>
    </row>
    <row r="247" spans="1:21">
      <c r="A247" t="s">
        <v>553</v>
      </c>
      <c r="B247" t="s">
        <v>14</v>
      </c>
      <c r="C247" t="s">
        <v>15</v>
      </c>
      <c r="D247">
        <v>1</v>
      </c>
      <c r="E247" t="s">
        <v>25</v>
      </c>
      <c r="F247" t="s">
        <v>15</v>
      </c>
      <c r="G247">
        <v>2679</v>
      </c>
      <c r="H247">
        <v>1302</v>
      </c>
      <c r="I247">
        <v>94</v>
      </c>
      <c r="J247">
        <v>360</v>
      </c>
      <c r="K247">
        <v>1</v>
      </c>
      <c r="L247" t="s">
        <v>31</v>
      </c>
      <c r="M247">
        <f t="shared" si="27"/>
        <v>1</v>
      </c>
      <c r="N247">
        <f t="shared" si="28"/>
        <v>0</v>
      </c>
      <c r="O247">
        <f t="shared" si="29"/>
        <v>1</v>
      </c>
      <c r="P247">
        <f t="shared" si="30"/>
        <v>0</v>
      </c>
      <c r="Q247">
        <f t="shared" si="31"/>
        <v>0</v>
      </c>
      <c r="R247">
        <f t="shared" si="32"/>
        <v>7.8931988695446087</v>
      </c>
      <c r="S247">
        <f t="shared" si="33"/>
        <v>7.1716568227685142</v>
      </c>
      <c r="T247">
        <f t="shared" si="34"/>
        <v>4.5432947822700038</v>
      </c>
      <c r="U247">
        <f t="shared" si="35"/>
        <v>5.8861040314501558</v>
      </c>
    </row>
    <row r="248" spans="1:21">
      <c r="A248" t="s">
        <v>555</v>
      </c>
      <c r="B248" t="s">
        <v>14</v>
      </c>
      <c r="C248" t="s">
        <v>20</v>
      </c>
      <c r="D248">
        <v>0</v>
      </c>
      <c r="E248" t="s">
        <v>16</v>
      </c>
      <c r="F248" t="s">
        <v>15</v>
      </c>
      <c r="G248">
        <v>1025</v>
      </c>
      <c r="H248">
        <v>5500</v>
      </c>
      <c r="I248">
        <v>216</v>
      </c>
      <c r="J248">
        <v>360</v>
      </c>
      <c r="L248" t="s">
        <v>21</v>
      </c>
      <c r="M248">
        <f t="shared" si="27"/>
        <v>1</v>
      </c>
      <c r="N248">
        <f t="shared" si="28"/>
        <v>1</v>
      </c>
      <c r="O248">
        <f t="shared" si="29"/>
        <v>0</v>
      </c>
      <c r="P248">
        <f t="shared" si="30"/>
        <v>1</v>
      </c>
      <c r="Q248">
        <f t="shared" si="31"/>
        <v>0</v>
      </c>
      <c r="R248">
        <f t="shared" si="32"/>
        <v>6.932447891572509</v>
      </c>
      <c r="S248">
        <f t="shared" si="33"/>
        <v>8.6125033712205621</v>
      </c>
      <c r="T248">
        <f t="shared" si="34"/>
        <v>5.3752784076841653</v>
      </c>
      <c r="U248">
        <f t="shared" si="35"/>
        <v>5.8861040314501558</v>
      </c>
    </row>
    <row r="249" spans="1:21">
      <c r="A249" t="s">
        <v>557</v>
      </c>
      <c r="B249" t="s">
        <v>14</v>
      </c>
      <c r="C249" t="s">
        <v>15</v>
      </c>
      <c r="D249">
        <v>2</v>
      </c>
      <c r="E249" t="s">
        <v>16</v>
      </c>
      <c r="F249" t="s">
        <v>15</v>
      </c>
      <c r="G249">
        <v>3588</v>
      </c>
      <c r="H249">
        <v>0</v>
      </c>
      <c r="I249">
        <v>110</v>
      </c>
      <c r="J249">
        <v>360</v>
      </c>
      <c r="K249">
        <v>0</v>
      </c>
      <c r="L249" t="s">
        <v>21</v>
      </c>
      <c r="M249">
        <f t="shared" si="27"/>
        <v>1</v>
      </c>
      <c r="N249">
        <f t="shared" si="28"/>
        <v>0</v>
      </c>
      <c r="O249">
        <f t="shared" si="29"/>
        <v>2</v>
      </c>
      <c r="P249">
        <f t="shared" si="30"/>
        <v>1</v>
      </c>
      <c r="Q249">
        <f t="shared" si="31"/>
        <v>0</v>
      </c>
      <c r="R249">
        <f t="shared" si="32"/>
        <v>8.1853502231786859</v>
      </c>
      <c r="S249">
        <f t="shared" si="33"/>
        <v>0</v>
      </c>
      <c r="T249">
        <f t="shared" si="34"/>
        <v>4.7004803657924166</v>
      </c>
      <c r="U249">
        <f t="shared" si="35"/>
        <v>5.8861040314501558</v>
      </c>
    </row>
    <row r="250" spans="1:21">
      <c r="A250" t="s">
        <v>560</v>
      </c>
      <c r="B250" t="s">
        <v>14</v>
      </c>
      <c r="C250" t="s">
        <v>15</v>
      </c>
      <c r="D250">
        <v>0</v>
      </c>
      <c r="E250" t="s">
        <v>25</v>
      </c>
      <c r="G250">
        <v>2550</v>
      </c>
      <c r="H250">
        <v>2042</v>
      </c>
      <c r="I250">
        <v>126</v>
      </c>
      <c r="J250">
        <v>360</v>
      </c>
      <c r="K250">
        <v>1</v>
      </c>
      <c r="L250" t="s">
        <v>21</v>
      </c>
      <c r="M250">
        <f t="shared" si="27"/>
        <v>1</v>
      </c>
      <c r="N250">
        <f t="shared" si="28"/>
        <v>0</v>
      </c>
      <c r="O250">
        <f t="shared" si="29"/>
        <v>0</v>
      </c>
      <c r="P250">
        <f t="shared" si="30"/>
        <v>0</v>
      </c>
      <c r="Q250">
        <f t="shared" si="31"/>
        <v>0</v>
      </c>
      <c r="R250">
        <f t="shared" si="32"/>
        <v>7.8438486381524717</v>
      </c>
      <c r="S250">
        <f t="shared" si="33"/>
        <v>7.6216849987246107</v>
      </c>
      <c r="T250">
        <f t="shared" si="34"/>
        <v>4.836281906951478</v>
      </c>
      <c r="U250">
        <f t="shared" si="35"/>
        <v>5.8861040314501558</v>
      </c>
    </row>
    <row r="251" spans="1:21">
      <c r="A251" t="s">
        <v>561</v>
      </c>
      <c r="B251" t="s">
        <v>14</v>
      </c>
      <c r="C251" t="s">
        <v>20</v>
      </c>
      <c r="D251">
        <v>0</v>
      </c>
      <c r="E251" t="s">
        <v>16</v>
      </c>
      <c r="F251" t="s">
        <v>15</v>
      </c>
      <c r="G251">
        <v>6133</v>
      </c>
      <c r="H251">
        <v>3906</v>
      </c>
      <c r="I251">
        <v>324</v>
      </c>
      <c r="J251">
        <v>360</v>
      </c>
      <c r="K251">
        <v>1</v>
      </c>
      <c r="L251" t="s">
        <v>17</v>
      </c>
      <c r="M251">
        <f t="shared" si="27"/>
        <v>1</v>
      </c>
      <c r="N251">
        <f t="shared" si="28"/>
        <v>1</v>
      </c>
      <c r="O251">
        <f t="shared" si="29"/>
        <v>0</v>
      </c>
      <c r="P251">
        <f t="shared" si="30"/>
        <v>1</v>
      </c>
      <c r="Q251">
        <f t="shared" si="31"/>
        <v>0</v>
      </c>
      <c r="R251">
        <f t="shared" si="32"/>
        <v>8.7214393056259834</v>
      </c>
      <c r="S251">
        <f t="shared" si="33"/>
        <v>8.2702691114366242</v>
      </c>
      <c r="T251">
        <f t="shared" si="34"/>
        <v>5.780743515792329</v>
      </c>
      <c r="U251">
        <f t="shared" si="35"/>
        <v>5.8861040314501558</v>
      </c>
    </row>
    <row r="252" spans="1:21">
      <c r="A252" t="s">
        <v>562</v>
      </c>
      <c r="B252" t="s">
        <v>14</v>
      </c>
      <c r="C252" t="s">
        <v>15</v>
      </c>
      <c r="D252">
        <v>2</v>
      </c>
      <c r="E252" t="s">
        <v>16</v>
      </c>
      <c r="F252" t="s">
        <v>15</v>
      </c>
      <c r="G252">
        <v>3617</v>
      </c>
      <c r="H252">
        <v>0</v>
      </c>
      <c r="I252">
        <v>107</v>
      </c>
      <c r="J252">
        <v>360</v>
      </c>
      <c r="K252">
        <v>1</v>
      </c>
      <c r="L252" t="s">
        <v>31</v>
      </c>
      <c r="M252">
        <f t="shared" si="27"/>
        <v>1</v>
      </c>
      <c r="N252">
        <f t="shared" si="28"/>
        <v>0</v>
      </c>
      <c r="O252">
        <f t="shared" si="29"/>
        <v>2</v>
      </c>
      <c r="P252">
        <f t="shared" si="30"/>
        <v>1</v>
      </c>
      <c r="Q252">
        <f t="shared" si="31"/>
        <v>0</v>
      </c>
      <c r="R252">
        <f t="shared" si="32"/>
        <v>8.1934002319520971</v>
      </c>
      <c r="S252">
        <f t="shared" si="33"/>
        <v>0</v>
      </c>
      <c r="T252">
        <f t="shared" si="34"/>
        <v>4.6728288344619058</v>
      </c>
      <c r="U252">
        <f t="shared" si="35"/>
        <v>5.8861040314501558</v>
      </c>
    </row>
    <row r="253" spans="1:21">
      <c r="A253" t="s">
        <v>565</v>
      </c>
      <c r="B253" t="s">
        <v>42</v>
      </c>
      <c r="C253" t="s">
        <v>20</v>
      </c>
      <c r="D253">
        <v>1</v>
      </c>
      <c r="E253" t="s">
        <v>16</v>
      </c>
      <c r="F253" t="s">
        <v>15</v>
      </c>
      <c r="G253">
        <v>4608</v>
      </c>
      <c r="H253">
        <v>2845</v>
      </c>
      <c r="I253">
        <v>140</v>
      </c>
      <c r="J253">
        <v>180</v>
      </c>
      <c r="K253">
        <v>1</v>
      </c>
      <c r="L253" t="s">
        <v>31</v>
      </c>
      <c r="M253">
        <f t="shared" si="27"/>
        <v>0</v>
      </c>
      <c r="N253">
        <f t="shared" si="28"/>
        <v>1</v>
      </c>
      <c r="O253">
        <f t="shared" si="29"/>
        <v>1</v>
      </c>
      <c r="P253">
        <f t="shared" si="30"/>
        <v>1</v>
      </c>
      <c r="Q253">
        <f t="shared" si="31"/>
        <v>0</v>
      </c>
      <c r="R253">
        <f t="shared" si="32"/>
        <v>8.4355492023757268</v>
      </c>
      <c r="S253">
        <f t="shared" si="33"/>
        <v>7.9533183465604314</v>
      </c>
      <c r="T253">
        <f t="shared" si="34"/>
        <v>4.9416424226093039</v>
      </c>
      <c r="U253">
        <f t="shared" si="35"/>
        <v>5.1929568508902104</v>
      </c>
    </row>
    <row r="254" spans="1:21">
      <c r="A254" t="s">
        <v>570</v>
      </c>
      <c r="B254" t="s">
        <v>14</v>
      </c>
      <c r="C254" t="s">
        <v>20</v>
      </c>
      <c r="D254">
        <v>0</v>
      </c>
      <c r="E254" t="s">
        <v>16</v>
      </c>
      <c r="F254" t="s">
        <v>15</v>
      </c>
      <c r="G254">
        <v>2768</v>
      </c>
      <c r="H254">
        <v>1950</v>
      </c>
      <c r="I254">
        <v>155</v>
      </c>
      <c r="J254">
        <v>360</v>
      </c>
      <c r="K254">
        <v>1</v>
      </c>
      <c r="L254" t="s">
        <v>21</v>
      </c>
      <c r="M254">
        <f t="shared" si="27"/>
        <v>1</v>
      </c>
      <c r="N254">
        <f t="shared" si="28"/>
        <v>1</v>
      </c>
      <c r="O254">
        <f t="shared" si="29"/>
        <v>0</v>
      </c>
      <c r="P254">
        <f t="shared" si="30"/>
        <v>1</v>
      </c>
      <c r="Q254">
        <f t="shared" si="31"/>
        <v>0</v>
      </c>
      <c r="R254">
        <f t="shared" si="32"/>
        <v>7.92588031673756</v>
      </c>
      <c r="S254">
        <f t="shared" si="33"/>
        <v>7.5755846515577927</v>
      </c>
      <c r="T254">
        <f t="shared" si="34"/>
        <v>5.0434251169192468</v>
      </c>
      <c r="U254">
        <f t="shared" si="35"/>
        <v>5.8861040314501558</v>
      </c>
    </row>
    <row r="255" spans="1:21">
      <c r="A255" t="s">
        <v>571</v>
      </c>
      <c r="B255" t="s">
        <v>14</v>
      </c>
      <c r="C255" t="s">
        <v>15</v>
      </c>
      <c r="D255">
        <v>0</v>
      </c>
      <c r="E255" t="s">
        <v>25</v>
      </c>
      <c r="F255" t="s">
        <v>15</v>
      </c>
      <c r="G255">
        <v>3358</v>
      </c>
      <c r="H255">
        <v>0</v>
      </c>
      <c r="I255">
        <v>80</v>
      </c>
      <c r="J255">
        <v>36</v>
      </c>
      <c r="K255">
        <v>1</v>
      </c>
      <c r="L255" t="s">
        <v>31</v>
      </c>
      <c r="M255">
        <f t="shared" si="27"/>
        <v>1</v>
      </c>
      <c r="N255">
        <f t="shared" si="28"/>
        <v>0</v>
      </c>
      <c r="O255">
        <f t="shared" si="29"/>
        <v>0</v>
      </c>
      <c r="P255">
        <f t="shared" si="30"/>
        <v>0</v>
      </c>
      <c r="Q255">
        <f t="shared" si="31"/>
        <v>0</v>
      </c>
      <c r="R255">
        <f t="shared" si="32"/>
        <v>8.119100837637486</v>
      </c>
      <c r="S255">
        <f t="shared" si="33"/>
        <v>0</v>
      </c>
      <c r="T255">
        <f t="shared" si="34"/>
        <v>4.3820266346738812</v>
      </c>
      <c r="U255">
        <f t="shared" si="35"/>
        <v>3.5835189384561099</v>
      </c>
    </row>
    <row r="256" spans="1:21">
      <c r="A256" t="s">
        <v>573</v>
      </c>
      <c r="B256" t="s">
        <v>42</v>
      </c>
      <c r="C256" t="s">
        <v>15</v>
      </c>
      <c r="D256">
        <v>0</v>
      </c>
      <c r="E256" t="s">
        <v>16</v>
      </c>
      <c r="F256" t="s">
        <v>15</v>
      </c>
      <c r="G256">
        <v>5000</v>
      </c>
      <c r="H256">
        <v>0</v>
      </c>
      <c r="I256">
        <v>103</v>
      </c>
      <c r="J256">
        <v>360</v>
      </c>
      <c r="K256">
        <v>0</v>
      </c>
      <c r="L256" t="s">
        <v>31</v>
      </c>
      <c r="M256">
        <f t="shared" si="27"/>
        <v>0</v>
      </c>
      <c r="N256">
        <f t="shared" si="28"/>
        <v>0</v>
      </c>
      <c r="O256">
        <f t="shared" si="29"/>
        <v>0</v>
      </c>
      <c r="P256">
        <f t="shared" si="30"/>
        <v>1</v>
      </c>
      <c r="Q256">
        <f t="shared" si="31"/>
        <v>0</v>
      </c>
      <c r="R256">
        <f t="shared" si="32"/>
        <v>8.5171931914162382</v>
      </c>
      <c r="S256">
        <f t="shared" si="33"/>
        <v>0</v>
      </c>
      <c r="T256">
        <f t="shared" si="34"/>
        <v>4.6347289882296359</v>
      </c>
      <c r="U256">
        <f t="shared" si="35"/>
        <v>5.8861040314501558</v>
      </c>
    </row>
    <row r="257" spans="1:21">
      <c r="A257" t="s">
        <v>575</v>
      </c>
      <c r="B257" t="s">
        <v>14</v>
      </c>
      <c r="C257" t="s">
        <v>20</v>
      </c>
      <c r="D257">
        <v>2</v>
      </c>
      <c r="E257" t="s">
        <v>16</v>
      </c>
      <c r="F257" t="s">
        <v>20</v>
      </c>
      <c r="G257">
        <v>6633</v>
      </c>
      <c r="H257">
        <v>0</v>
      </c>
      <c r="I257">
        <v>141</v>
      </c>
      <c r="J257">
        <v>360</v>
      </c>
      <c r="K257">
        <v>0</v>
      </c>
      <c r="L257" t="s">
        <v>21</v>
      </c>
      <c r="M257">
        <f t="shared" si="27"/>
        <v>1</v>
      </c>
      <c r="N257">
        <f t="shared" si="28"/>
        <v>1</v>
      </c>
      <c r="O257">
        <f t="shared" si="29"/>
        <v>2</v>
      </c>
      <c r="P257">
        <f t="shared" si="30"/>
        <v>1</v>
      </c>
      <c r="Q257">
        <f t="shared" si="31"/>
        <v>1</v>
      </c>
      <c r="R257">
        <f t="shared" si="32"/>
        <v>8.7998124695255555</v>
      </c>
      <c r="S257">
        <f t="shared" si="33"/>
        <v>0</v>
      </c>
      <c r="T257">
        <f t="shared" si="34"/>
        <v>4.9487598903781684</v>
      </c>
      <c r="U257">
        <f t="shared" si="35"/>
        <v>5.8861040314501558</v>
      </c>
    </row>
    <row r="258" spans="1:21">
      <c r="A258" t="s">
        <v>576</v>
      </c>
      <c r="B258" t="s">
        <v>14</v>
      </c>
      <c r="C258" t="s">
        <v>20</v>
      </c>
      <c r="D258">
        <v>1</v>
      </c>
      <c r="E258" t="s">
        <v>25</v>
      </c>
      <c r="F258" t="s">
        <v>15</v>
      </c>
      <c r="G258">
        <v>2492</v>
      </c>
      <c r="H258">
        <v>2375</v>
      </c>
      <c r="I258">
        <v>141</v>
      </c>
      <c r="J258">
        <v>360</v>
      </c>
      <c r="K258">
        <v>1</v>
      </c>
      <c r="L258" t="s">
        <v>21</v>
      </c>
      <c r="M258">
        <f t="shared" si="27"/>
        <v>1</v>
      </c>
      <c r="N258">
        <f t="shared" si="28"/>
        <v>1</v>
      </c>
      <c r="O258">
        <f t="shared" si="29"/>
        <v>1</v>
      </c>
      <c r="P258">
        <f t="shared" si="30"/>
        <v>0</v>
      </c>
      <c r="Q258">
        <f t="shared" si="31"/>
        <v>0</v>
      </c>
      <c r="R258">
        <f t="shared" si="32"/>
        <v>7.8208408799073439</v>
      </c>
      <c r="S258">
        <f t="shared" si="33"/>
        <v>7.7727527164687418</v>
      </c>
      <c r="T258">
        <f t="shared" si="34"/>
        <v>4.9487598903781684</v>
      </c>
      <c r="U258">
        <f t="shared" si="35"/>
        <v>5.8861040314501558</v>
      </c>
    </row>
    <row r="259" spans="1:21">
      <c r="A259" t="s">
        <v>580</v>
      </c>
      <c r="B259" t="s">
        <v>14</v>
      </c>
      <c r="C259" t="s">
        <v>20</v>
      </c>
      <c r="D259">
        <v>1</v>
      </c>
      <c r="E259" t="s">
        <v>16</v>
      </c>
      <c r="F259" t="s">
        <v>15</v>
      </c>
      <c r="G259">
        <v>5468</v>
      </c>
      <c r="H259">
        <v>1032</v>
      </c>
      <c r="I259">
        <v>26</v>
      </c>
      <c r="J259">
        <v>360</v>
      </c>
      <c r="K259">
        <v>1</v>
      </c>
      <c r="L259" t="s">
        <v>31</v>
      </c>
      <c r="M259">
        <f t="shared" ref="M259:M291" si="36">IF(B259="Male",1,0)</f>
        <v>1</v>
      </c>
      <c r="N259">
        <f t="shared" ref="N259:N291" si="37">IF(C259="Yes",1,0)</f>
        <v>1</v>
      </c>
      <c r="O259">
        <f t="shared" ref="O259:O291" si="38">D259</f>
        <v>1</v>
      </c>
      <c r="P259">
        <f t="shared" ref="P259:P291" si="39">IF(E259="Graduate",1,0)</f>
        <v>1</v>
      </c>
      <c r="Q259">
        <f t="shared" ref="Q259:Q291" si="40">IF(F259="Yes",1,0)</f>
        <v>0</v>
      </c>
      <c r="R259">
        <f t="shared" ref="R259:R291" si="41">LN(G259)</f>
        <v>8.60666819784384</v>
      </c>
      <c r="S259">
        <f t="shared" ref="S259:S291" si="42">IF(H259=0,0,LN(H259))</f>
        <v>6.9392539460415081</v>
      </c>
      <c r="T259">
        <f t="shared" ref="T259:T291" si="43">LN(I259)</f>
        <v>3.2580965380214821</v>
      </c>
      <c r="U259">
        <f t="shared" ref="U259:U291" si="44">LN(J259)</f>
        <v>5.8861040314501558</v>
      </c>
    </row>
    <row r="260" spans="1:21">
      <c r="A260" t="s">
        <v>581</v>
      </c>
      <c r="B260" t="s">
        <v>42</v>
      </c>
      <c r="C260" t="s">
        <v>15</v>
      </c>
      <c r="D260">
        <v>0</v>
      </c>
      <c r="E260" t="s">
        <v>16</v>
      </c>
      <c r="F260" t="s">
        <v>15</v>
      </c>
      <c r="G260">
        <v>2667</v>
      </c>
      <c r="H260">
        <v>1625</v>
      </c>
      <c r="I260">
        <v>84</v>
      </c>
      <c r="J260">
        <v>360</v>
      </c>
      <c r="L260" t="s">
        <v>17</v>
      </c>
      <c r="M260">
        <f t="shared" si="36"/>
        <v>0</v>
      </c>
      <c r="N260">
        <f t="shared" si="37"/>
        <v>0</v>
      </c>
      <c r="O260">
        <f t="shared" si="38"/>
        <v>0</v>
      </c>
      <c r="P260">
        <f t="shared" si="39"/>
        <v>1</v>
      </c>
      <c r="Q260">
        <f t="shared" si="40"/>
        <v>0</v>
      </c>
      <c r="R260">
        <f t="shared" si="41"/>
        <v>7.8887095241820147</v>
      </c>
      <c r="S260">
        <f t="shared" si="42"/>
        <v>7.3932630947638378</v>
      </c>
      <c r="T260">
        <f t="shared" si="43"/>
        <v>4.4308167988433134</v>
      </c>
      <c r="U260">
        <f t="shared" si="44"/>
        <v>5.8861040314501558</v>
      </c>
    </row>
    <row r="261" spans="1:21">
      <c r="A261" t="s">
        <v>582</v>
      </c>
      <c r="B261" t="s">
        <v>14</v>
      </c>
      <c r="C261" t="s">
        <v>20</v>
      </c>
      <c r="D261">
        <v>3</v>
      </c>
      <c r="E261" t="s">
        <v>16</v>
      </c>
      <c r="F261" t="s">
        <v>20</v>
      </c>
      <c r="G261">
        <v>10139</v>
      </c>
      <c r="H261">
        <v>0</v>
      </c>
      <c r="I261">
        <v>260</v>
      </c>
      <c r="J261">
        <v>360</v>
      </c>
      <c r="K261">
        <v>1</v>
      </c>
      <c r="L261" t="s">
        <v>31</v>
      </c>
      <c r="M261">
        <f t="shared" si="36"/>
        <v>1</v>
      </c>
      <c r="N261">
        <f t="shared" si="37"/>
        <v>1</v>
      </c>
      <c r="O261">
        <f t="shared" si="38"/>
        <v>3</v>
      </c>
      <c r="P261">
        <f t="shared" si="39"/>
        <v>1</v>
      </c>
      <c r="Q261">
        <f t="shared" si="40"/>
        <v>1</v>
      </c>
      <c r="R261">
        <f t="shared" si="41"/>
        <v>9.2241446529525799</v>
      </c>
      <c r="S261">
        <f t="shared" si="42"/>
        <v>0</v>
      </c>
      <c r="T261">
        <f t="shared" si="43"/>
        <v>5.5606816310155276</v>
      </c>
      <c r="U261">
        <f t="shared" si="44"/>
        <v>5.8861040314501558</v>
      </c>
    </row>
    <row r="262" spans="1:21">
      <c r="A262" t="s">
        <v>583</v>
      </c>
      <c r="B262" t="s">
        <v>14</v>
      </c>
      <c r="C262" t="s">
        <v>20</v>
      </c>
      <c r="D262">
        <v>0</v>
      </c>
      <c r="E262" t="s">
        <v>16</v>
      </c>
      <c r="F262" t="s">
        <v>15</v>
      </c>
      <c r="G262">
        <v>3887</v>
      </c>
      <c r="H262">
        <v>2669</v>
      </c>
      <c r="I262">
        <v>162</v>
      </c>
      <c r="J262">
        <v>360</v>
      </c>
      <c r="K262">
        <v>1</v>
      </c>
      <c r="L262" t="s">
        <v>31</v>
      </c>
      <c r="M262">
        <f t="shared" si="36"/>
        <v>1</v>
      </c>
      <c r="N262">
        <f t="shared" si="37"/>
        <v>1</v>
      </c>
      <c r="O262">
        <f t="shared" si="38"/>
        <v>0</v>
      </c>
      <c r="P262">
        <f t="shared" si="39"/>
        <v>1</v>
      </c>
      <c r="Q262">
        <f t="shared" si="40"/>
        <v>0</v>
      </c>
      <c r="R262">
        <f t="shared" si="41"/>
        <v>8.265392930852224</v>
      </c>
      <c r="S262">
        <f t="shared" si="42"/>
        <v>7.8894591494045239</v>
      </c>
      <c r="T262">
        <f t="shared" si="43"/>
        <v>5.0875963352323836</v>
      </c>
      <c r="U262">
        <f t="shared" si="44"/>
        <v>5.8861040314501558</v>
      </c>
    </row>
    <row r="263" spans="1:21">
      <c r="A263" t="s">
        <v>584</v>
      </c>
      <c r="B263" t="s">
        <v>42</v>
      </c>
      <c r="C263" t="s">
        <v>20</v>
      </c>
      <c r="D263">
        <v>0</v>
      </c>
      <c r="E263" t="s">
        <v>16</v>
      </c>
      <c r="F263" t="s">
        <v>15</v>
      </c>
      <c r="G263">
        <v>4180</v>
      </c>
      <c r="H263">
        <v>2306</v>
      </c>
      <c r="I263">
        <v>182</v>
      </c>
      <c r="J263">
        <v>360</v>
      </c>
      <c r="K263">
        <v>1</v>
      </c>
      <c r="L263" t="s">
        <v>31</v>
      </c>
      <c r="M263">
        <f t="shared" si="36"/>
        <v>0</v>
      </c>
      <c r="N263">
        <f t="shared" si="37"/>
        <v>1</v>
      </c>
      <c r="O263">
        <f t="shared" si="38"/>
        <v>0</v>
      </c>
      <c r="P263">
        <f t="shared" si="39"/>
        <v>1</v>
      </c>
      <c r="Q263">
        <f t="shared" si="40"/>
        <v>0</v>
      </c>
      <c r="R263">
        <f t="shared" si="41"/>
        <v>8.3380665255188013</v>
      </c>
      <c r="S263">
        <f t="shared" si="42"/>
        <v>7.7432697008290043</v>
      </c>
      <c r="T263">
        <f t="shared" si="43"/>
        <v>5.2040066870767951</v>
      </c>
      <c r="U263">
        <f t="shared" si="44"/>
        <v>5.8861040314501558</v>
      </c>
    </row>
    <row r="264" spans="1:21">
      <c r="A264" t="s">
        <v>586</v>
      </c>
      <c r="B264" t="s">
        <v>42</v>
      </c>
      <c r="C264" t="s">
        <v>20</v>
      </c>
      <c r="D264">
        <v>1</v>
      </c>
      <c r="E264" t="s">
        <v>16</v>
      </c>
      <c r="F264" t="s">
        <v>20</v>
      </c>
      <c r="G264">
        <v>19484</v>
      </c>
      <c r="H264">
        <v>0</v>
      </c>
      <c r="I264">
        <v>600</v>
      </c>
      <c r="J264">
        <v>360</v>
      </c>
      <c r="K264">
        <v>1</v>
      </c>
      <c r="L264" t="s">
        <v>31</v>
      </c>
      <c r="M264">
        <f t="shared" si="36"/>
        <v>0</v>
      </c>
      <c r="N264">
        <f t="shared" si="37"/>
        <v>1</v>
      </c>
      <c r="O264">
        <f t="shared" si="38"/>
        <v>1</v>
      </c>
      <c r="P264">
        <f t="shared" si="39"/>
        <v>1</v>
      </c>
      <c r="Q264">
        <f t="shared" si="40"/>
        <v>1</v>
      </c>
      <c r="R264">
        <f t="shared" si="41"/>
        <v>9.877348894926433</v>
      </c>
      <c r="S264">
        <f t="shared" si="42"/>
        <v>0</v>
      </c>
      <c r="T264">
        <f t="shared" si="43"/>
        <v>6.3969296552161463</v>
      </c>
      <c r="U264">
        <f t="shared" si="44"/>
        <v>5.8861040314501558</v>
      </c>
    </row>
    <row r="265" spans="1:21">
      <c r="A265" t="s">
        <v>588</v>
      </c>
      <c r="B265" t="s">
        <v>14</v>
      </c>
      <c r="C265" t="s">
        <v>15</v>
      </c>
      <c r="D265">
        <v>0</v>
      </c>
      <c r="E265" t="s">
        <v>25</v>
      </c>
      <c r="F265" t="s">
        <v>20</v>
      </c>
      <c r="G265">
        <v>5800</v>
      </c>
      <c r="H265">
        <v>0</v>
      </c>
      <c r="I265">
        <v>132</v>
      </c>
      <c r="J265">
        <v>360</v>
      </c>
      <c r="K265">
        <v>1</v>
      </c>
      <c r="L265" t="s">
        <v>31</v>
      </c>
      <c r="M265">
        <f t="shared" si="36"/>
        <v>1</v>
      </c>
      <c r="N265">
        <f t="shared" si="37"/>
        <v>0</v>
      </c>
      <c r="O265">
        <f t="shared" si="38"/>
        <v>0</v>
      </c>
      <c r="P265">
        <f t="shared" si="39"/>
        <v>0</v>
      </c>
      <c r="Q265">
        <f t="shared" si="40"/>
        <v>1</v>
      </c>
      <c r="R265">
        <f t="shared" si="41"/>
        <v>8.66561319653451</v>
      </c>
      <c r="S265">
        <f t="shared" si="42"/>
        <v>0</v>
      </c>
      <c r="T265">
        <f t="shared" si="43"/>
        <v>4.8828019225863706</v>
      </c>
      <c r="U265">
        <f t="shared" si="44"/>
        <v>5.8861040314501558</v>
      </c>
    </row>
    <row r="266" spans="1:21">
      <c r="A266" t="s">
        <v>589</v>
      </c>
      <c r="B266" t="s">
        <v>14</v>
      </c>
      <c r="C266" t="s">
        <v>20</v>
      </c>
      <c r="D266">
        <v>2</v>
      </c>
      <c r="E266" t="s">
        <v>16</v>
      </c>
      <c r="F266" t="s">
        <v>15</v>
      </c>
      <c r="G266">
        <v>8799</v>
      </c>
      <c r="H266">
        <v>0</v>
      </c>
      <c r="I266">
        <v>258</v>
      </c>
      <c r="J266">
        <v>360</v>
      </c>
      <c r="K266">
        <v>0</v>
      </c>
      <c r="L266" t="s">
        <v>17</v>
      </c>
      <c r="M266">
        <f t="shared" si="36"/>
        <v>1</v>
      </c>
      <c r="N266">
        <f t="shared" si="37"/>
        <v>1</v>
      </c>
      <c r="O266">
        <f t="shared" si="38"/>
        <v>2</v>
      </c>
      <c r="P266">
        <f t="shared" si="39"/>
        <v>1</v>
      </c>
      <c r="Q266">
        <f t="shared" si="40"/>
        <v>0</v>
      </c>
      <c r="R266">
        <f t="shared" si="41"/>
        <v>9.0823933576455609</v>
      </c>
      <c r="S266">
        <f t="shared" si="42"/>
        <v>0</v>
      </c>
      <c r="T266">
        <f t="shared" si="43"/>
        <v>5.5529595849216173</v>
      </c>
      <c r="U266">
        <f t="shared" si="44"/>
        <v>5.8861040314501558</v>
      </c>
    </row>
    <row r="267" spans="1:21">
      <c r="A267" t="s">
        <v>591</v>
      </c>
      <c r="B267" t="s">
        <v>14</v>
      </c>
      <c r="C267" t="s">
        <v>15</v>
      </c>
      <c r="D267">
        <v>0</v>
      </c>
      <c r="E267" t="s">
        <v>16</v>
      </c>
      <c r="F267" t="s">
        <v>15</v>
      </c>
      <c r="G267">
        <v>3333</v>
      </c>
      <c r="H267">
        <v>0</v>
      </c>
      <c r="I267">
        <v>70</v>
      </c>
      <c r="J267">
        <v>360</v>
      </c>
      <c r="K267">
        <v>1</v>
      </c>
      <c r="L267" t="s">
        <v>17</v>
      </c>
      <c r="M267">
        <f t="shared" si="36"/>
        <v>1</v>
      </c>
      <c r="N267">
        <f t="shared" si="37"/>
        <v>0</v>
      </c>
      <c r="O267">
        <f t="shared" si="38"/>
        <v>0</v>
      </c>
      <c r="P267">
        <f t="shared" si="39"/>
        <v>1</v>
      </c>
      <c r="Q267">
        <f t="shared" si="40"/>
        <v>0</v>
      </c>
      <c r="R267">
        <f t="shared" si="41"/>
        <v>8.1116280783077404</v>
      </c>
      <c r="S267">
        <f t="shared" si="42"/>
        <v>0</v>
      </c>
      <c r="T267">
        <f t="shared" si="43"/>
        <v>4.2484952420493594</v>
      </c>
      <c r="U267">
        <f t="shared" si="44"/>
        <v>5.8861040314501558</v>
      </c>
    </row>
    <row r="268" spans="1:21">
      <c r="A268" t="s">
        <v>593</v>
      </c>
      <c r="B268" t="s">
        <v>42</v>
      </c>
      <c r="C268" t="s">
        <v>15</v>
      </c>
      <c r="D268">
        <v>0</v>
      </c>
      <c r="E268" t="s">
        <v>16</v>
      </c>
      <c r="F268" t="s">
        <v>15</v>
      </c>
      <c r="G268">
        <v>2378</v>
      </c>
      <c r="H268">
        <v>0</v>
      </c>
      <c r="I268">
        <v>9</v>
      </c>
      <c r="J268">
        <v>360</v>
      </c>
      <c r="K268">
        <v>1</v>
      </c>
      <c r="L268" t="s">
        <v>17</v>
      </c>
      <c r="M268">
        <f t="shared" si="36"/>
        <v>0</v>
      </c>
      <c r="N268">
        <f t="shared" si="37"/>
        <v>0</v>
      </c>
      <c r="O268">
        <f t="shared" si="38"/>
        <v>0</v>
      </c>
      <c r="P268">
        <f t="shared" si="39"/>
        <v>1</v>
      </c>
      <c r="Q268">
        <f t="shared" si="40"/>
        <v>0</v>
      </c>
      <c r="R268">
        <f t="shared" si="41"/>
        <v>7.774015077250727</v>
      </c>
      <c r="S268">
        <f t="shared" si="42"/>
        <v>0</v>
      </c>
      <c r="T268">
        <f t="shared" si="43"/>
        <v>2.1972245773362196</v>
      </c>
      <c r="U268">
        <f t="shared" si="44"/>
        <v>5.8861040314501558</v>
      </c>
    </row>
    <row r="269" spans="1:21">
      <c r="A269" t="s">
        <v>594</v>
      </c>
      <c r="B269" t="s">
        <v>14</v>
      </c>
      <c r="C269" t="s">
        <v>20</v>
      </c>
      <c r="D269">
        <v>0</v>
      </c>
      <c r="E269" t="s">
        <v>16</v>
      </c>
      <c r="F269" t="s">
        <v>15</v>
      </c>
      <c r="G269">
        <v>3166</v>
      </c>
      <c r="H269">
        <v>2064</v>
      </c>
      <c r="I269">
        <v>104</v>
      </c>
      <c r="J269">
        <v>360</v>
      </c>
      <c r="K269">
        <v>0</v>
      </c>
      <c r="L269" t="s">
        <v>17</v>
      </c>
      <c r="M269">
        <f t="shared" si="36"/>
        <v>1</v>
      </c>
      <c r="N269">
        <f t="shared" si="37"/>
        <v>1</v>
      </c>
      <c r="O269">
        <f t="shared" si="38"/>
        <v>0</v>
      </c>
      <c r="P269">
        <f t="shared" si="39"/>
        <v>1</v>
      </c>
      <c r="Q269">
        <f t="shared" si="40"/>
        <v>0</v>
      </c>
      <c r="R269">
        <f t="shared" si="41"/>
        <v>8.0602242404409576</v>
      </c>
      <c r="S269">
        <f t="shared" si="42"/>
        <v>7.6324011266014535</v>
      </c>
      <c r="T269">
        <f t="shared" si="43"/>
        <v>4.6443908991413725</v>
      </c>
      <c r="U269">
        <f t="shared" si="44"/>
        <v>5.8861040314501558</v>
      </c>
    </row>
    <row r="270" spans="1:21">
      <c r="A270" t="s">
        <v>595</v>
      </c>
      <c r="B270" t="s">
        <v>14</v>
      </c>
      <c r="C270" t="s">
        <v>20</v>
      </c>
      <c r="D270">
        <v>1</v>
      </c>
      <c r="E270" t="s">
        <v>16</v>
      </c>
      <c r="F270" t="s">
        <v>15</v>
      </c>
      <c r="G270">
        <v>3417</v>
      </c>
      <c r="H270">
        <v>1750</v>
      </c>
      <c r="I270">
        <v>186</v>
      </c>
      <c r="J270">
        <v>360</v>
      </c>
      <c r="K270">
        <v>1</v>
      </c>
      <c r="L270" t="s">
        <v>17</v>
      </c>
      <c r="M270">
        <f t="shared" si="36"/>
        <v>1</v>
      </c>
      <c r="N270">
        <f t="shared" si="37"/>
        <v>1</v>
      </c>
      <c r="O270">
        <f t="shared" si="38"/>
        <v>1</v>
      </c>
      <c r="P270">
        <f t="shared" si="39"/>
        <v>1</v>
      </c>
      <c r="Q270">
        <f t="shared" si="40"/>
        <v>0</v>
      </c>
      <c r="R270">
        <f t="shared" si="41"/>
        <v>8.136518252115291</v>
      </c>
      <c r="S270">
        <f t="shared" si="42"/>
        <v>7.4673710669175595</v>
      </c>
      <c r="T270">
        <f t="shared" si="43"/>
        <v>5.2257466737132017</v>
      </c>
      <c r="U270">
        <f t="shared" si="44"/>
        <v>5.8861040314501558</v>
      </c>
    </row>
    <row r="271" spans="1:21">
      <c r="A271" t="s">
        <v>596</v>
      </c>
      <c r="B271" t="s">
        <v>14</v>
      </c>
      <c r="C271" t="s">
        <v>20</v>
      </c>
      <c r="D271">
        <v>0</v>
      </c>
      <c r="E271" t="s">
        <v>16</v>
      </c>
      <c r="F271" t="s">
        <v>15</v>
      </c>
      <c r="G271">
        <v>5116</v>
      </c>
      <c r="H271">
        <v>1451</v>
      </c>
      <c r="I271">
        <v>165</v>
      </c>
      <c r="J271">
        <v>360</v>
      </c>
      <c r="K271">
        <v>0</v>
      </c>
      <c r="L271" t="s">
        <v>17</v>
      </c>
      <c r="M271">
        <f t="shared" si="36"/>
        <v>1</v>
      </c>
      <c r="N271">
        <f t="shared" si="37"/>
        <v>1</v>
      </c>
      <c r="O271">
        <f t="shared" si="38"/>
        <v>0</v>
      </c>
      <c r="P271">
        <f t="shared" si="39"/>
        <v>1</v>
      </c>
      <c r="Q271">
        <f t="shared" si="40"/>
        <v>0</v>
      </c>
      <c r="R271">
        <f t="shared" si="41"/>
        <v>8.5401281626987338</v>
      </c>
      <c r="S271">
        <f t="shared" si="42"/>
        <v>7.2800082528841878</v>
      </c>
      <c r="T271">
        <f t="shared" si="43"/>
        <v>5.1059454739005803</v>
      </c>
      <c r="U271">
        <f t="shared" si="44"/>
        <v>5.8861040314501558</v>
      </c>
    </row>
    <row r="272" spans="1:21">
      <c r="A272" t="s">
        <v>599</v>
      </c>
      <c r="B272" t="s">
        <v>14</v>
      </c>
      <c r="C272" t="s">
        <v>20</v>
      </c>
      <c r="D272">
        <v>3</v>
      </c>
      <c r="E272" t="s">
        <v>16</v>
      </c>
      <c r="F272" t="s">
        <v>15</v>
      </c>
      <c r="G272">
        <v>6406</v>
      </c>
      <c r="H272">
        <v>0</v>
      </c>
      <c r="I272">
        <v>150</v>
      </c>
      <c r="J272">
        <v>360</v>
      </c>
      <c r="K272">
        <v>1</v>
      </c>
      <c r="L272" t="s">
        <v>31</v>
      </c>
      <c r="M272">
        <f t="shared" si="36"/>
        <v>1</v>
      </c>
      <c r="N272">
        <f t="shared" si="37"/>
        <v>1</v>
      </c>
      <c r="O272">
        <f t="shared" si="38"/>
        <v>3</v>
      </c>
      <c r="P272">
        <f t="shared" si="39"/>
        <v>1</v>
      </c>
      <c r="Q272">
        <f t="shared" si="40"/>
        <v>0</v>
      </c>
      <c r="R272">
        <f t="shared" si="41"/>
        <v>8.7649903301691037</v>
      </c>
      <c r="S272">
        <f t="shared" si="42"/>
        <v>0</v>
      </c>
      <c r="T272">
        <f t="shared" si="43"/>
        <v>5.0106352940962555</v>
      </c>
      <c r="U272">
        <f t="shared" si="44"/>
        <v>5.8861040314501558</v>
      </c>
    </row>
    <row r="273" spans="1:21">
      <c r="A273" t="s">
        <v>601</v>
      </c>
      <c r="C273" t="s">
        <v>20</v>
      </c>
      <c r="D273">
        <v>0</v>
      </c>
      <c r="E273" t="s">
        <v>16</v>
      </c>
      <c r="F273" t="s">
        <v>15</v>
      </c>
      <c r="G273">
        <v>3087</v>
      </c>
      <c r="H273">
        <v>2210</v>
      </c>
      <c r="I273">
        <v>136</v>
      </c>
      <c r="J273">
        <v>360</v>
      </c>
      <c r="K273">
        <v>0</v>
      </c>
      <c r="L273" t="s">
        <v>31</v>
      </c>
      <c r="M273">
        <f t="shared" si="36"/>
        <v>0</v>
      </c>
      <c r="N273">
        <f t="shared" si="37"/>
        <v>1</v>
      </c>
      <c r="O273">
        <f t="shared" si="38"/>
        <v>0</v>
      </c>
      <c r="P273">
        <f t="shared" si="39"/>
        <v>1</v>
      </c>
      <c r="Q273">
        <f t="shared" si="40"/>
        <v>0</v>
      </c>
      <c r="R273">
        <f t="shared" si="41"/>
        <v>8.0349550245021586</v>
      </c>
      <c r="S273">
        <f t="shared" si="42"/>
        <v>7.7007477945117984</v>
      </c>
      <c r="T273">
        <f t="shared" si="43"/>
        <v>4.9126548857360524</v>
      </c>
      <c r="U273">
        <f t="shared" si="44"/>
        <v>5.8861040314501558</v>
      </c>
    </row>
    <row r="274" spans="1:21">
      <c r="A274" t="s">
        <v>604</v>
      </c>
      <c r="B274" t="s">
        <v>14</v>
      </c>
      <c r="C274" t="s">
        <v>15</v>
      </c>
      <c r="D274">
        <v>0</v>
      </c>
      <c r="E274" t="s">
        <v>16</v>
      </c>
      <c r="G274">
        <v>3182</v>
      </c>
      <c r="H274">
        <v>2917</v>
      </c>
      <c r="I274">
        <v>161</v>
      </c>
      <c r="J274">
        <v>360</v>
      </c>
      <c r="K274">
        <v>1</v>
      </c>
      <c r="L274" t="s">
        <v>17</v>
      </c>
      <c r="M274">
        <f t="shared" si="36"/>
        <v>1</v>
      </c>
      <c r="N274">
        <f t="shared" si="37"/>
        <v>0</v>
      </c>
      <c r="O274">
        <f t="shared" si="38"/>
        <v>0</v>
      </c>
      <c r="P274">
        <f t="shared" si="39"/>
        <v>1</v>
      </c>
      <c r="Q274">
        <f t="shared" si="40"/>
        <v>0</v>
      </c>
      <c r="R274">
        <f t="shared" si="41"/>
        <v>8.065265208897733</v>
      </c>
      <c r="S274">
        <f t="shared" si="42"/>
        <v>7.9783109698677217</v>
      </c>
      <c r="T274">
        <f t="shared" si="43"/>
        <v>5.0814043649844631</v>
      </c>
      <c r="U274">
        <f t="shared" si="44"/>
        <v>5.8861040314501558</v>
      </c>
    </row>
    <row r="275" spans="1:21">
      <c r="A275" t="s">
        <v>606</v>
      </c>
      <c r="B275" t="s">
        <v>14</v>
      </c>
      <c r="C275" t="s">
        <v>15</v>
      </c>
      <c r="D275">
        <v>0</v>
      </c>
      <c r="E275" t="s">
        <v>16</v>
      </c>
      <c r="F275" t="s">
        <v>15</v>
      </c>
      <c r="G275">
        <v>1836</v>
      </c>
      <c r="H275">
        <v>33837</v>
      </c>
      <c r="I275">
        <v>90</v>
      </c>
      <c r="J275">
        <v>360</v>
      </c>
      <c r="K275">
        <v>1</v>
      </c>
      <c r="L275" t="s">
        <v>17</v>
      </c>
      <c r="M275">
        <f t="shared" si="36"/>
        <v>1</v>
      </c>
      <c r="N275">
        <f t="shared" si="37"/>
        <v>0</v>
      </c>
      <c r="O275">
        <f t="shared" si="38"/>
        <v>0</v>
      </c>
      <c r="P275">
        <f t="shared" si="39"/>
        <v>1</v>
      </c>
      <c r="Q275">
        <f t="shared" si="40"/>
        <v>0</v>
      </c>
      <c r="R275">
        <f t="shared" si="41"/>
        <v>7.5153445711804361</v>
      </c>
      <c r="S275">
        <f t="shared" si="42"/>
        <v>10.429310157308027</v>
      </c>
      <c r="T275">
        <f t="shared" si="43"/>
        <v>4.499809670330265</v>
      </c>
      <c r="U275">
        <f t="shared" si="44"/>
        <v>5.8861040314501558</v>
      </c>
    </row>
    <row r="276" spans="1:21">
      <c r="A276" t="s">
        <v>608</v>
      </c>
      <c r="B276" t="s">
        <v>14</v>
      </c>
      <c r="C276" t="s">
        <v>20</v>
      </c>
      <c r="D276">
        <v>1</v>
      </c>
      <c r="E276" t="s">
        <v>16</v>
      </c>
      <c r="F276" t="s">
        <v>15</v>
      </c>
      <c r="G276">
        <v>1880</v>
      </c>
      <c r="H276">
        <v>0</v>
      </c>
      <c r="I276">
        <v>61</v>
      </c>
      <c r="J276">
        <v>360</v>
      </c>
      <c r="L276" t="s">
        <v>21</v>
      </c>
      <c r="M276">
        <f t="shared" si="36"/>
        <v>1</v>
      </c>
      <c r="N276">
        <f t="shared" si="37"/>
        <v>1</v>
      </c>
      <c r="O276">
        <f t="shared" si="38"/>
        <v>1</v>
      </c>
      <c r="P276">
        <f t="shared" si="39"/>
        <v>1</v>
      </c>
      <c r="Q276">
        <f t="shared" si="40"/>
        <v>0</v>
      </c>
      <c r="R276">
        <f t="shared" si="41"/>
        <v>7.5390270558239951</v>
      </c>
      <c r="S276">
        <f t="shared" si="42"/>
        <v>0</v>
      </c>
      <c r="T276">
        <f t="shared" si="43"/>
        <v>4.1108738641733114</v>
      </c>
      <c r="U276">
        <f t="shared" si="44"/>
        <v>5.8861040314501558</v>
      </c>
    </row>
    <row r="277" spans="1:21">
      <c r="A277" t="s">
        <v>610</v>
      </c>
      <c r="B277" t="s">
        <v>14</v>
      </c>
      <c r="C277" t="s">
        <v>20</v>
      </c>
      <c r="D277">
        <v>1</v>
      </c>
      <c r="E277" t="s">
        <v>16</v>
      </c>
      <c r="F277" t="s">
        <v>15</v>
      </c>
      <c r="G277">
        <v>4283</v>
      </c>
      <c r="H277">
        <v>3000</v>
      </c>
      <c r="I277">
        <v>172</v>
      </c>
      <c r="J277">
        <v>84</v>
      </c>
      <c r="K277">
        <v>1</v>
      </c>
      <c r="L277" t="s">
        <v>21</v>
      </c>
      <c r="M277">
        <f t="shared" si="36"/>
        <v>1</v>
      </c>
      <c r="N277">
        <f t="shared" si="37"/>
        <v>1</v>
      </c>
      <c r="O277">
        <f t="shared" si="38"/>
        <v>1</v>
      </c>
      <c r="P277">
        <f t="shared" si="39"/>
        <v>1</v>
      </c>
      <c r="Q277">
        <f t="shared" si="40"/>
        <v>0</v>
      </c>
      <c r="R277">
        <f t="shared" si="41"/>
        <v>8.3624089776153703</v>
      </c>
      <c r="S277">
        <f t="shared" si="42"/>
        <v>8.0063675676502459</v>
      </c>
      <c r="T277">
        <f t="shared" si="43"/>
        <v>5.1474944768134527</v>
      </c>
      <c r="U277">
        <f t="shared" si="44"/>
        <v>4.4308167988433134</v>
      </c>
    </row>
    <row r="278" spans="1:21">
      <c r="A278" t="s">
        <v>611</v>
      </c>
      <c r="B278" t="s">
        <v>14</v>
      </c>
      <c r="C278" t="s">
        <v>20</v>
      </c>
      <c r="D278">
        <v>0</v>
      </c>
      <c r="E278" t="s">
        <v>16</v>
      </c>
      <c r="F278" t="s">
        <v>15</v>
      </c>
      <c r="G278">
        <v>2297</v>
      </c>
      <c r="H278">
        <v>1522</v>
      </c>
      <c r="I278">
        <v>104</v>
      </c>
      <c r="J278">
        <v>360</v>
      </c>
      <c r="K278">
        <v>1</v>
      </c>
      <c r="L278" t="s">
        <v>17</v>
      </c>
      <c r="M278">
        <f t="shared" si="36"/>
        <v>1</v>
      </c>
      <c r="N278">
        <f t="shared" si="37"/>
        <v>1</v>
      </c>
      <c r="O278">
        <f t="shared" si="38"/>
        <v>0</v>
      </c>
      <c r="P278">
        <f t="shared" si="39"/>
        <v>1</v>
      </c>
      <c r="Q278">
        <f t="shared" si="40"/>
        <v>0</v>
      </c>
      <c r="R278">
        <f t="shared" si="41"/>
        <v>7.7393592026890978</v>
      </c>
      <c r="S278">
        <f t="shared" si="42"/>
        <v>7.3277805384216315</v>
      </c>
      <c r="T278">
        <f t="shared" si="43"/>
        <v>4.6443908991413725</v>
      </c>
      <c r="U278">
        <f t="shared" si="44"/>
        <v>5.8861040314501558</v>
      </c>
    </row>
    <row r="279" spans="1:21">
      <c r="A279" t="s">
        <v>613</v>
      </c>
      <c r="C279" t="s">
        <v>15</v>
      </c>
      <c r="D279">
        <v>0</v>
      </c>
      <c r="E279" t="s">
        <v>16</v>
      </c>
      <c r="F279" t="s">
        <v>15</v>
      </c>
      <c r="G279">
        <v>4750</v>
      </c>
      <c r="H279">
        <v>0</v>
      </c>
      <c r="I279">
        <v>94</v>
      </c>
      <c r="J279">
        <v>360</v>
      </c>
      <c r="K279">
        <v>1</v>
      </c>
      <c r="L279" t="s">
        <v>31</v>
      </c>
      <c r="M279">
        <f t="shared" si="36"/>
        <v>0</v>
      </c>
      <c r="N279">
        <f t="shared" si="37"/>
        <v>0</v>
      </c>
      <c r="O279">
        <f t="shared" si="38"/>
        <v>0</v>
      </c>
      <c r="P279">
        <f t="shared" si="39"/>
        <v>1</v>
      </c>
      <c r="Q279">
        <f t="shared" si="40"/>
        <v>0</v>
      </c>
      <c r="R279">
        <f t="shared" si="41"/>
        <v>8.4658998970286863</v>
      </c>
      <c r="S279">
        <f t="shared" si="42"/>
        <v>0</v>
      </c>
      <c r="T279">
        <f t="shared" si="43"/>
        <v>4.5432947822700038</v>
      </c>
      <c r="U279">
        <f t="shared" si="44"/>
        <v>5.8861040314501558</v>
      </c>
    </row>
    <row r="280" spans="1:21">
      <c r="A280" t="s">
        <v>614</v>
      </c>
      <c r="B280" t="s">
        <v>14</v>
      </c>
      <c r="C280" t="s">
        <v>20</v>
      </c>
      <c r="D280">
        <v>2</v>
      </c>
      <c r="E280" t="s">
        <v>16</v>
      </c>
      <c r="F280" t="s">
        <v>20</v>
      </c>
      <c r="G280">
        <v>2726</v>
      </c>
      <c r="H280">
        <v>0</v>
      </c>
      <c r="I280">
        <v>106</v>
      </c>
      <c r="J280">
        <v>360</v>
      </c>
      <c r="K280">
        <v>0</v>
      </c>
      <c r="L280" t="s">
        <v>31</v>
      </c>
      <c r="M280">
        <f t="shared" si="36"/>
        <v>1</v>
      </c>
      <c r="N280">
        <f t="shared" si="37"/>
        <v>1</v>
      </c>
      <c r="O280">
        <f t="shared" si="38"/>
        <v>2</v>
      </c>
      <c r="P280">
        <f t="shared" si="39"/>
        <v>1</v>
      </c>
      <c r="Q280">
        <f t="shared" si="40"/>
        <v>1</v>
      </c>
      <c r="R280">
        <f t="shared" si="41"/>
        <v>7.9105906122564775</v>
      </c>
      <c r="S280">
        <f t="shared" si="42"/>
        <v>0</v>
      </c>
      <c r="T280">
        <f t="shared" si="43"/>
        <v>4.6634390941120669</v>
      </c>
      <c r="U280">
        <f t="shared" si="44"/>
        <v>5.8861040314501558</v>
      </c>
    </row>
    <row r="281" spans="1:21">
      <c r="A281" t="s">
        <v>619</v>
      </c>
      <c r="B281" t="s">
        <v>14</v>
      </c>
      <c r="C281" t="s">
        <v>20</v>
      </c>
      <c r="D281">
        <v>0</v>
      </c>
      <c r="E281" t="s">
        <v>16</v>
      </c>
      <c r="F281" t="s">
        <v>20</v>
      </c>
      <c r="G281">
        <v>16120</v>
      </c>
      <c r="H281">
        <v>0</v>
      </c>
      <c r="I281">
        <v>260</v>
      </c>
      <c r="J281">
        <v>360</v>
      </c>
      <c r="K281">
        <v>1</v>
      </c>
      <c r="L281" t="s">
        <v>17</v>
      </c>
      <c r="M281">
        <f t="shared" si="36"/>
        <v>1</v>
      </c>
      <c r="N281">
        <f t="shared" si="37"/>
        <v>1</v>
      </c>
      <c r="O281">
        <f t="shared" si="38"/>
        <v>0</v>
      </c>
      <c r="P281">
        <f t="shared" si="39"/>
        <v>1</v>
      </c>
      <c r="Q281">
        <f t="shared" si="40"/>
        <v>1</v>
      </c>
      <c r="R281">
        <f t="shared" si="41"/>
        <v>9.6878160160606193</v>
      </c>
      <c r="S281">
        <f t="shared" si="42"/>
        <v>0</v>
      </c>
      <c r="T281">
        <f t="shared" si="43"/>
        <v>5.5606816310155276</v>
      </c>
      <c r="U281">
        <f t="shared" si="44"/>
        <v>5.8861040314501558</v>
      </c>
    </row>
    <row r="282" spans="1:21">
      <c r="A282" t="s">
        <v>623</v>
      </c>
      <c r="B282" t="s">
        <v>14</v>
      </c>
      <c r="C282" t="s">
        <v>20</v>
      </c>
      <c r="D282">
        <v>0</v>
      </c>
      <c r="E282" t="s">
        <v>16</v>
      </c>
      <c r="F282" t="s">
        <v>20</v>
      </c>
      <c r="G282">
        <v>9963</v>
      </c>
      <c r="H282">
        <v>0</v>
      </c>
      <c r="I282">
        <v>180</v>
      </c>
      <c r="J282">
        <v>360</v>
      </c>
      <c r="K282">
        <v>1</v>
      </c>
      <c r="L282" t="s">
        <v>21</v>
      </c>
      <c r="M282">
        <f t="shared" si="36"/>
        <v>1</v>
      </c>
      <c r="N282">
        <f t="shared" si="37"/>
        <v>1</v>
      </c>
      <c r="O282">
        <f t="shared" si="38"/>
        <v>0</v>
      </c>
      <c r="P282">
        <f t="shared" si="39"/>
        <v>1</v>
      </c>
      <c r="Q282">
        <f t="shared" si="40"/>
        <v>1</v>
      </c>
      <c r="R282">
        <f t="shared" si="41"/>
        <v>9.2066335100448562</v>
      </c>
      <c r="S282">
        <f t="shared" si="42"/>
        <v>0</v>
      </c>
      <c r="T282">
        <f t="shared" si="43"/>
        <v>5.1929568508902104</v>
      </c>
      <c r="U282">
        <f t="shared" si="44"/>
        <v>5.8861040314501558</v>
      </c>
    </row>
    <row r="283" spans="1:21">
      <c r="A283" t="s">
        <v>625</v>
      </c>
      <c r="B283" t="s">
        <v>42</v>
      </c>
      <c r="C283" t="s">
        <v>15</v>
      </c>
      <c r="D283">
        <v>3</v>
      </c>
      <c r="E283" t="s">
        <v>16</v>
      </c>
      <c r="G283">
        <v>416</v>
      </c>
      <c r="H283">
        <v>41667</v>
      </c>
      <c r="I283">
        <v>350</v>
      </c>
      <c r="J283">
        <v>180</v>
      </c>
      <c r="L283" t="s">
        <v>17</v>
      </c>
      <c r="M283">
        <f t="shared" si="36"/>
        <v>0</v>
      </c>
      <c r="N283">
        <f t="shared" si="37"/>
        <v>0</v>
      </c>
      <c r="O283">
        <f t="shared" si="38"/>
        <v>3</v>
      </c>
      <c r="P283">
        <f t="shared" si="39"/>
        <v>1</v>
      </c>
      <c r="Q283">
        <f t="shared" si="40"/>
        <v>0</v>
      </c>
      <c r="R283">
        <f t="shared" si="41"/>
        <v>6.0306852602612633</v>
      </c>
      <c r="S283">
        <f t="shared" si="42"/>
        <v>10.637464727584328</v>
      </c>
      <c r="T283">
        <f t="shared" si="43"/>
        <v>5.857933154483459</v>
      </c>
      <c r="U283">
        <f t="shared" si="44"/>
        <v>5.1929568508902104</v>
      </c>
    </row>
    <row r="284" spans="1:21">
      <c r="A284" t="s">
        <v>626</v>
      </c>
      <c r="B284" t="s">
        <v>14</v>
      </c>
      <c r="C284" t="s">
        <v>20</v>
      </c>
      <c r="D284">
        <v>0</v>
      </c>
      <c r="E284" t="s">
        <v>25</v>
      </c>
      <c r="G284">
        <v>2894</v>
      </c>
      <c r="H284">
        <v>2792</v>
      </c>
      <c r="I284">
        <v>155</v>
      </c>
      <c r="J284">
        <v>360</v>
      </c>
      <c r="K284">
        <v>1</v>
      </c>
      <c r="L284" t="s">
        <v>21</v>
      </c>
      <c r="M284">
        <f t="shared" si="36"/>
        <v>1</v>
      </c>
      <c r="N284">
        <f t="shared" si="37"/>
        <v>1</v>
      </c>
      <c r="O284">
        <f t="shared" si="38"/>
        <v>0</v>
      </c>
      <c r="P284">
        <f t="shared" si="39"/>
        <v>0</v>
      </c>
      <c r="Q284">
        <f t="shared" si="40"/>
        <v>0</v>
      </c>
      <c r="R284">
        <f t="shared" si="41"/>
        <v>7.9703949071914293</v>
      </c>
      <c r="S284">
        <f t="shared" si="42"/>
        <v>7.9345134638822632</v>
      </c>
      <c r="T284">
        <f t="shared" si="43"/>
        <v>5.0434251169192468</v>
      </c>
      <c r="U284">
        <f t="shared" si="44"/>
        <v>5.8861040314501558</v>
      </c>
    </row>
    <row r="285" spans="1:21">
      <c r="A285" t="s">
        <v>628</v>
      </c>
      <c r="B285" t="s">
        <v>14</v>
      </c>
      <c r="C285" t="s">
        <v>15</v>
      </c>
      <c r="D285">
        <v>0</v>
      </c>
      <c r="E285" t="s">
        <v>16</v>
      </c>
      <c r="F285" t="s">
        <v>15</v>
      </c>
      <c r="G285">
        <v>3676</v>
      </c>
      <c r="H285">
        <v>4301</v>
      </c>
      <c r="I285">
        <v>172</v>
      </c>
      <c r="J285">
        <v>360</v>
      </c>
      <c r="K285">
        <v>1</v>
      </c>
      <c r="L285" t="s">
        <v>21</v>
      </c>
      <c r="M285">
        <f t="shared" si="36"/>
        <v>1</v>
      </c>
      <c r="N285">
        <f t="shared" si="37"/>
        <v>0</v>
      </c>
      <c r="O285">
        <f t="shared" si="38"/>
        <v>0</v>
      </c>
      <c r="P285">
        <f t="shared" si="39"/>
        <v>1</v>
      </c>
      <c r="Q285">
        <f t="shared" si="40"/>
        <v>0</v>
      </c>
      <c r="R285">
        <f t="shared" si="41"/>
        <v>8.2095804834755768</v>
      </c>
      <c r="S285">
        <f t="shared" si="42"/>
        <v>8.3666028327837356</v>
      </c>
      <c r="T285">
        <f t="shared" si="43"/>
        <v>5.1474944768134527</v>
      </c>
      <c r="U285">
        <f t="shared" si="44"/>
        <v>5.8861040314501558</v>
      </c>
    </row>
    <row r="286" spans="1:21">
      <c r="A286" t="s">
        <v>631</v>
      </c>
      <c r="B286" t="s">
        <v>14</v>
      </c>
      <c r="C286" t="s">
        <v>20</v>
      </c>
      <c r="D286">
        <v>1</v>
      </c>
      <c r="E286" t="s">
        <v>16</v>
      </c>
      <c r="F286" t="s">
        <v>15</v>
      </c>
      <c r="G286">
        <v>3400</v>
      </c>
      <c r="H286">
        <v>2500</v>
      </c>
      <c r="I286">
        <v>173</v>
      </c>
      <c r="J286">
        <v>360</v>
      </c>
      <c r="K286">
        <v>1</v>
      </c>
      <c r="L286" t="s">
        <v>31</v>
      </c>
      <c r="M286">
        <f t="shared" si="36"/>
        <v>1</v>
      </c>
      <c r="N286">
        <f t="shared" si="37"/>
        <v>1</v>
      </c>
      <c r="O286">
        <f t="shared" si="38"/>
        <v>1</v>
      </c>
      <c r="P286">
        <f t="shared" si="39"/>
        <v>1</v>
      </c>
      <c r="Q286">
        <f t="shared" si="40"/>
        <v>0</v>
      </c>
      <c r="R286">
        <f t="shared" si="41"/>
        <v>8.1315307106042525</v>
      </c>
      <c r="S286">
        <f t="shared" si="42"/>
        <v>7.8240460108562919</v>
      </c>
      <c r="T286">
        <f t="shared" si="43"/>
        <v>5.1532915944977793</v>
      </c>
      <c r="U286">
        <f t="shared" si="44"/>
        <v>5.8861040314501558</v>
      </c>
    </row>
    <row r="287" spans="1:21">
      <c r="A287" t="s">
        <v>632</v>
      </c>
      <c r="B287" t="s">
        <v>14</v>
      </c>
      <c r="C287" t="s">
        <v>20</v>
      </c>
      <c r="D287">
        <v>2</v>
      </c>
      <c r="E287" t="s">
        <v>25</v>
      </c>
      <c r="F287" t="s">
        <v>15</v>
      </c>
      <c r="G287">
        <v>3987</v>
      </c>
      <c r="H287">
        <v>1411</v>
      </c>
      <c r="I287">
        <v>157</v>
      </c>
      <c r="J287">
        <v>360</v>
      </c>
      <c r="K287">
        <v>1</v>
      </c>
      <c r="L287" t="s">
        <v>21</v>
      </c>
      <c r="M287">
        <f t="shared" si="36"/>
        <v>1</v>
      </c>
      <c r="N287">
        <f t="shared" si="37"/>
        <v>1</v>
      </c>
      <c r="O287">
        <f t="shared" si="38"/>
        <v>2</v>
      </c>
      <c r="P287">
        <f t="shared" si="39"/>
        <v>0</v>
      </c>
      <c r="Q287">
        <f t="shared" si="40"/>
        <v>0</v>
      </c>
      <c r="R287">
        <f t="shared" si="41"/>
        <v>8.2907943473813557</v>
      </c>
      <c r="S287">
        <f t="shared" si="42"/>
        <v>7.2520539518528144</v>
      </c>
      <c r="T287">
        <f t="shared" si="43"/>
        <v>5.0562458053483077</v>
      </c>
      <c r="U287">
        <f t="shared" si="44"/>
        <v>5.8861040314501558</v>
      </c>
    </row>
    <row r="288" spans="1:21">
      <c r="A288" t="s">
        <v>634</v>
      </c>
      <c r="B288" t="s">
        <v>42</v>
      </c>
      <c r="C288" t="s">
        <v>15</v>
      </c>
      <c r="D288">
        <v>0</v>
      </c>
      <c r="E288" t="s">
        <v>16</v>
      </c>
      <c r="F288" t="s">
        <v>15</v>
      </c>
      <c r="G288">
        <v>2900</v>
      </c>
      <c r="H288">
        <v>0</v>
      </c>
      <c r="I288">
        <v>71</v>
      </c>
      <c r="J288">
        <v>360</v>
      </c>
      <c r="K288">
        <v>1</v>
      </c>
      <c r="L288" t="s">
        <v>21</v>
      </c>
      <c r="M288">
        <f t="shared" si="36"/>
        <v>0</v>
      </c>
      <c r="N288">
        <f t="shared" si="37"/>
        <v>0</v>
      </c>
      <c r="O288">
        <f t="shared" si="38"/>
        <v>0</v>
      </c>
      <c r="P288">
        <f t="shared" si="39"/>
        <v>1</v>
      </c>
      <c r="Q288">
        <f t="shared" si="40"/>
        <v>0</v>
      </c>
      <c r="R288">
        <f t="shared" si="41"/>
        <v>7.9724660159745655</v>
      </c>
      <c r="S288">
        <f t="shared" si="42"/>
        <v>0</v>
      </c>
      <c r="T288">
        <f t="shared" si="43"/>
        <v>4.2626798770413155</v>
      </c>
      <c r="U288">
        <f t="shared" si="44"/>
        <v>5.8861040314501558</v>
      </c>
    </row>
    <row r="289" spans="1:21">
      <c r="A289" t="s">
        <v>635</v>
      </c>
      <c r="B289" t="s">
        <v>14</v>
      </c>
      <c r="C289" t="s">
        <v>20</v>
      </c>
      <c r="D289">
        <v>3</v>
      </c>
      <c r="E289" t="s">
        <v>16</v>
      </c>
      <c r="F289" t="s">
        <v>15</v>
      </c>
      <c r="G289">
        <v>4106</v>
      </c>
      <c r="H289">
        <v>0</v>
      </c>
      <c r="I289">
        <v>40</v>
      </c>
      <c r="J289">
        <v>180</v>
      </c>
      <c r="K289">
        <v>1</v>
      </c>
      <c r="L289" t="s">
        <v>21</v>
      </c>
      <c r="M289">
        <f t="shared" si="36"/>
        <v>1</v>
      </c>
      <c r="N289">
        <f t="shared" si="37"/>
        <v>1</v>
      </c>
      <c r="O289">
        <f t="shared" si="38"/>
        <v>3</v>
      </c>
      <c r="P289">
        <f t="shared" si="39"/>
        <v>1</v>
      </c>
      <c r="Q289">
        <f t="shared" si="40"/>
        <v>0</v>
      </c>
      <c r="R289">
        <f t="shared" si="41"/>
        <v>8.3202045975788792</v>
      </c>
      <c r="S289">
        <f t="shared" si="42"/>
        <v>0</v>
      </c>
      <c r="T289">
        <f t="shared" si="43"/>
        <v>3.6888794541139363</v>
      </c>
      <c r="U289">
        <f t="shared" si="44"/>
        <v>5.1929568508902104</v>
      </c>
    </row>
    <row r="290" spans="1:21">
      <c r="A290" t="s">
        <v>636</v>
      </c>
      <c r="B290" t="s">
        <v>14</v>
      </c>
      <c r="C290" t="s">
        <v>20</v>
      </c>
      <c r="D290">
        <v>1</v>
      </c>
      <c r="E290" t="s">
        <v>16</v>
      </c>
      <c r="F290" t="s">
        <v>15</v>
      </c>
      <c r="G290">
        <v>8072</v>
      </c>
      <c r="H290">
        <v>240</v>
      </c>
      <c r="I290">
        <v>253</v>
      </c>
      <c r="J290">
        <v>360</v>
      </c>
      <c r="K290">
        <v>1</v>
      </c>
      <c r="L290" t="s">
        <v>17</v>
      </c>
      <c r="M290">
        <f t="shared" si="36"/>
        <v>1</v>
      </c>
      <c r="N290">
        <f t="shared" si="37"/>
        <v>1</v>
      </c>
      <c r="O290">
        <f t="shared" si="38"/>
        <v>1</v>
      </c>
      <c r="P290">
        <f t="shared" si="39"/>
        <v>1</v>
      </c>
      <c r="Q290">
        <f t="shared" si="40"/>
        <v>0</v>
      </c>
      <c r="R290">
        <f t="shared" si="41"/>
        <v>8.9961565620334447</v>
      </c>
      <c r="S290">
        <f t="shared" si="42"/>
        <v>5.4806389233419912</v>
      </c>
      <c r="T290">
        <f t="shared" si="43"/>
        <v>5.5333894887275203</v>
      </c>
      <c r="U290">
        <f t="shared" si="44"/>
        <v>5.8861040314501558</v>
      </c>
    </row>
    <row r="291" spans="1:21">
      <c r="A291" t="s">
        <v>637</v>
      </c>
      <c r="B291" t="s">
        <v>14</v>
      </c>
      <c r="C291" t="s">
        <v>20</v>
      </c>
      <c r="D291">
        <v>2</v>
      </c>
      <c r="E291" t="s">
        <v>16</v>
      </c>
      <c r="F291" t="s">
        <v>15</v>
      </c>
      <c r="G291">
        <v>7583</v>
      </c>
      <c r="H291">
        <v>0</v>
      </c>
      <c r="I291">
        <v>187</v>
      </c>
      <c r="J291">
        <v>360</v>
      </c>
      <c r="K291">
        <v>1</v>
      </c>
      <c r="L291" t="s">
        <v>17</v>
      </c>
      <c r="M291">
        <f t="shared" si="36"/>
        <v>1</v>
      </c>
      <c r="N291">
        <f t="shared" si="37"/>
        <v>1</v>
      </c>
      <c r="O291">
        <f t="shared" si="38"/>
        <v>2</v>
      </c>
      <c r="P291">
        <f t="shared" si="39"/>
        <v>1</v>
      </c>
      <c r="Q291">
        <f t="shared" si="40"/>
        <v>0</v>
      </c>
      <c r="R291">
        <f t="shared" si="41"/>
        <v>8.9336641787009352</v>
      </c>
      <c r="S291">
        <f t="shared" si="42"/>
        <v>0</v>
      </c>
      <c r="T291">
        <f t="shared" si="43"/>
        <v>5.2311086168545868</v>
      </c>
      <c r="U291">
        <f t="shared" si="44"/>
        <v>5.8861040314501558</v>
      </c>
    </row>
  </sheetData>
  <autoFilter ref="A1:L29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Data Definition</vt:lpstr>
      <vt:lpstr>Training Set</vt:lpstr>
      <vt:lpstr>Sheet1</vt:lpstr>
      <vt:lpstr>Sheet1 (2)</vt:lpstr>
      <vt:lpstr>Test-0</vt:lpstr>
      <vt:lpstr>Test-1</vt:lpstr>
      <vt:lpstr>Testing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Ranjan Mittal</dc:creator>
  <cp:lastModifiedBy>manoj kumar katta</cp:lastModifiedBy>
  <dcterms:created xsi:type="dcterms:W3CDTF">2018-06-21T10:51:44Z</dcterms:created>
  <dcterms:modified xsi:type="dcterms:W3CDTF">2018-07-02T08:21:15Z</dcterms:modified>
</cp:coreProperties>
</file>