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AA\BNP_Benchmark_DO NOT DELETE\Mar 2020\"/>
    </mc:Choice>
  </mc:AlternateContent>
  <xr:revisionPtr revIDLastSave="0" documentId="13_ncr:1_{B66292B9-9669-4519-B49E-6F7AE7D648D3}" xr6:coauthVersionLast="36" xr6:coauthVersionMax="36" xr10:uidLastSave="{00000000-0000-0000-0000-000000000000}"/>
  <bookViews>
    <workbookView xWindow="0" yWindow="0" windowWidth="21570" windowHeight="8445" xr2:uid="{00000000-000D-0000-FFFF-FFFF00000000}"/>
  </bookViews>
  <sheets>
    <sheet name="Sector View 2" sheetId="1" r:id="rId1"/>
    <sheet name="Search 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7" i="1" l="1"/>
  <c r="I47" i="1"/>
  <c r="H47" i="1"/>
  <c r="J44" i="1"/>
  <c r="I44" i="1"/>
  <c r="H44" i="1"/>
  <c r="J41" i="1"/>
  <c r="I41" i="1"/>
  <c r="H41" i="1"/>
  <c r="J36" i="1"/>
  <c r="I36" i="1"/>
  <c r="H36" i="1"/>
  <c r="J31" i="1"/>
  <c r="I31" i="1"/>
  <c r="H31" i="1"/>
  <c r="J27" i="1"/>
  <c r="I27" i="1"/>
  <c r="H27" i="1"/>
  <c r="J22" i="1"/>
  <c r="I22" i="1"/>
  <c r="H22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</calcChain>
</file>

<file path=xl/sharedStrings.xml><?xml version="1.0" encoding="utf-8"?>
<sst xmlns="http://schemas.openxmlformats.org/spreadsheetml/2006/main" count="746" uniqueCount="143">
  <si>
    <t/>
  </si>
  <si>
    <t>GMP_ASPLUT</t>
  </si>
  <si>
    <t>Header 1</t>
  </si>
  <si>
    <t>Header 2</t>
  </si>
  <si>
    <t>Header 3</t>
  </si>
  <si>
    <t>Header 4</t>
  </si>
  <si>
    <t>Header 5</t>
  </si>
  <si>
    <t>Header 6</t>
  </si>
  <si>
    <t>Header 7</t>
  </si>
  <si>
    <t>Asset ID</t>
  </si>
  <si>
    <t>Sec Group</t>
  </si>
  <si>
    <t>Sec Type</t>
  </si>
  <si>
    <t>Price</t>
  </si>
  <si>
    <t>Price As Of Date</t>
  </si>
  <si>
    <t>FX Rate As Of Date</t>
  </si>
  <si>
    <t>%Exp (Portfolio)</t>
  </si>
  <si>
    <t>%Exp (New) (Portfolio)</t>
  </si>
  <si>
    <t>Cash Securities</t>
  </si>
  <si>
    <t>Other</t>
  </si>
  <si>
    <t>USD</t>
  </si>
  <si>
    <t>FWRD EUR/USD EUR 01-JUN-2020</t>
  </si>
  <si>
    <t>USD 1.1041519116440730</t>
  </si>
  <si>
    <t>03/02/20</t>
  </si>
  <si>
    <t>02/28/20</t>
  </si>
  <si>
    <t>EUR</t>
  </si>
  <si>
    <t>EUR 1.1041519116440730</t>
  </si>
  <si>
    <t>FWRD EUR/USD EUR 02-MAR-2020</t>
  </si>
  <si>
    <t>USD 1.09838</t>
  </si>
  <si>
    <t>EUR 1.09838</t>
  </si>
  <si>
    <t>GBP</t>
  </si>
  <si>
    <t>FWRD GBP/USD GBP 01-JUN-2020</t>
  </si>
  <si>
    <t>GBP 1.2801333157676590</t>
  </si>
  <si>
    <t>USD 1.2801333157676590</t>
  </si>
  <si>
    <t>FWRD GBP/USD GBP 02-MAR-2020</t>
  </si>
  <si>
    <t>USD 1.27725</t>
  </si>
  <si>
    <t>GBP 1.27725</t>
  </si>
  <si>
    <t>Fixed Income</t>
  </si>
  <si>
    <t>APXJ</t>
  </si>
  <si>
    <t>Credit IG</t>
  </si>
  <si>
    <t>SAA</t>
  </si>
  <si>
    <t>JACI_INX</t>
  </si>
  <si>
    <t>AA - JPM ASIA CREDIT INDEX (JACI) IBH</t>
  </si>
  <si>
    <t>USD 242.856043</t>
  </si>
  <si>
    <t>Europe</t>
  </si>
  <si>
    <t>ER00</t>
  </si>
  <si>
    <t>AA - BAML EMU CORP IN EUR IBH</t>
  </si>
  <si>
    <t>EUR 295.976</t>
  </si>
  <si>
    <t>United Kingdom</t>
  </si>
  <si>
    <t>IYUD</t>
  </si>
  <si>
    <t>AA - IBOXX GBP CORP (IYUD) IBH</t>
  </si>
  <si>
    <t>GBP 384.0649704658810</t>
  </si>
  <si>
    <t>GEM</t>
  </si>
  <si>
    <t>EMD</t>
  </si>
  <si>
    <t>SAGE_FC_EMBIG</t>
  </si>
  <si>
    <t>AA - JPM EMBI GLOB DIVER IEH</t>
  </si>
  <si>
    <t>USD 950.5689130000000</t>
  </si>
  <si>
    <t>North America</t>
  </si>
  <si>
    <t>United States</t>
  </si>
  <si>
    <t>Credit HY</t>
  </si>
  <si>
    <t>HUC0</t>
  </si>
  <si>
    <t>AA - ICE BAML US HY CONST HUC0 IBH</t>
  </si>
  <si>
    <t>USD 459.642</t>
  </si>
  <si>
    <t>10937</t>
  </si>
  <si>
    <t>AA - BBG BARC CREDIT CAP CONS 2% IBH</t>
  </si>
  <si>
    <t>USD 218.07488800000000</t>
  </si>
  <si>
    <t>Credit IG (Dur)</t>
  </si>
  <si>
    <t>C9A0</t>
  </si>
  <si>
    <t>AA - ICE BOFAML 10+Y US CORP C9A0</t>
  </si>
  <si>
    <t>USD 3,647.7260000000000</t>
  </si>
  <si>
    <t>Totals</t>
  </si>
  <si>
    <t>Grand Totals</t>
  </si>
  <si>
    <t>Search Parameters</t>
  </si>
  <si>
    <t>sec_grouptype</t>
  </si>
  <si>
    <t>{INS={SPDA=NULL, FPDA=NULL}, CDI={WHOLE=NULL, GENERIC=NULL, AGENCY=NULL, RES=NULL}, EQUITY={PFD=NULL, PRIVATE=NULL, COMMITMENT=NULL, WARRANT=NULL, NOTE=NULL, EQUITY=NULL}, ABS={AGENCY=NULL, ABS=NULL, OPICTBA=NULL}, RE={PROP=NULL}, FUTURE={GENERIC=NULL, COM=NULL, CFD=NULL, FIN=NULL, INDEX=NULL, CUR=NULL}, CMBS={SUB=NULL, LOAN=NULL, SENIOR=NULL}, CASH={FEDF=NULL, EUROF=NULL, BB=NULL, CP=NULL, BA=NULL, FXSPOT=NULL, PHYSICALCP=NULL, AGENCY=NULL, TFN=NULL, MVRDN=NULL, CASH=NULL, APS=NULL, CD=NULL, FXFWRD=NULL, COLLATERAL=NULL, MUNICP=NULL, FXCUROTC=NULL, MUNI=NULL, SWAP=NULL, TPREPO=NULL, ECN=NULL, REP=NULL, FXFUTURE=NULL, FXCSWAP=NULL, CPLG=NULL, GENERIC=NULL, TBILL=NULL, CDSWAP=NULL, TD=NULL, RRP=NULL, TRSWAP=NULL, FXHEDGE=NULL, FUTURE=NULL, SAVR=NULL}, SWAP={CMOSWAP=NULL, VSWAP=NULL, IAS=NULL, TRSWAP=NULL, MSW=NULL, FRA=NULL, CSWAP=NULL, INDEXSWAP=NULL, ASWAP=NULL, SWAP=NULL, CDSWAP=NULL}, CMDTY={PLATINUM=NULL, SILVER=NULL, OIL=NULL, GOLD=NULL, CMDTY=NULL}, PORT={FUND=NULL, COMPOSITE=NULL}, IBND={AGENCY=NULL, CORP=NULL, GOVT=NULL}, COMMIT={COMMITMENT=NULL}, BND={PERP=NULL, GENERIC=NULL, AGENCY=NULL, CBO=NULL, MUNITAX=NULL, LOCAL=NULL, RES=NULL, CORP=NULL, GOVT=NULL, MUNI=NULL}, CRE={SERV=NULL, DEBT=NULL}, INDEX={GENERIC=NULL, INDEX=NULL}, SYNTH={SWAPTION=NULL, FWD=NULL, CAP=NULL, VOLLOCK=NULL, INDEX=NULL, OTC=NULL, FLOOR=NULL, AGG=NULL}, FX={CSWAP=NULL, SPOT=NULL, HEDGE=NULL, FWRD=NULL}, CMO={GENERIC=NULL, RES=NULL, WHOLE=NULL, DEAL=NULL, CDI=NULL, AGENCY=NULL}, ARM={POOL=NULL, GENERIC=NULL, TBA=NULL, SERV=NULL, NFLOAT=NULL}, OPTION={GENERIC=NULL, FUTURE=NULL, CUROTC=NULL, OTC=NULL, EQUITY=NULL}, LOAN={BANK=NULL, AMORT=NULL, COMFEE=NULL, REVOLVE=NULL, TERM=NULL, LEVPRIN=NULL}, FUND={RES=NULL, REIT=NULL, OPEN_END=NULL, INDEX=NULL, LP=NULL, STIF=NULL, CLOSED_END=NULL, PRIVATE=NULL}, MBS={AGGREGATE=NULL, SERV=NULL, CLC=NULL, CPOOL=NULL, CLCTBA=NULL, MULTI=NULL, AGG=NULL, POOL=NULL, MEGA=NULL, PROJ=NULL, PRIVATE=NULL, GENERIC=NULL, BOX=NULL, APROJ=NULL, TBA=NULL, NFLOAT=NULL}, CLC={LOAN=NULL, TRANCHE=NULL}}</t>
  </si>
  <si>
    <t>show_benchmark_projections</t>
  </si>
  <si>
    <t>false</t>
  </si>
  <si>
    <t>Issuer (family)</t>
  </si>
  <si>
    <t>*</t>
  </si>
  <si>
    <t>exclude_interim_bench_pos</t>
  </si>
  <si>
    <t>filter_incl_c_eq</t>
  </si>
  <si>
    <t>enable_substitutions</t>
  </si>
  <si>
    <t>IncludeMoneyMarketCash</t>
  </si>
  <si>
    <t>use_gr_composites</t>
  </si>
  <si>
    <t>true</t>
  </si>
  <si>
    <t>excl_temp_key</t>
  </si>
  <si>
    <t>show_new_cash_setting</t>
  </si>
  <si>
    <t>CONFIRMED_AUTHORIZED</t>
  </si>
  <si>
    <t>use_grserver</t>
  </si>
  <si>
    <t>scale_bench</t>
  </si>
  <si>
    <t>IncludeCreditEnhancement</t>
  </si>
  <si>
    <t>is_pfc_request</t>
  </si>
  <si>
    <t>exclude_trade_date_dividends</t>
  </si>
  <si>
    <t>include_coact</t>
  </si>
  <si>
    <t>calendar</t>
  </si>
  <si>
    <t>GP_PPMG_STD</t>
  </si>
  <si>
    <t>Credit Type</t>
  </si>
  <si>
    <t>Issuers Only</t>
  </si>
  <si>
    <t>show_unearned_cash</t>
  </si>
  <si>
    <t>show_ext_book_values</t>
  </si>
  <si>
    <t>load_asset_restrictions</t>
  </si>
  <si>
    <t>use_grserver_intraday</t>
  </si>
  <si>
    <t>load_trade_calendars</t>
  </si>
  <si>
    <t>use_gp_nav</t>
  </si>
  <si>
    <t>bulk_sec_mode</t>
  </si>
  <si>
    <t>Position Date</t>
  </si>
  <si>
    <t>3/2/2020</t>
  </si>
  <si>
    <t>load_restricted_shares</t>
  </si>
  <si>
    <t>enable_scr</t>
  </si>
  <si>
    <t>selectedDealerRegions</t>
  </si>
  <si>
    <t>{}</t>
  </si>
  <si>
    <t>Port Groups</t>
  </si>
  <si>
    <t>bench_level</t>
  </si>
  <si>
    <t>PORTFOLIO</t>
  </si>
  <si>
    <t>posDate</t>
  </si>
  <si>
    <t>28-FEB-2020</t>
  </si>
  <si>
    <t>bench_type</t>
  </si>
  <si>
    <t>_NO_BENCH_</t>
  </si>
  <si>
    <t>show_benchmark_orders</t>
  </si>
  <si>
    <t>Order Status</t>
  </si>
  <si>
    <t>Included (w/Proposed)</t>
  </si>
  <si>
    <t>load_new_cash</t>
  </si>
  <si>
    <t>date_mode</t>
  </si>
  <si>
    <t>Equity</t>
  </si>
  <si>
    <t>Broad Market</t>
  </si>
  <si>
    <t>Japan</t>
  </si>
  <si>
    <t>BES0KEW50</t>
  </si>
  <si>
    <t>FUND</t>
  </si>
  <si>
    <t>OPEN_END</t>
  </si>
  <si>
    <t>BES0PQZ22</t>
  </si>
  <si>
    <t>BPM156Z27</t>
  </si>
  <si>
    <t>BES0KEU45</t>
  </si>
  <si>
    <t>AA - MSCI EUROPE GROSS IN EUR IEH</t>
  </si>
  <si>
    <t>AA - MSCI EMERGING MARKET NET IDX IEH</t>
  </si>
  <si>
    <t>AA - TOPIX IEH</t>
  </si>
  <si>
    <t>AA - US S&amp;P 500 IEH</t>
  </si>
  <si>
    <t>990500</t>
  </si>
  <si>
    <t>891900</t>
  </si>
  <si>
    <t>TOPIX</t>
  </si>
  <si>
    <t>SP500TR</t>
  </si>
  <si>
    <t>EUR 245.86789600000000</t>
  </si>
  <si>
    <t>USD 476.4404980000000</t>
  </si>
  <si>
    <t>JPY 2,305.7600000000000</t>
  </si>
  <si>
    <t>USD 6,011.72637217126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</si>
</sst>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########%"/>
    <numFmt numFmtId="165" formatCode="#,##0.00%"/>
    <numFmt numFmtId="166" formatCode="0.0000000000000000%"/>
    <numFmt numFmtId="167" formatCode="0.00000000000000000%"/>
    <numFmt numFmtId="168" formatCode="0.000000000000000%"/>
  </numFmts>
  <fonts count="5" x14ac:knownFonts="1">
    <font>
      <sz val="11"/>
      <color indexed="8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FDABD"/>
      </patternFill>
    </fill>
    <fill>
      <patternFill patternType="solid">
        <fgColor rgb="FFFFFFFF"/>
      </patternFill>
    </fill>
    <fill>
      <patternFill patternType="solid">
        <fgColor rgb="FFEBEBEB"/>
      </patternFill>
    </fill>
    <fill>
      <patternFill patternType="solid">
        <fgColor rgb="FFC8C5B9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164" fontId="2" fillId="3" borderId="2" xfId="0" applyNumberFormat="1" applyFont="1" applyFill="1" applyBorder="1"/>
    <xf numFmtId="164" fontId="2" fillId="4" borderId="2" xfId="0" applyNumberFormat="1" applyFont="1" applyFill="1" applyBorder="1"/>
    <xf numFmtId="164" fontId="2" fillId="5" borderId="2" xfId="0" applyNumberFormat="1" applyFont="1" applyFill="1" applyBorder="1"/>
    <xf numFmtId="0" fontId="4" fillId="4" borderId="2" xfId="0" applyFont="1" applyFill="1" applyBorder="1"/>
    <xf numFmtId="0" fontId="4" fillId="3" borderId="2" xfId="0" applyFont="1" applyFill="1" applyBorder="1"/>
    <xf numFmtId="0" fontId="2" fillId="0" borderId="2" xfId="0" applyFont="1" applyFill="1" applyBorder="1"/>
    <xf numFmtId="0" fontId="2" fillId="4" borderId="2" xfId="0" applyFont="1" applyFill="1" applyBorder="1" applyAlignment="1"/>
    <xf numFmtId="165" fontId="2" fillId="4" borderId="2" xfId="0" applyNumberFormat="1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left"/>
    </xf>
    <xf numFmtId="166" fontId="0" fillId="0" borderId="0" xfId="0" applyNumberFormat="1"/>
    <xf numFmtId="165" fontId="2" fillId="6" borderId="2" xfId="0" applyNumberFormat="1" applyFont="1" applyFill="1" applyBorder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3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showGridLines="0" tabSelected="1" topLeftCell="A34" workbookViewId="0">
      <selection activeCell="K64" sqref="K64"/>
    </sheetView>
  </sheetViews>
  <sheetFormatPr defaultRowHeight="15" x14ac:dyDescent="0.25"/>
  <cols>
    <col min="1" max="1" width="25" customWidth="1"/>
    <col min="7" max="7" width="40.7109375" bestFit="1" customWidth="1"/>
    <col min="11" max="11" width="24" bestFit="1" customWidth="1"/>
    <col min="17" max="17" width="21.5703125" bestFit="1" customWidth="1"/>
  </cols>
  <sheetData>
    <row r="1" spans="1:15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1</v>
      </c>
      <c r="O1" s="1" t="s">
        <v>0</v>
      </c>
    </row>
    <row r="2" spans="1:1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 x14ac:dyDescent="0.25">
      <c r="A3" s="2" t="s">
        <v>17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6">
        <v>1.5E-3</v>
      </c>
      <c r="O3" s="6">
        <v>1.5E-3</v>
      </c>
    </row>
    <row r="4" spans="1:15" x14ac:dyDescent="0.25">
      <c r="A4" s="3" t="s">
        <v>17</v>
      </c>
      <c r="B4" s="3" t="s">
        <v>18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5">
        <v>1.5E-3</v>
      </c>
      <c r="O4" s="5">
        <v>1.5E-3</v>
      </c>
    </row>
    <row r="5" spans="1:15" x14ac:dyDescent="0.25">
      <c r="A5" s="2" t="s">
        <v>17</v>
      </c>
      <c r="B5" s="2" t="s">
        <v>18</v>
      </c>
      <c r="C5" s="2" t="s">
        <v>0</v>
      </c>
      <c r="D5" s="2" t="s">
        <v>0</v>
      </c>
      <c r="E5" s="2" t="s">
        <v>0</v>
      </c>
      <c r="F5" s="2" t="s">
        <v>19</v>
      </c>
      <c r="G5" s="2" t="s">
        <v>20</v>
      </c>
      <c r="H5" s="2" t="str">
        <f>CONCATENATE("BES35RY0R")</f>
        <v>BES35RY0R</v>
      </c>
      <c r="I5" s="2" t="str">
        <f t="shared" ref="I5:I16" si="0">CONCATENATE("CASH")</f>
        <v>CASH</v>
      </c>
      <c r="J5" s="2" t="str">
        <f t="shared" ref="J5:J16" si="1">CONCATENATE("FXFWRD")</f>
        <v>FXFWRD</v>
      </c>
      <c r="K5" s="2" t="s">
        <v>21</v>
      </c>
      <c r="L5" s="2" t="s">
        <v>22</v>
      </c>
      <c r="M5" s="2" t="s">
        <v>23</v>
      </c>
      <c r="N5" s="6">
        <v>8.8100000000000012E-2</v>
      </c>
      <c r="O5" s="6">
        <v>8.8100000000000012E-2</v>
      </c>
    </row>
    <row r="6" spans="1:15" x14ac:dyDescent="0.25">
      <c r="A6" s="3" t="s">
        <v>17</v>
      </c>
      <c r="B6" s="3" t="s">
        <v>18</v>
      </c>
      <c r="C6" s="3" t="s">
        <v>0</v>
      </c>
      <c r="D6" s="3" t="s">
        <v>0</v>
      </c>
      <c r="E6" s="3" t="s">
        <v>0</v>
      </c>
      <c r="F6" s="3" t="s">
        <v>24</v>
      </c>
      <c r="G6" s="3" t="s">
        <v>20</v>
      </c>
      <c r="H6" s="3" t="str">
        <f>CONCATENATE("BES35RY0P")</f>
        <v>BES35RY0P</v>
      </c>
      <c r="I6" s="3" t="str">
        <f t="shared" si="0"/>
        <v>CASH</v>
      </c>
      <c r="J6" s="3" t="str">
        <f t="shared" si="1"/>
        <v>FXFWRD</v>
      </c>
      <c r="K6" s="3" t="s">
        <v>25</v>
      </c>
      <c r="L6" s="3" t="s">
        <v>22</v>
      </c>
      <c r="M6" s="3" t="s">
        <v>23</v>
      </c>
      <c r="N6" s="5">
        <v>-8.8100000000000012E-2</v>
      </c>
      <c r="O6" s="5">
        <v>-8.8100000000000012E-2</v>
      </c>
    </row>
    <row r="7" spans="1:15" x14ac:dyDescent="0.25">
      <c r="A7" s="2" t="s">
        <v>17</v>
      </c>
      <c r="B7" s="2" t="s">
        <v>18</v>
      </c>
      <c r="C7" s="2" t="s">
        <v>0</v>
      </c>
      <c r="D7" s="2" t="s">
        <v>0</v>
      </c>
      <c r="E7" s="2" t="s">
        <v>0</v>
      </c>
      <c r="F7" s="2" t="s">
        <v>19</v>
      </c>
      <c r="G7" s="2" t="s">
        <v>26</v>
      </c>
      <c r="H7" s="2" t="str">
        <f>CONCATENATE("BES35RY1R")</f>
        <v>BES35RY1R</v>
      </c>
      <c r="I7" s="2" t="str">
        <f t="shared" si="0"/>
        <v>CASH</v>
      </c>
      <c r="J7" s="2" t="str">
        <f t="shared" si="1"/>
        <v>FXFWRD</v>
      </c>
      <c r="K7" s="2" t="s">
        <v>27</v>
      </c>
      <c r="L7" s="2" t="s">
        <v>22</v>
      </c>
      <c r="M7" s="2" t="s">
        <v>23</v>
      </c>
      <c r="N7" s="6">
        <v>-8.8399999999999992E-2</v>
      </c>
      <c r="O7" s="6">
        <v>-8.8399999999999992E-2</v>
      </c>
    </row>
    <row r="8" spans="1:15" x14ac:dyDescent="0.25">
      <c r="A8" s="3" t="s">
        <v>17</v>
      </c>
      <c r="B8" s="3" t="s">
        <v>18</v>
      </c>
      <c r="C8" s="3" t="s">
        <v>0</v>
      </c>
      <c r="D8" s="3" t="s">
        <v>0</v>
      </c>
      <c r="E8" s="3" t="s">
        <v>0</v>
      </c>
      <c r="F8" s="3" t="s">
        <v>24</v>
      </c>
      <c r="G8" s="3" t="s">
        <v>26</v>
      </c>
      <c r="H8" s="3" t="str">
        <f>CONCATENATE("BES35RY1P")</f>
        <v>BES35RY1P</v>
      </c>
      <c r="I8" s="3" t="str">
        <f t="shared" si="0"/>
        <v>CASH</v>
      </c>
      <c r="J8" s="3" t="str">
        <f t="shared" si="1"/>
        <v>FXFWRD</v>
      </c>
      <c r="K8" s="3" t="s">
        <v>28</v>
      </c>
      <c r="L8" s="3" t="s">
        <v>22</v>
      </c>
      <c r="M8" s="3" t="s">
        <v>23</v>
      </c>
      <c r="N8" s="5">
        <v>8.8399999999999992E-2</v>
      </c>
      <c r="O8" s="5">
        <v>8.8399999999999992E-2</v>
      </c>
    </row>
    <row r="9" spans="1:15" x14ac:dyDescent="0.25">
      <c r="A9" s="2" t="s">
        <v>17</v>
      </c>
      <c r="B9" s="2" t="s">
        <v>18</v>
      </c>
      <c r="C9" s="2" t="s">
        <v>0</v>
      </c>
      <c r="D9" s="2" t="s">
        <v>0</v>
      </c>
      <c r="E9" s="2" t="s">
        <v>0</v>
      </c>
      <c r="F9" s="2" t="s">
        <v>19</v>
      </c>
      <c r="G9" s="2" t="s">
        <v>26</v>
      </c>
      <c r="H9" s="2" t="str">
        <f>CONCATENATE("BES33TL5R")</f>
        <v>BES33TL5R</v>
      </c>
      <c r="I9" s="2" t="str">
        <f t="shared" si="0"/>
        <v>CASH</v>
      </c>
      <c r="J9" s="2" t="str">
        <f t="shared" si="1"/>
        <v>FXFWRD</v>
      </c>
      <c r="K9" s="2" t="s">
        <v>27</v>
      </c>
      <c r="L9" s="2" t="s">
        <v>23</v>
      </c>
      <c r="M9" s="2" t="s">
        <v>23</v>
      </c>
      <c r="N9" s="6">
        <v>8.929999999999999E-2</v>
      </c>
      <c r="O9" s="6">
        <v>8.929999999999999E-2</v>
      </c>
    </row>
    <row r="10" spans="1:15" x14ac:dyDescent="0.25">
      <c r="A10" s="3" t="s">
        <v>17</v>
      </c>
      <c r="B10" s="3" t="s">
        <v>18</v>
      </c>
      <c r="C10" s="3" t="s">
        <v>0</v>
      </c>
      <c r="D10" s="3" t="s">
        <v>0</v>
      </c>
      <c r="E10" s="3" t="s">
        <v>0</v>
      </c>
      <c r="F10" s="3" t="s">
        <v>24</v>
      </c>
      <c r="G10" s="3" t="s">
        <v>26</v>
      </c>
      <c r="H10" s="3" t="str">
        <f>CONCATENATE("BES33TL5P")</f>
        <v>BES33TL5P</v>
      </c>
      <c r="I10" s="3" t="str">
        <f t="shared" si="0"/>
        <v>CASH</v>
      </c>
      <c r="J10" s="3" t="str">
        <f t="shared" si="1"/>
        <v>FXFWRD</v>
      </c>
      <c r="K10" s="3" t="s">
        <v>28</v>
      </c>
      <c r="L10" s="3" t="s">
        <v>23</v>
      </c>
      <c r="M10" s="3" t="s">
        <v>23</v>
      </c>
      <c r="N10" s="5">
        <v>-8.8399999999999992E-2</v>
      </c>
      <c r="O10" s="5">
        <v>-8.8399999999999992E-2</v>
      </c>
    </row>
    <row r="11" spans="1:15" x14ac:dyDescent="0.25">
      <c r="A11" s="2" t="s">
        <v>17</v>
      </c>
      <c r="B11" s="2" t="s">
        <v>18</v>
      </c>
      <c r="C11" s="2" t="s">
        <v>0</v>
      </c>
      <c r="D11" s="2" t="s">
        <v>0</v>
      </c>
      <c r="E11" s="2" t="s">
        <v>0</v>
      </c>
      <c r="F11" s="2" t="s">
        <v>29</v>
      </c>
      <c r="G11" s="2" t="s">
        <v>30</v>
      </c>
      <c r="H11" s="2" t="str">
        <f>CONCATENATE("BES35RY2P")</f>
        <v>BES35RY2P</v>
      </c>
      <c r="I11" s="2" t="str">
        <f t="shared" si="0"/>
        <v>CASH</v>
      </c>
      <c r="J11" s="2" t="str">
        <f t="shared" si="1"/>
        <v>FXFWRD</v>
      </c>
      <c r="K11" s="2" t="s">
        <v>31</v>
      </c>
      <c r="L11" s="2" t="s">
        <v>22</v>
      </c>
      <c r="M11" s="2" t="s">
        <v>23</v>
      </c>
      <c r="N11" s="6">
        <v>-1.67E-2</v>
      </c>
      <c r="O11" s="6">
        <v>-1.67E-2</v>
      </c>
    </row>
    <row r="12" spans="1:15" x14ac:dyDescent="0.25">
      <c r="A12" s="3" t="s">
        <v>17</v>
      </c>
      <c r="B12" s="3" t="s">
        <v>18</v>
      </c>
      <c r="C12" s="3" t="s">
        <v>0</v>
      </c>
      <c r="D12" s="3" t="s">
        <v>0</v>
      </c>
      <c r="E12" s="3" t="s">
        <v>0</v>
      </c>
      <c r="F12" s="3" t="s">
        <v>19</v>
      </c>
      <c r="G12" s="3" t="s">
        <v>30</v>
      </c>
      <c r="H12" s="3" t="str">
        <f>CONCATENATE("BES35RY2R")</f>
        <v>BES35RY2R</v>
      </c>
      <c r="I12" s="3" t="str">
        <f t="shared" si="0"/>
        <v>CASH</v>
      </c>
      <c r="J12" s="3" t="str">
        <f t="shared" si="1"/>
        <v>FXFWRD</v>
      </c>
      <c r="K12" s="3" t="s">
        <v>32</v>
      </c>
      <c r="L12" s="3" t="s">
        <v>22</v>
      </c>
      <c r="M12" s="3" t="s">
        <v>23</v>
      </c>
      <c r="N12" s="5">
        <v>1.67E-2</v>
      </c>
      <c r="O12" s="5">
        <v>1.67E-2</v>
      </c>
    </row>
    <row r="13" spans="1:15" x14ac:dyDescent="0.25">
      <c r="A13" s="2" t="s">
        <v>17</v>
      </c>
      <c r="B13" s="2" t="s">
        <v>18</v>
      </c>
      <c r="C13" s="2" t="s">
        <v>0</v>
      </c>
      <c r="D13" s="2" t="s">
        <v>0</v>
      </c>
      <c r="E13" s="2" t="s">
        <v>0</v>
      </c>
      <c r="F13" s="2" t="s">
        <v>19</v>
      </c>
      <c r="G13" s="2" t="s">
        <v>33</v>
      </c>
      <c r="H13" s="2" t="str">
        <f>CONCATENATE("BES35RXZR")</f>
        <v>BES35RXZR</v>
      </c>
      <c r="I13" s="2" t="str">
        <f t="shared" si="0"/>
        <v>CASH</v>
      </c>
      <c r="J13" s="2" t="str">
        <f t="shared" si="1"/>
        <v>FXFWRD</v>
      </c>
      <c r="K13" s="2" t="s">
        <v>34</v>
      </c>
      <c r="L13" s="2" t="s">
        <v>22</v>
      </c>
      <c r="M13" s="2" t="s">
        <v>23</v>
      </c>
      <c r="N13" s="6">
        <v>-1.6799999999999999E-2</v>
      </c>
      <c r="O13" s="6">
        <v>-1.6799999999999999E-2</v>
      </c>
    </row>
    <row r="14" spans="1:15" x14ac:dyDescent="0.25">
      <c r="A14" s="3" t="s">
        <v>17</v>
      </c>
      <c r="B14" s="3" t="s">
        <v>18</v>
      </c>
      <c r="C14" s="3" t="s">
        <v>0</v>
      </c>
      <c r="D14" s="3" t="s">
        <v>0</v>
      </c>
      <c r="E14" s="3" t="s">
        <v>0</v>
      </c>
      <c r="F14" s="3" t="s">
        <v>29</v>
      </c>
      <c r="G14" s="3" t="s">
        <v>33</v>
      </c>
      <c r="H14" s="3" t="str">
        <f>CONCATENATE("BES35RXZP")</f>
        <v>BES35RXZP</v>
      </c>
      <c r="I14" s="3" t="str">
        <f t="shared" si="0"/>
        <v>CASH</v>
      </c>
      <c r="J14" s="3" t="str">
        <f t="shared" si="1"/>
        <v>FXFWRD</v>
      </c>
      <c r="K14" s="3" t="s">
        <v>35</v>
      </c>
      <c r="L14" s="3" t="s">
        <v>22</v>
      </c>
      <c r="M14" s="3" t="s">
        <v>23</v>
      </c>
      <c r="N14" s="5">
        <v>1.6799999999999999E-2</v>
      </c>
      <c r="O14" s="5">
        <v>1.6799999999999999E-2</v>
      </c>
    </row>
    <row r="15" spans="1:15" x14ac:dyDescent="0.25">
      <c r="A15" s="2" t="s">
        <v>17</v>
      </c>
      <c r="B15" s="2" t="s">
        <v>18</v>
      </c>
      <c r="C15" s="2" t="s">
        <v>0</v>
      </c>
      <c r="D15" s="2" t="s">
        <v>0</v>
      </c>
      <c r="E15" s="2" t="s">
        <v>0</v>
      </c>
      <c r="F15" s="2" t="s">
        <v>19</v>
      </c>
      <c r="G15" s="2" t="s">
        <v>33</v>
      </c>
      <c r="H15" s="2" t="str">
        <f>CONCATENATE("BES33TL7R")</f>
        <v>BES33TL7R</v>
      </c>
      <c r="I15" s="2" t="str">
        <f t="shared" si="0"/>
        <v>CASH</v>
      </c>
      <c r="J15" s="2" t="str">
        <f t="shared" si="1"/>
        <v>FXFWRD</v>
      </c>
      <c r="K15" s="2" t="s">
        <v>34</v>
      </c>
      <c r="L15" s="2" t="s">
        <v>23</v>
      </c>
      <c r="M15" s="2" t="s">
        <v>23</v>
      </c>
      <c r="N15" s="6">
        <v>1.7399999999999999E-2</v>
      </c>
      <c r="O15" s="6">
        <v>1.7399999999999999E-2</v>
      </c>
    </row>
    <row r="16" spans="1:15" x14ac:dyDescent="0.25">
      <c r="A16" s="3" t="s">
        <v>17</v>
      </c>
      <c r="B16" s="3" t="s">
        <v>18</v>
      </c>
      <c r="C16" s="3" t="s">
        <v>0</v>
      </c>
      <c r="D16" s="3" t="s">
        <v>0</v>
      </c>
      <c r="E16" s="3" t="s">
        <v>0</v>
      </c>
      <c r="F16" s="3" t="s">
        <v>29</v>
      </c>
      <c r="G16" s="3" t="s">
        <v>33</v>
      </c>
      <c r="H16" s="3" t="str">
        <f>CONCATENATE("BES33TL7P")</f>
        <v>BES33TL7P</v>
      </c>
      <c r="I16" s="3" t="str">
        <f t="shared" si="0"/>
        <v>CASH</v>
      </c>
      <c r="J16" s="3" t="str">
        <f t="shared" si="1"/>
        <v>FXFWRD</v>
      </c>
      <c r="K16" s="3" t="s">
        <v>35</v>
      </c>
      <c r="L16" s="3" t="s">
        <v>23</v>
      </c>
      <c r="M16" s="3" t="s">
        <v>23</v>
      </c>
      <c r="N16" s="5">
        <v>-1.6799999999999999E-2</v>
      </c>
      <c r="O16" s="5">
        <v>-1.6799999999999999E-2</v>
      </c>
    </row>
    <row r="17" spans="1:15" x14ac:dyDescent="0.25">
      <c r="A17" s="2" t="s">
        <v>36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6">
        <v>0.86439999999999995</v>
      </c>
      <c r="O17" s="6">
        <v>0.86439999999999995</v>
      </c>
    </row>
    <row r="18" spans="1:15" x14ac:dyDescent="0.25">
      <c r="A18" s="3" t="s">
        <v>36</v>
      </c>
      <c r="B18" s="3" t="s">
        <v>37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5">
        <v>7.980000000000001E-2</v>
      </c>
      <c r="O18" s="5">
        <v>7.980000000000001E-2</v>
      </c>
    </row>
    <row r="19" spans="1:15" x14ac:dyDescent="0.25">
      <c r="A19" s="2" t="s">
        <v>36</v>
      </c>
      <c r="B19" s="2" t="s">
        <v>37</v>
      </c>
      <c r="C19" s="2" t="s">
        <v>37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6">
        <v>7.980000000000001E-2</v>
      </c>
      <c r="O19" s="6">
        <v>7.980000000000001E-2</v>
      </c>
    </row>
    <row r="20" spans="1:15" x14ac:dyDescent="0.25">
      <c r="A20" s="3" t="s">
        <v>36</v>
      </c>
      <c r="B20" s="3" t="s">
        <v>37</v>
      </c>
      <c r="C20" s="3" t="s">
        <v>37</v>
      </c>
      <c r="D20" s="3" t="s">
        <v>38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5">
        <v>7.980000000000001E-2</v>
      </c>
      <c r="O20" s="5">
        <v>7.980000000000001E-2</v>
      </c>
    </row>
    <row r="21" spans="1:15" x14ac:dyDescent="0.25">
      <c r="A21" s="2" t="s">
        <v>36</v>
      </c>
      <c r="B21" s="2" t="s">
        <v>37</v>
      </c>
      <c r="C21" s="2" t="s">
        <v>37</v>
      </c>
      <c r="D21" s="2" t="s">
        <v>38</v>
      </c>
      <c r="E21" s="2" t="s">
        <v>39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6">
        <v>7.980000000000001E-2</v>
      </c>
      <c r="O21" s="6">
        <v>7.980000000000001E-2</v>
      </c>
    </row>
    <row r="22" spans="1:15" x14ac:dyDescent="0.25">
      <c r="A22" s="3" t="s">
        <v>36</v>
      </c>
      <c r="B22" s="3" t="s">
        <v>37</v>
      </c>
      <c r="C22" s="3" t="s">
        <v>37</v>
      </c>
      <c r="D22" s="3" t="s">
        <v>38</v>
      </c>
      <c r="E22" s="3" t="s">
        <v>39</v>
      </c>
      <c r="F22" s="3" t="s">
        <v>40</v>
      </c>
      <c r="G22" s="3" t="s">
        <v>41</v>
      </c>
      <c r="H22" s="3" t="str">
        <f>CONCATENATE("BES0KEUJ2")</f>
        <v>BES0KEUJ2</v>
      </c>
      <c r="I22" s="3" t="str">
        <f>CONCATENATE("FUND")</f>
        <v>FUND</v>
      </c>
      <c r="J22" s="3" t="str">
        <f>CONCATENATE("OPEN_END")</f>
        <v>OPEN_END</v>
      </c>
      <c r="K22" s="3" t="s">
        <v>42</v>
      </c>
      <c r="L22" s="3" t="s">
        <v>23</v>
      </c>
      <c r="M22" s="3" t="s">
        <v>23</v>
      </c>
      <c r="N22" s="5">
        <v>7.980000000000001E-2</v>
      </c>
      <c r="O22" s="5">
        <v>7.980000000000001E-2</v>
      </c>
    </row>
    <row r="23" spans="1:15" x14ac:dyDescent="0.25">
      <c r="A23" s="2" t="s">
        <v>36</v>
      </c>
      <c r="B23" s="2" t="s">
        <v>43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6">
        <v>0.1047</v>
      </c>
      <c r="O23" s="6">
        <v>0.1047</v>
      </c>
    </row>
    <row r="24" spans="1:15" x14ac:dyDescent="0.25">
      <c r="A24" s="3" t="s">
        <v>36</v>
      </c>
      <c r="B24" s="3" t="s">
        <v>43</v>
      </c>
      <c r="C24" s="3" t="s">
        <v>43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5">
        <v>8.8100000000000012E-2</v>
      </c>
      <c r="O24" s="5">
        <v>8.8100000000000012E-2</v>
      </c>
    </row>
    <row r="25" spans="1:15" x14ac:dyDescent="0.25">
      <c r="A25" s="2" t="s">
        <v>36</v>
      </c>
      <c r="B25" s="2" t="s">
        <v>43</v>
      </c>
      <c r="C25" s="2" t="s">
        <v>43</v>
      </c>
      <c r="D25" s="2" t="s">
        <v>38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6">
        <v>8.8100000000000012E-2</v>
      </c>
      <c r="O25" s="6">
        <v>8.8100000000000012E-2</v>
      </c>
    </row>
    <row r="26" spans="1:15" x14ac:dyDescent="0.25">
      <c r="A26" s="3" t="s">
        <v>36</v>
      </c>
      <c r="B26" s="3" t="s">
        <v>43</v>
      </c>
      <c r="C26" s="3" t="s">
        <v>43</v>
      </c>
      <c r="D26" s="3" t="s">
        <v>38</v>
      </c>
      <c r="E26" s="3" t="s">
        <v>39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5">
        <v>8.8100000000000012E-2</v>
      </c>
      <c r="O26" s="5">
        <v>8.8100000000000012E-2</v>
      </c>
    </row>
    <row r="27" spans="1:15" x14ac:dyDescent="0.25">
      <c r="A27" s="2" t="s">
        <v>36</v>
      </c>
      <c r="B27" s="2" t="s">
        <v>43</v>
      </c>
      <c r="C27" s="2" t="s">
        <v>43</v>
      </c>
      <c r="D27" s="2" t="s">
        <v>38</v>
      </c>
      <c r="E27" s="2" t="s">
        <v>39</v>
      </c>
      <c r="F27" s="2" t="s">
        <v>44</v>
      </c>
      <c r="G27" s="2" t="s">
        <v>45</v>
      </c>
      <c r="H27" s="2" t="str">
        <f>CONCATENATE("BES0KEUK9")</f>
        <v>BES0KEUK9</v>
      </c>
      <c r="I27" s="2" t="str">
        <f>CONCATENATE("FUND")</f>
        <v>FUND</v>
      </c>
      <c r="J27" s="2" t="str">
        <f>CONCATENATE("OPEN_END")</f>
        <v>OPEN_END</v>
      </c>
      <c r="K27" s="2" t="s">
        <v>46</v>
      </c>
      <c r="L27" s="2" t="s">
        <v>23</v>
      </c>
      <c r="M27" s="2" t="s">
        <v>23</v>
      </c>
      <c r="N27" s="6">
        <v>8.8100000000000012E-2</v>
      </c>
      <c r="O27" s="6">
        <v>8.8100000000000012E-2</v>
      </c>
    </row>
    <row r="28" spans="1:15" x14ac:dyDescent="0.25">
      <c r="A28" s="3" t="s">
        <v>36</v>
      </c>
      <c r="B28" s="3" t="s">
        <v>43</v>
      </c>
      <c r="C28" s="3" t="s">
        <v>47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5">
        <v>1.67E-2</v>
      </c>
      <c r="O28" s="5">
        <v>1.67E-2</v>
      </c>
    </row>
    <row r="29" spans="1:15" x14ac:dyDescent="0.25">
      <c r="A29" s="2" t="s">
        <v>36</v>
      </c>
      <c r="B29" s="2" t="s">
        <v>43</v>
      </c>
      <c r="C29" s="2" t="s">
        <v>47</v>
      </c>
      <c r="D29" s="2" t="s">
        <v>38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6">
        <v>1.67E-2</v>
      </c>
      <c r="O29" s="6">
        <v>1.67E-2</v>
      </c>
    </row>
    <row r="30" spans="1:15" x14ac:dyDescent="0.25">
      <c r="A30" s="3" t="s">
        <v>36</v>
      </c>
      <c r="B30" s="3" t="s">
        <v>43</v>
      </c>
      <c r="C30" s="3" t="s">
        <v>47</v>
      </c>
      <c r="D30" s="3" t="s">
        <v>38</v>
      </c>
      <c r="E30" s="3" t="s">
        <v>39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5">
        <v>1.67E-2</v>
      </c>
      <c r="O30" s="5">
        <v>1.67E-2</v>
      </c>
    </row>
    <row r="31" spans="1:15" x14ac:dyDescent="0.25">
      <c r="A31" s="2" t="s">
        <v>36</v>
      </c>
      <c r="B31" s="2" t="s">
        <v>43</v>
      </c>
      <c r="C31" s="2" t="s">
        <v>47</v>
      </c>
      <c r="D31" s="2" t="s">
        <v>38</v>
      </c>
      <c r="E31" s="2" t="s">
        <v>39</v>
      </c>
      <c r="F31" s="2" t="s">
        <v>48</v>
      </c>
      <c r="G31" s="2" t="s">
        <v>49</v>
      </c>
      <c r="H31" s="2" t="str">
        <f>CONCATENATE("BES0KEUL7")</f>
        <v>BES0KEUL7</v>
      </c>
      <c r="I31" s="2" t="str">
        <f>CONCATENATE("FUND")</f>
        <v>FUND</v>
      </c>
      <c r="J31" s="2" t="str">
        <f>CONCATENATE("OPEN_END")</f>
        <v>OPEN_END</v>
      </c>
      <c r="K31" s="2" t="s">
        <v>50</v>
      </c>
      <c r="L31" s="2" t="s">
        <v>23</v>
      </c>
      <c r="M31" s="2" t="s">
        <v>23</v>
      </c>
      <c r="N31" s="6">
        <v>1.67E-2</v>
      </c>
      <c r="O31" s="6">
        <v>1.67E-2</v>
      </c>
    </row>
    <row r="32" spans="1:15" x14ac:dyDescent="0.25">
      <c r="A32" s="3" t="s">
        <v>36</v>
      </c>
      <c r="B32" s="3" t="s">
        <v>51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5">
        <v>4.6699999999999998E-2</v>
      </c>
      <c r="O32" s="5">
        <v>4.6699999999999998E-2</v>
      </c>
    </row>
    <row r="33" spans="1:15" x14ac:dyDescent="0.25">
      <c r="A33" s="2" t="s">
        <v>36</v>
      </c>
      <c r="B33" s="2" t="s">
        <v>51</v>
      </c>
      <c r="C33" s="2" t="s">
        <v>51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6">
        <v>4.6699999999999998E-2</v>
      </c>
      <c r="O33" s="6">
        <v>4.6699999999999998E-2</v>
      </c>
    </row>
    <row r="34" spans="1:15" x14ac:dyDescent="0.25">
      <c r="A34" s="3" t="s">
        <v>36</v>
      </c>
      <c r="B34" s="3" t="s">
        <v>51</v>
      </c>
      <c r="C34" s="3" t="s">
        <v>51</v>
      </c>
      <c r="D34" s="3" t="s">
        <v>52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5">
        <v>4.6699999999999998E-2</v>
      </c>
      <c r="O34" s="5">
        <v>4.6699999999999998E-2</v>
      </c>
    </row>
    <row r="35" spans="1:15" x14ac:dyDescent="0.25">
      <c r="A35" s="2" t="s">
        <v>36</v>
      </c>
      <c r="B35" s="2" t="s">
        <v>51</v>
      </c>
      <c r="C35" s="2" t="s">
        <v>51</v>
      </c>
      <c r="D35" s="2" t="s">
        <v>52</v>
      </c>
      <c r="E35" s="2" t="s">
        <v>39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6">
        <v>4.6699999999999998E-2</v>
      </c>
      <c r="O35" s="6">
        <v>4.6699999999999998E-2</v>
      </c>
    </row>
    <row r="36" spans="1:15" x14ac:dyDescent="0.25">
      <c r="A36" s="3" t="s">
        <v>36</v>
      </c>
      <c r="B36" s="3" t="s">
        <v>51</v>
      </c>
      <c r="C36" s="3" t="s">
        <v>51</v>
      </c>
      <c r="D36" s="3" t="s">
        <v>52</v>
      </c>
      <c r="E36" s="3" t="s">
        <v>39</v>
      </c>
      <c r="F36" s="3" t="s">
        <v>53</v>
      </c>
      <c r="G36" s="3" t="s">
        <v>54</v>
      </c>
      <c r="H36" s="3" t="str">
        <f>CONCATENATE("BES0KEU52")</f>
        <v>BES0KEU52</v>
      </c>
      <c r="I36" s="3" t="str">
        <f>CONCATENATE("FUND")</f>
        <v>FUND</v>
      </c>
      <c r="J36" s="3" t="str">
        <f>CONCATENATE("OPEN_END")</f>
        <v>OPEN_END</v>
      </c>
      <c r="K36" s="3" t="s">
        <v>55</v>
      </c>
      <c r="L36" s="3" t="s">
        <v>23</v>
      </c>
      <c r="M36" s="3" t="s">
        <v>23</v>
      </c>
      <c r="N36" s="5">
        <v>4.6699999999999998E-2</v>
      </c>
      <c r="O36" s="5">
        <v>4.6699999999999998E-2</v>
      </c>
    </row>
    <row r="37" spans="1:15" x14ac:dyDescent="0.25">
      <c r="A37" s="2" t="s">
        <v>36</v>
      </c>
      <c r="B37" s="2" t="s">
        <v>56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6">
        <v>0.6331</v>
      </c>
      <c r="O37" s="6">
        <v>0.6331</v>
      </c>
    </row>
    <row r="38" spans="1:15" x14ac:dyDescent="0.25">
      <c r="A38" s="3" t="s">
        <v>36</v>
      </c>
      <c r="B38" s="3" t="s">
        <v>56</v>
      </c>
      <c r="C38" s="3" t="s">
        <v>57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5">
        <v>0.6331</v>
      </c>
      <c r="O38" s="5">
        <v>0.6331</v>
      </c>
    </row>
    <row r="39" spans="1:15" x14ac:dyDescent="0.25">
      <c r="A39" s="2" t="s">
        <v>36</v>
      </c>
      <c r="B39" s="2" t="s">
        <v>56</v>
      </c>
      <c r="C39" s="2" t="s">
        <v>57</v>
      </c>
      <c r="D39" s="2" t="s">
        <v>58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6">
        <v>1.6500000000000001E-2</v>
      </c>
      <c r="O39" s="6">
        <v>1.6500000000000001E-2</v>
      </c>
    </row>
    <row r="40" spans="1:15" x14ac:dyDescent="0.25">
      <c r="A40" s="3" t="s">
        <v>36</v>
      </c>
      <c r="B40" s="3" t="s">
        <v>56</v>
      </c>
      <c r="C40" s="3" t="s">
        <v>57</v>
      </c>
      <c r="D40" s="3" t="s">
        <v>58</v>
      </c>
      <c r="E40" s="3" t="s">
        <v>39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5">
        <v>1.6500000000000001E-2</v>
      </c>
      <c r="O40" s="5">
        <v>1.6500000000000001E-2</v>
      </c>
    </row>
    <row r="41" spans="1:15" x14ac:dyDescent="0.25">
      <c r="A41" s="2" t="s">
        <v>36</v>
      </c>
      <c r="B41" s="2" t="s">
        <v>56</v>
      </c>
      <c r="C41" s="2" t="s">
        <v>57</v>
      </c>
      <c r="D41" s="2" t="s">
        <v>58</v>
      </c>
      <c r="E41" s="2" t="s">
        <v>39</v>
      </c>
      <c r="F41" s="2" t="s">
        <v>59</v>
      </c>
      <c r="G41" s="2" t="s">
        <v>60</v>
      </c>
      <c r="H41" s="2" t="str">
        <f>CONCATENATE("BES0KEU60")</f>
        <v>BES0KEU60</v>
      </c>
      <c r="I41" s="2" t="str">
        <f>CONCATENATE("FUND")</f>
        <v>FUND</v>
      </c>
      <c r="J41" s="2" t="str">
        <f>CONCATENATE("OPEN_END")</f>
        <v>OPEN_END</v>
      </c>
      <c r="K41" s="2" t="s">
        <v>61</v>
      </c>
      <c r="L41" s="2" t="s">
        <v>23</v>
      </c>
      <c r="M41" s="2" t="s">
        <v>23</v>
      </c>
      <c r="N41" s="6">
        <v>1.6500000000000001E-2</v>
      </c>
      <c r="O41" s="6">
        <v>1.6500000000000001E-2</v>
      </c>
    </row>
    <row r="42" spans="1:15" x14ac:dyDescent="0.25">
      <c r="A42" s="3" t="s">
        <v>36</v>
      </c>
      <c r="B42" s="3" t="s">
        <v>56</v>
      </c>
      <c r="C42" s="3" t="s">
        <v>57</v>
      </c>
      <c r="D42" s="3" t="s">
        <v>38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5">
        <v>0.40920000000000001</v>
      </c>
      <c r="O42" s="5">
        <v>0.40920000000000001</v>
      </c>
    </row>
    <row r="43" spans="1:15" x14ac:dyDescent="0.25">
      <c r="A43" s="2" t="s">
        <v>36</v>
      </c>
      <c r="B43" s="2" t="s">
        <v>56</v>
      </c>
      <c r="C43" s="2" t="s">
        <v>57</v>
      </c>
      <c r="D43" s="2" t="s">
        <v>38</v>
      </c>
      <c r="E43" s="2" t="s">
        <v>39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6">
        <v>0.40920000000000001</v>
      </c>
      <c r="O43" s="6">
        <v>0.40920000000000001</v>
      </c>
    </row>
    <row r="44" spans="1:15" x14ac:dyDescent="0.25">
      <c r="A44" s="3" t="s">
        <v>36</v>
      </c>
      <c r="B44" s="3" t="s">
        <v>56</v>
      </c>
      <c r="C44" s="3" t="s">
        <v>57</v>
      </c>
      <c r="D44" s="3" t="s">
        <v>38</v>
      </c>
      <c r="E44" s="3" t="s">
        <v>39</v>
      </c>
      <c r="F44" s="3" t="s">
        <v>62</v>
      </c>
      <c r="G44" s="3" t="s">
        <v>63</v>
      </c>
      <c r="H44" s="3" t="str">
        <f>CONCATENATE("BES0KEWA9")</f>
        <v>BES0KEWA9</v>
      </c>
      <c r="I44" s="3" t="str">
        <f>CONCATENATE("FUND")</f>
        <v>FUND</v>
      </c>
      <c r="J44" s="3" t="str">
        <f>CONCATENATE("OPEN_END")</f>
        <v>OPEN_END</v>
      </c>
      <c r="K44" s="3" t="s">
        <v>64</v>
      </c>
      <c r="L44" s="3" t="s">
        <v>23</v>
      </c>
      <c r="M44" s="3" t="s">
        <v>23</v>
      </c>
      <c r="N44" s="5">
        <v>0.40920000000000001</v>
      </c>
      <c r="O44" s="5">
        <v>0.40920000000000001</v>
      </c>
    </row>
    <row r="45" spans="1:15" x14ac:dyDescent="0.25">
      <c r="A45" s="2" t="s">
        <v>36</v>
      </c>
      <c r="B45" s="2" t="s">
        <v>56</v>
      </c>
      <c r="C45" s="2" t="s">
        <v>57</v>
      </c>
      <c r="D45" s="2" t="s">
        <v>65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6">
        <v>0.20730000000000001</v>
      </c>
      <c r="O45" s="6">
        <v>0.20730000000000001</v>
      </c>
    </row>
    <row r="46" spans="1:15" x14ac:dyDescent="0.25">
      <c r="A46" s="3" t="s">
        <v>36</v>
      </c>
      <c r="B46" s="3" t="s">
        <v>56</v>
      </c>
      <c r="C46" s="3" t="s">
        <v>57</v>
      </c>
      <c r="D46" s="3" t="s">
        <v>65</v>
      </c>
      <c r="E46" s="3" t="s">
        <v>39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5">
        <v>0.20730000000000001</v>
      </c>
      <c r="O46" s="5">
        <v>0.20730000000000001</v>
      </c>
    </row>
    <row r="47" spans="1:15" x14ac:dyDescent="0.25">
      <c r="A47" s="2" t="s">
        <v>36</v>
      </c>
      <c r="B47" s="2" t="s">
        <v>56</v>
      </c>
      <c r="C47" s="2" t="s">
        <v>57</v>
      </c>
      <c r="D47" s="2" t="s">
        <v>65</v>
      </c>
      <c r="E47" s="2" t="s">
        <v>39</v>
      </c>
      <c r="F47" s="2" t="s">
        <v>66</v>
      </c>
      <c r="G47" s="2" t="s">
        <v>67</v>
      </c>
      <c r="H47" s="2" t="str">
        <f>CONCATENATE("BES2YY5X6")</f>
        <v>BES2YY5X6</v>
      </c>
      <c r="I47" s="2" t="str">
        <f>CONCATENATE("FUND")</f>
        <v>FUND</v>
      </c>
      <c r="J47" s="2" t="str">
        <f>CONCATENATE("OPEN_END")</f>
        <v>OPEN_END</v>
      </c>
      <c r="K47" s="2" t="s">
        <v>68</v>
      </c>
      <c r="L47" s="2" t="s">
        <v>23</v>
      </c>
      <c r="M47" s="2" t="s">
        <v>23</v>
      </c>
      <c r="N47" s="6">
        <v>0.20730000000000001</v>
      </c>
      <c r="O47" s="6">
        <v>0.20730000000000001</v>
      </c>
    </row>
    <row r="48" spans="1:15" x14ac:dyDescent="0.25">
      <c r="A48" s="10" t="s">
        <v>122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4">
        <v>0.13416453980375301</v>
      </c>
      <c r="O48" s="14">
        <v>0.13416453980375301</v>
      </c>
    </row>
    <row r="49" spans="1:17" x14ac:dyDescent="0.25">
      <c r="A49" s="2" t="s">
        <v>122</v>
      </c>
      <c r="B49" s="2" t="s">
        <v>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2">
        <v>2.3041387565819776E-2</v>
      </c>
      <c r="O49" s="12">
        <v>2.3041387565819776E-2</v>
      </c>
    </row>
    <row r="50" spans="1:17" x14ac:dyDescent="0.25">
      <c r="A50" s="10" t="s">
        <v>122</v>
      </c>
      <c r="B50" s="10" t="s">
        <v>43</v>
      </c>
      <c r="C50" s="10" t="s">
        <v>43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4">
        <v>2.3041387565819776E-2</v>
      </c>
      <c r="O50" s="14">
        <v>2.3041387565819776E-2</v>
      </c>
    </row>
    <row r="51" spans="1:17" x14ac:dyDescent="0.25">
      <c r="A51" s="2" t="s">
        <v>122</v>
      </c>
      <c r="B51" s="2" t="s">
        <v>43</v>
      </c>
      <c r="C51" s="2" t="s">
        <v>43</v>
      </c>
      <c r="D51" s="2" t="s">
        <v>123</v>
      </c>
      <c r="E51" s="2"/>
      <c r="F51" s="2"/>
      <c r="G51" s="2"/>
      <c r="H51" s="2"/>
      <c r="I51" s="2"/>
      <c r="J51" s="2"/>
      <c r="K51" s="2"/>
      <c r="L51" s="2"/>
      <c r="M51" s="2"/>
      <c r="N51" s="12">
        <v>2.3041387565819776E-2</v>
      </c>
      <c r="O51" s="12">
        <v>2.3041387565819776E-2</v>
      </c>
    </row>
    <row r="52" spans="1:17" x14ac:dyDescent="0.25">
      <c r="A52" s="10" t="s">
        <v>122</v>
      </c>
      <c r="B52" s="10" t="s">
        <v>43</v>
      </c>
      <c r="C52" s="10" t="s">
        <v>43</v>
      </c>
      <c r="D52" s="10"/>
      <c r="E52" s="10" t="s">
        <v>39</v>
      </c>
      <c r="F52" s="10" t="s">
        <v>135</v>
      </c>
      <c r="G52" s="15" t="s">
        <v>131</v>
      </c>
      <c r="H52" s="16" t="s">
        <v>125</v>
      </c>
      <c r="I52" s="16" t="s">
        <v>126</v>
      </c>
      <c r="J52" s="16" t="s">
        <v>127</v>
      </c>
      <c r="K52" s="10" t="s">
        <v>139</v>
      </c>
      <c r="L52" s="10" t="s">
        <v>23</v>
      </c>
      <c r="M52" s="10" t="s">
        <v>23</v>
      </c>
      <c r="N52" s="14">
        <v>2.3041387565819776E-2</v>
      </c>
      <c r="O52" s="14">
        <v>2.3041387565819776E-2</v>
      </c>
      <c r="Q52" s="17"/>
    </row>
    <row r="53" spans="1:17" x14ac:dyDescent="0.25">
      <c r="A53" s="2" t="s">
        <v>122</v>
      </c>
      <c r="B53" s="2" t="s">
        <v>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8">
        <v>3.3128881516798409E-2</v>
      </c>
      <c r="O53" s="18">
        <v>3.3128881516798409E-2</v>
      </c>
      <c r="Q53" s="20"/>
    </row>
    <row r="54" spans="1:17" x14ac:dyDescent="0.25">
      <c r="A54" s="10" t="s">
        <v>122</v>
      </c>
      <c r="B54" s="10" t="s">
        <v>51</v>
      </c>
      <c r="C54" s="10" t="s">
        <v>51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>
        <v>3.3128881516798409E-2</v>
      </c>
      <c r="O54" s="13">
        <v>3.3128881516798409E-2</v>
      </c>
    </row>
    <row r="55" spans="1:17" x14ac:dyDescent="0.25">
      <c r="A55" s="2" t="s">
        <v>122</v>
      </c>
      <c r="B55" s="2" t="s">
        <v>51</v>
      </c>
      <c r="C55" s="2" t="s">
        <v>51</v>
      </c>
      <c r="D55" s="2" t="s">
        <v>123</v>
      </c>
      <c r="E55" s="2"/>
      <c r="F55" s="2"/>
      <c r="G55" s="2"/>
      <c r="H55" s="2"/>
      <c r="I55" s="2"/>
      <c r="J55" s="2"/>
      <c r="K55" s="2"/>
      <c r="L55" s="2"/>
      <c r="M55" s="2"/>
      <c r="N55" s="18">
        <v>3.3128881516798409E-2</v>
      </c>
      <c r="O55" s="18">
        <v>3.3128881516798409E-2</v>
      </c>
    </row>
    <row r="56" spans="1:17" x14ac:dyDescent="0.25">
      <c r="A56" s="10" t="s">
        <v>122</v>
      </c>
      <c r="B56" s="10" t="s">
        <v>51</v>
      </c>
      <c r="C56" s="10" t="s">
        <v>51</v>
      </c>
      <c r="D56" s="10"/>
      <c r="E56" s="10" t="s">
        <v>39</v>
      </c>
      <c r="F56" s="10" t="s">
        <v>136</v>
      </c>
      <c r="G56" s="15" t="s">
        <v>132</v>
      </c>
      <c r="H56" s="16" t="s">
        <v>128</v>
      </c>
      <c r="I56" s="16" t="s">
        <v>126</v>
      </c>
      <c r="J56" s="16" t="s">
        <v>127</v>
      </c>
      <c r="K56" s="10" t="s">
        <v>140</v>
      </c>
      <c r="L56" s="10" t="s">
        <v>23</v>
      </c>
      <c r="M56" s="10" t="s">
        <v>23</v>
      </c>
      <c r="N56" s="13">
        <v>3.3128881516798409E-2</v>
      </c>
      <c r="O56" s="13">
        <v>3.3128881516798409E-2</v>
      </c>
      <c r="Q56" s="17"/>
    </row>
    <row r="57" spans="1:17" x14ac:dyDescent="0.25">
      <c r="A57" s="2" t="s">
        <v>122</v>
      </c>
      <c r="B57" s="2" t="s">
        <v>124</v>
      </c>
      <c r="C57" s="2"/>
      <c r="D57" s="2"/>
      <c r="E57" s="2"/>
      <c r="F57" s="2"/>
      <c r="G57" s="11"/>
      <c r="H57" s="2"/>
      <c r="I57" s="2"/>
      <c r="J57" s="2"/>
      <c r="K57" s="2"/>
      <c r="L57" s="2"/>
      <c r="M57" s="2"/>
      <c r="N57" s="12">
        <v>7.8919702407812126E-3</v>
      </c>
      <c r="O57" s="12">
        <v>7.8919702407812126E-3</v>
      </c>
    </row>
    <row r="58" spans="1:17" x14ac:dyDescent="0.25">
      <c r="A58" s="10" t="s">
        <v>122</v>
      </c>
      <c r="B58" s="10" t="s">
        <v>124</v>
      </c>
      <c r="C58" s="10" t="s">
        <v>124</v>
      </c>
      <c r="D58" s="10"/>
      <c r="E58" s="10"/>
      <c r="F58" s="10"/>
      <c r="G58" s="15"/>
      <c r="H58" s="10"/>
      <c r="I58" s="10"/>
      <c r="J58" s="10"/>
      <c r="K58" s="10"/>
      <c r="L58" s="10"/>
      <c r="M58" s="10"/>
      <c r="N58" s="14">
        <v>7.8919702407812126E-3</v>
      </c>
      <c r="O58" s="14">
        <v>7.8919702407812126E-3</v>
      </c>
    </row>
    <row r="59" spans="1:17" x14ac:dyDescent="0.25">
      <c r="A59" s="2" t="s">
        <v>122</v>
      </c>
      <c r="B59" s="2" t="s">
        <v>124</v>
      </c>
      <c r="C59" s="2" t="s">
        <v>124</v>
      </c>
      <c r="D59" s="2" t="s">
        <v>123</v>
      </c>
      <c r="E59" s="2"/>
      <c r="F59" s="2"/>
      <c r="G59" s="11"/>
      <c r="H59" s="2"/>
      <c r="I59" s="2"/>
      <c r="J59" s="2"/>
      <c r="K59" s="2"/>
      <c r="L59" s="2"/>
      <c r="M59" s="2"/>
      <c r="N59" s="12">
        <v>7.8919702407812126E-3</v>
      </c>
      <c r="O59" s="12">
        <v>7.8919702407812126E-3</v>
      </c>
    </row>
    <row r="60" spans="1:17" x14ac:dyDescent="0.25">
      <c r="A60" s="10" t="s">
        <v>122</v>
      </c>
      <c r="B60" s="10" t="s">
        <v>124</v>
      </c>
      <c r="C60" s="10" t="s">
        <v>124</v>
      </c>
      <c r="D60" s="10" t="s">
        <v>123</v>
      </c>
      <c r="E60" s="10" t="s">
        <v>39</v>
      </c>
      <c r="F60" s="10" t="s">
        <v>137</v>
      </c>
      <c r="G60" s="15" t="s">
        <v>133</v>
      </c>
      <c r="H60" s="16" t="s">
        <v>129</v>
      </c>
      <c r="I60" s="16" t="s">
        <v>126</v>
      </c>
      <c r="J60" s="16" t="s">
        <v>127</v>
      </c>
      <c r="K60" s="3" t="s">
        <v>141</v>
      </c>
      <c r="L60" s="10" t="s">
        <v>23</v>
      </c>
      <c r="M60" s="10" t="s">
        <v>23</v>
      </c>
      <c r="N60" s="14">
        <v>7.8919702407812126E-3</v>
      </c>
      <c r="O60" s="14">
        <v>7.8919702407812126E-3</v>
      </c>
      <c r="Q60" s="19"/>
    </row>
    <row r="61" spans="1:17" x14ac:dyDescent="0.25">
      <c r="A61" s="2" t="s">
        <v>122</v>
      </c>
      <c r="B61" s="2" t="s">
        <v>56</v>
      </c>
      <c r="C61" s="2"/>
      <c r="D61" s="2"/>
      <c r="E61" s="2"/>
      <c r="F61" s="2"/>
      <c r="G61" s="11"/>
      <c r="H61" s="2"/>
      <c r="I61" s="2"/>
      <c r="J61" s="2"/>
      <c r="K61" s="2"/>
      <c r="L61" s="2"/>
      <c r="M61" s="2"/>
      <c r="N61" s="18">
        <v>7.010230048035361E-2</v>
      </c>
      <c r="O61" s="18">
        <v>7.010230048035361E-2</v>
      </c>
    </row>
    <row r="62" spans="1:17" x14ac:dyDescent="0.25">
      <c r="A62" s="10" t="s">
        <v>122</v>
      </c>
      <c r="B62" s="10" t="s">
        <v>56</v>
      </c>
      <c r="C62" s="10" t="s">
        <v>57</v>
      </c>
      <c r="D62" s="10"/>
      <c r="E62" s="10"/>
      <c r="F62" s="10"/>
      <c r="G62" s="15"/>
      <c r="H62" s="10"/>
      <c r="I62" s="10"/>
      <c r="J62" s="10"/>
      <c r="K62" s="10"/>
      <c r="L62" s="10"/>
      <c r="M62" s="10"/>
      <c r="N62" s="13">
        <v>7.010230048035361E-2</v>
      </c>
      <c r="O62" s="13">
        <v>7.010230048035361E-2</v>
      </c>
    </row>
    <row r="63" spans="1:17" x14ac:dyDescent="0.25">
      <c r="A63" s="2" t="s">
        <v>122</v>
      </c>
      <c r="B63" s="2" t="s">
        <v>56</v>
      </c>
      <c r="C63" s="2" t="s">
        <v>57</v>
      </c>
      <c r="D63" s="2" t="s">
        <v>123</v>
      </c>
      <c r="E63" s="2"/>
      <c r="F63" s="2"/>
      <c r="G63" s="11"/>
      <c r="H63" s="2"/>
      <c r="I63" s="2"/>
      <c r="J63" s="2"/>
      <c r="K63" s="2"/>
      <c r="L63" s="2"/>
      <c r="M63" s="2"/>
      <c r="N63" s="18">
        <v>7.010230048035361E-2</v>
      </c>
      <c r="O63" s="18">
        <v>7.010230048035361E-2</v>
      </c>
    </row>
    <row r="64" spans="1:17" x14ac:dyDescent="0.25">
      <c r="A64" s="10" t="s">
        <v>122</v>
      </c>
      <c r="B64" s="10" t="s">
        <v>56</v>
      </c>
      <c r="C64" s="10" t="s">
        <v>57</v>
      </c>
      <c r="D64" s="10" t="s">
        <v>123</v>
      </c>
      <c r="E64" s="10" t="s">
        <v>39</v>
      </c>
      <c r="F64" s="10" t="s">
        <v>138</v>
      </c>
      <c r="G64" s="15" t="s">
        <v>134</v>
      </c>
      <c r="H64" s="16" t="s">
        <v>130</v>
      </c>
      <c r="I64" s="16" t="s">
        <v>126</v>
      </c>
      <c r="J64" s="16" t="s">
        <v>127</v>
      </c>
      <c r="K64" s="3" t="s">
        <v>142</v>
      </c>
      <c r="L64" s="10" t="s">
        <v>23</v>
      </c>
      <c r="M64" s="10" t="s">
        <v>23</v>
      </c>
      <c r="N64" s="13">
        <v>7.010230048035361E-2</v>
      </c>
      <c r="O64" s="13">
        <v>7.010230048035361E-2</v>
      </c>
      <c r="Q64" s="17"/>
    </row>
    <row r="65" spans="1:15" x14ac:dyDescent="0.25">
      <c r="A65" s="4" t="s">
        <v>0</v>
      </c>
      <c r="B65" s="4" t="s">
        <v>0</v>
      </c>
      <c r="C65" s="4" t="s">
        <v>0</v>
      </c>
      <c r="D65" s="4" t="s">
        <v>0</v>
      </c>
      <c r="E65" s="4" t="s">
        <v>0</v>
      </c>
      <c r="F65" s="4" t="s">
        <v>0</v>
      </c>
      <c r="G65" s="4" t="s">
        <v>69</v>
      </c>
      <c r="H65" s="4" t="s">
        <v>0</v>
      </c>
      <c r="I65" s="4" t="s">
        <v>0</v>
      </c>
      <c r="J65" s="4" t="s">
        <v>0</v>
      </c>
      <c r="K65" s="4" t="s">
        <v>0</v>
      </c>
      <c r="L65" s="4" t="s">
        <v>0</v>
      </c>
      <c r="M65" s="4" t="s">
        <v>0</v>
      </c>
      <c r="N65" s="7">
        <v>1</v>
      </c>
      <c r="O65" s="7">
        <v>1</v>
      </c>
    </row>
    <row r="66" spans="1:15" x14ac:dyDescent="0.25">
      <c r="A66" s="4" t="s">
        <v>0</v>
      </c>
      <c r="B66" s="4" t="s">
        <v>0</v>
      </c>
      <c r="C66" s="4" t="s">
        <v>0</v>
      </c>
      <c r="D66" s="4" t="s">
        <v>0</v>
      </c>
      <c r="E66" s="4" t="s">
        <v>0</v>
      </c>
      <c r="F66" s="4" t="s">
        <v>0</v>
      </c>
      <c r="G66" s="4" t="s">
        <v>70</v>
      </c>
      <c r="H66" s="4" t="s">
        <v>0</v>
      </c>
      <c r="I66" s="4" t="s">
        <v>0</v>
      </c>
      <c r="J66" s="4" t="s">
        <v>0</v>
      </c>
      <c r="K66" s="4" t="s">
        <v>0</v>
      </c>
      <c r="L66" s="4" t="s">
        <v>0</v>
      </c>
      <c r="M66" s="4" t="s">
        <v>0</v>
      </c>
      <c r="N66" s="7">
        <v>1</v>
      </c>
      <c r="O66" s="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9"/>
  <sheetViews>
    <sheetView showGridLines="0" workbookViewId="0"/>
  </sheetViews>
  <sheetFormatPr defaultRowHeight="15" x14ac:dyDescent="0.25"/>
  <cols>
    <col min="1" max="1" width="28.140625" customWidth="1"/>
    <col min="2" max="2" width="255" customWidth="1"/>
  </cols>
  <sheetData>
    <row r="2" spans="1:2" x14ac:dyDescent="0.25">
      <c r="A2" s="21" t="s">
        <v>71</v>
      </c>
      <c r="B2" s="21"/>
    </row>
    <row r="3" spans="1:2" x14ac:dyDescent="0.25">
      <c r="A3" s="9" t="s">
        <v>72</v>
      </c>
      <c r="B3" s="8" t="s">
        <v>73</v>
      </c>
    </row>
    <row r="4" spans="1:2" x14ac:dyDescent="0.25">
      <c r="A4" s="9" t="s">
        <v>74</v>
      </c>
      <c r="B4" s="8" t="s">
        <v>75</v>
      </c>
    </row>
    <row r="5" spans="1:2" x14ac:dyDescent="0.25">
      <c r="A5" s="9" t="s">
        <v>76</v>
      </c>
      <c r="B5" s="8" t="s">
        <v>77</v>
      </c>
    </row>
    <row r="6" spans="1:2" x14ac:dyDescent="0.25">
      <c r="A6" s="9" t="s">
        <v>78</v>
      </c>
      <c r="B6" s="8" t="s">
        <v>75</v>
      </c>
    </row>
    <row r="7" spans="1:2" x14ac:dyDescent="0.25">
      <c r="A7" s="9" t="s">
        <v>79</v>
      </c>
      <c r="B7" s="8" t="s">
        <v>75</v>
      </c>
    </row>
    <row r="8" spans="1:2" x14ac:dyDescent="0.25">
      <c r="A8" s="9" t="s">
        <v>80</v>
      </c>
      <c r="B8" s="8" t="s">
        <v>75</v>
      </c>
    </row>
    <row r="9" spans="1:2" x14ac:dyDescent="0.25">
      <c r="A9" s="9" t="s">
        <v>81</v>
      </c>
      <c r="B9" s="8" t="s">
        <v>75</v>
      </c>
    </row>
    <row r="10" spans="1:2" x14ac:dyDescent="0.25">
      <c r="A10" s="9" t="s">
        <v>82</v>
      </c>
      <c r="B10" s="8" t="s">
        <v>83</v>
      </c>
    </row>
    <row r="11" spans="1:2" x14ac:dyDescent="0.25">
      <c r="A11" s="9" t="s">
        <v>84</v>
      </c>
      <c r="B11" s="8" t="s">
        <v>75</v>
      </c>
    </row>
    <row r="12" spans="1:2" x14ac:dyDescent="0.25">
      <c r="A12" s="9" t="s">
        <v>85</v>
      </c>
      <c r="B12" s="8" t="s">
        <v>86</v>
      </c>
    </row>
    <row r="13" spans="1:2" x14ac:dyDescent="0.25">
      <c r="A13" s="9" t="s">
        <v>87</v>
      </c>
      <c r="B13" s="8" t="s">
        <v>83</v>
      </c>
    </row>
    <row r="14" spans="1:2" x14ac:dyDescent="0.25">
      <c r="A14" s="9" t="s">
        <v>88</v>
      </c>
      <c r="B14" s="8" t="s">
        <v>83</v>
      </c>
    </row>
    <row r="15" spans="1:2" x14ac:dyDescent="0.25">
      <c r="A15" s="9" t="s">
        <v>89</v>
      </c>
      <c r="B15" s="8" t="s">
        <v>83</v>
      </c>
    </row>
    <row r="16" spans="1:2" x14ac:dyDescent="0.25">
      <c r="A16" s="9" t="s">
        <v>90</v>
      </c>
      <c r="B16" s="8" t="s">
        <v>83</v>
      </c>
    </row>
    <row r="17" spans="1:2" x14ac:dyDescent="0.25">
      <c r="A17" s="9" t="s">
        <v>91</v>
      </c>
      <c r="B17" s="8" t="s">
        <v>75</v>
      </c>
    </row>
    <row r="18" spans="1:2" x14ac:dyDescent="0.25">
      <c r="A18" s="9" t="s">
        <v>92</v>
      </c>
      <c r="B18" s="8" t="s">
        <v>83</v>
      </c>
    </row>
    <row r="19" spans="1:2" x14ac:dyDescent="0.25">
      <c r="A19" s="9" t="s">
        <v>93</v>
      </c>
      <c r="B19" s="8" t="s">
        <v>94</v>
      </c>
    </row>
    <row r="20" spans="1:2" x14ac:dyDescent="0.25">
      <c r="A20" s="9" t="s">
        <v>95</v>
      </c>
      <c r="B20" s="8" t="s">
        <v>96</v>
      </c>
    </row>
    <row r="21" spans="1:2" x14ac:dyDescent="0.25">
      <c r="A21" s="9" t="s">
        <v>97</v>
      </c>
      <c r="B21" s="8" t="s">
        <v>83</v>
      </c>
    </row>
    <row r="22" spans="1:2" x14ac:dyDescent="0.25">
      <c r="A22" s="9" t="s">
        <v>98</v>
      </c>
      <c r="B22" s="8" t="s">
        <v>83</v>
      </c>
    </row>
    <row r="23" spans="1:2" x14ac:dyDescent="0.25">
      <c r="A23" s="9" t="s">
        <v>99</v>
      </c>
      <c r="B23" s="8" t="s">
        <v>83</v>
      </c>
    </row>
    <row r="24" spans="1:2" x14ac:dyDescent="0.25">
      <c r="A24" s="9" t="s">
        <v>100</v>
      </c>
      <c r="B24" s="8" t="s">
        <v>75</v>
      </c>
    </row>
    <row r="25" spans="1:2" x14ac:dyDescent="0.25">
      <c r="A25" s="9" t="s">
        <v>101</v>
      </c>
      <c r="B25" s="8" t="s">
        <v>75</v>
      </c>
    </row>
    <row r="26" spans="1:2" x14ac:dyDescent="0.25">
      <c r="A26" s="9" t="s">
        <v>102</v>
      </c>
      <c r="B26" s="8" t="s">
        <v>75</v>
      </c>
    </row>
    <row r="27" spans="1:2" x14ac:dyDescent="0.25">
      <c r="A27" s="9" t="s">
        <v>103</v>
      </c>
      <c r="B27" s="8" t="s">
        <v>75</v>
      </c>
    </row>
    <row r="28" spans="1:2" x14ac:dyDescent="0.25">
      <c r="A28" s="9" t="s">
        <v>104</v>
      </c>
      <c r="B28" s="8" t="s">
        <v>105</v>
      </c>
    </row>
    <row r="29" spans="1:2" x14ac:dyDescent="0.25">
      <c r="A29" s="9" t="s">
        <v>106</v>
      </c>
      <c r="B29" s="8" t="s">
        <v>83</v>
      </c>
    </row>
    <row r="30" spans="1:2" x14ac:dyDescent="0.25">
      <c r="A30" s="9" t="s">
        <v>107</v>
      </c>
      <c r="B30" s="8" t="s">
        <v>83</v>
      </c>
    </row>
    <row r="31" spans="1:2" x14ac:dyDescent="0.25">
      <c r="A31" s="9" t="s">
        <v>108</v>
      </c>
      <c r="B31" s="8" t="s">
        <v>109</v>
      </c>
    </row>
    <row r="32" spans="1:2" x14ac:dyDescent="0.25">
      <c r="A32" s="9" t="s">
        <v>110</v>
      </c>
      <c r="B32" s="8" t="s">
        <v>1</v>
      </c>
    </row>
    <row r="33" spans="1:2" x14ac:dyDescent="0.25">
      <c r="A33" s="9" t="s">
        <v>111</v>
      </c>
      <c r="B33" s="8" t="s">
        <v>112</v>
      </c>
    </row>
    <row r="34" spans="1:2" x14ac:dyDescent="0.25">
      <c r="A34" s="9" t="s">
        <v>113</v>
      </c>
      <c r="B34" s="8" t="s">
        <v>114</v>
      </c>
    </row>
    <row r="35" spans="1:2" x14ac:dyDescent="0.25">
      <c r="A35" s="9" t="s">
        <v>115</v>
      </c>
      <c r="B35" s="8" t="s">
        <v>116</v>
      </c>
    </row>
    <row r="36" spans="1:2" x14ac:dyDescent="0.25">
      <c r="A36" s="9" t="s">
        <v>117</v>
      </c>
      <c r="B36" s="8" t="s">
        <v>75</v>
      </c>
    </row>
    <row r="37" spans="1:2" x14ac:dyDescent="0.25">
      <c r="A37" s="9" t="s">
        <v>118</v>
      </c>
      <c r="B37" s="8" t="s">
        <v>119</v>
      </c>
    </row>
    <row r="38" spans="1:2" x14ac:dyDescent="0.25">
      <c r="A38" s="9" t="s">
        <v>120</v>
      </c>
      <c r="B38" s="8" t="s">
        <v>83</v>
      </c>
    </row>
    <row r="39" spans="1:2" x14ac:dyDescent="0.25">
      <c r="A39" s="9" t="s">
        <v>121</v>
      </c>
      <c r="B39" s="8" t="s">
        <v>0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 View 2</vt:lpstr>
      <vt:lpstr>Search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Janelle Lee</cp:lastModifiedBy>
  <dcterms:created xsi:type="dcterms:W3CDTF">2020-03-02T03:17:16Z</dcterms:created>
  <dcterms:modified xsi:type="dcterms:W3CDTF">2020-04-01T05:05:40Z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janelle.lee@eastspring.com</vt:lpwstr>
  </property>
  <property fmtid="{D5CDD505-2E9C-101B-9397-08002B2CF9AE}" pid="5" name="MSIP_Label_ed121db1-3721-4230-84e8-3331eb029bec_SetDate">
    <vt:lpwstr>2020-03-30T09:54:25.6843424Z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52e3620d-0371-4466-be9f-00c077198cad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