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GoldenSource\git\eis-cart-tests\tests\test-data\dmp-interfaces\PeerRanking\EISDEV-6964\testdata\"/>
    </mc:Choice>
  </mc:AlternateContent>
  <xr:revisionPtr revIDLastSave="0" documentId="13_ncr:1_{C993830F-6475-4294-A13F-C9B74B97E19F}" xr6:coauthVersionLast="45" xr6:coauthVersionMax="45" xr10:uidLastSave="{00000000-0000-0000-0000-000000000000}"/>
  <bookViews>
    <workbookView xWindow="28680" yWindow="-120" windowWidth="29040" windowHeight="15990" activeTab="2" xr2:uid="{00000000-000D-0000-FFFF-FFFF00000000}"/>
  </bookViews>
  <sheets>
    <sheet name="Qranking" sheetId="7" r:id="rId1"/>
    <sheet name="Bond" sheetId="4" r:id="rId2"/>
    <sheet name="Equity" sheetId="1" r:id="rId3"/>
    <sheet name="Bond_Balanced" sheetId="5" r:id="rId4"/>
    <sheet name="MMF" sheetId="6" r:id="rId5"/>
    <sheet name="EQUITY_KPI FUND" sheetId="8" r:id="rId6"/>
  </sheets>
  <definedNames>
    <definedName name="_xlnm._FilterDatabase" localSheetId="1" hidden="1">Bond!$B$959:$AN$988</definedName>
    <definedName name="_xlnm._FilterDatabase" localSheetId="3" hidden="1">Bond_Balanced!$B$3:$AR$129</definedName>
    <definedName name="_xlnm._FilterDatabase" localSheetId="2" hidden="1">Equity!$B$3:$AP$4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1" i="5" l="1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J5" i="6"/>
  <c r="AK5" i="6"/>
  <c r="AL5" i="6"/>
  <c r="AM5" i="6"/>
  <c r="AN5" i="6"/>
  <c r="AO5" i="6"/>
  <c r="AP5" i="6"/>
  <c r="AJ6" i="6"/>
  <c r="AK6" i="6"/>
  <c r="AL6" i="6"/>
  <c r="AM6" i="6"/>
  <c r="AN6" i="6"/>
  <c r="AO6" i="6"/>
  <c r="AP6" i="6"/>
  <c r="AJ7" i="6"/>
  <c r="AK7" i="6"/>
  <c r="AL7" i="6"/>
  <c r="AM7" i="6"/>
  <c r="AN7" i="6"/>
  <c r="AO7" i="6"/>
  <c r="AP7" i="6"/>
  <c r="AJ8" i="6"/>
  <c r="AK8" i="6"/>
  <c r="AL8" i="6"/>
  <c r="AM8" i="6"/>
  <c r="AN8" i="6"/>
  <c r="AO8" i="6"/>
  <c r="AP8" i="6"/>
  <c r="AJ10" i="6"/>
  <c r="AK10" i="6"/>
  <c r="AL10" i="6"/>
  <c r="AM10" i="6"/>
  <c r="AN10" i="6"/>
  <c r="AO10" i="6"/>
  <c r="AP10" i="6"/>
  <c r="AJ11" i="6"/>
  <c r="AK11" i="6"/>
  <c r="AL11" i="6"/>
  <c r="AM11" i="6"/>
  <c r="AN11" i="6"/>
  <c r="AO11" i="6"/>
  <c r="AP11" i="6"/>
  <c r="AJ12" i="6"/>
  <c r="AK12" i="6"/>
  <c r="AL12" i="6"/>
  <c r="AM12" i="6"/>
  <c r="AN12" i="6"/>
  <c r="AO12" i="6"/>
  <c r="AP12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O12" i="6"/>
  <c r="P12" i="6"/>
  <c r="Q12" i="6"/>
  <c r="R12" i="6"/>
  <c r="S12" i="6"/>
  <c r="T12" i="6"/>
  <c r="U12" i="6"/>
  <c r="P9" i="6"/>
  <c r="P4" i="6"/>
  <c r="O8" i="6"/>
  <c r="V8" i="6" s="1"/>
  <c r="P8" i="6"/>
  <c r="Q8" i="6"/>
  <c r="R8" i="6"/>
  <c r="S8" i="6"/>
  <c r="T8" i="6"/>
  <c r="U8" i="6"/>
  <c r="O9" i="6"/>
  <c r="Q9" i="6"/>
  <c r="R9" i="6"/>
  <c r="S9" i="6"/>
  <c r="T9" i="6"/>
  <c r="U9" i="6"/>
  <c r="O10" i="6"/>
  <c r="P10" i="6"/>
  <c r="Q10" i="6"/>
  <c r="R10" i="6"/>
  <c r="S10" i="6"/>
  <c r="T10" i="6"/>
  <c r="U10" i="6"/>
  <c r="O11" i="6"/>
  <c r="P11" i="6"/>
  <c r="Q11" i="6"/>
  <c r="R11" i="6"/>
  <c r="S11" i="6"/>
  <c r="T11" i="6"/>
  <c r="U11" i="6"/>
  <c r="O4" i="6"/>
  <c r="O5" i="6"/>
  <c r="O6" i="6"/>
  <c r="O7" i="6"/>
  <c r="V9" i="6" s="1"/>
  <c r="U7" i="6"/>
  <c r="T7" i="6"/>
  <c r="S7" i="6"/>
  <c r="R7" i="6"/>
  <c r="Q7" i="6"/>
  <c r="P7" i="6"/>
  <c r="AP110" i="5"/>
  <c r="AO110" i="5"/>
  <c r="AN110" i="5"/>
  <c r="AM110" i="5"/>
  <c r="AL110" i="5"/>
  <c r="AK110" i="5"/>
  <c r="AJ110" i="5"/>
  <c r="U110" i="5"/>
  <c r="T110" i="5"/>
  <c r="S110" i="5"/>
  <c r="R110" i="5"/>
  <c r="Q110" i="5"/>
  <c r="P110" i="5"/>
  <c r="O110" i="5"/>
  <c r="AP109" i="5"/>
  <c r="AO109" i="5"/>
  <c r="AN109" i="5"/>
  <c r="AM109" i="5"/>
  <c r="AL109" i="5"/>
  <c r="AK109" i="5"/>
  <c r="AJ109" i="5"/>
  <c r="U109" i="5"/>
  <c r="T109" i="5"/>
  <c r="S109" i="5"/>
  <c r="R109" i="5"/>
  <c r="Q109" i="5"/>
  <c r="P109" i="5"/>
  <c r="O109" i="5"/>
  <c r="AP108" i="5"/>
  <c r="AO108" i="5"/>
  <c r="AN108" i="5"/>
  <c r="AM108" i="5"/>
  <c r="AL108" i="5"/>
  <c r="AK108" i="5"/>
  <c r="AJ108" i="5"/>
  <c r="U108" i="5"/>
  <c r="T108" i="5"/>
  <c r="S108" i="5"/>
  <c r="R108" i="5"/>
  <c r="Q108" i="5"/>
  <c r="P108" i="5"/>
  <c r="O108" i="5"/>
  <c r="AP107" i="5"/>
  <c r="AO107" i="5"/>
  <c r="AN107" i="5"/>
  <c r="AM107" i="5"/>
  <c r="AL107" i="5"/>
  <c r="AK107" i="5"/>
  <c r="AJ107" i="5"/>
  <c r="U107" i="5"/>
  <c r="T107" i="5"/>
  <c r="S107" i="5"/>
  <c r="R107" i="5"/>
  <c r="Q107" i="5"/>
  <c r="P107" i="5"/>
  <c r="O107" i="5"/>
  <c r="AP106" i="5"/>
  <c r="AO106" i="5"/>
  <c r="AN106" i="5"/>
  <c r="AM106" i="5"/>
  <c r="AL106" i="5"/>
  <c r="AK106" i="5"/>
  <c r="AJ106" i="5"/>
  <c r="U106" i="5"/>
  <c r="T106" i="5"/>
  <c r="S106" i="5"/>
  <c r="R106" i="5"/>
  <c r="Q106" i="5"/>
  <c r="P106" i="5"/>
  <c r="O106" i="5"/>
  <c r="AP105" i="5"/>
  <c r="AO105" i="5"/>
  <c r="AN105" i="5"/>
  <c r="AM105" i="5"/>
  <c r="AL105" i="5"/>
  <c r="AK105" i="5"/>
  <c r="AJ105" i="5"/>
  <c r="U105" i="5"/>
  <c r="T105" i="5"/>
  <c r="S105" i="5"/>
  <c r="R105" i="5"/>
  <c r="Q105" i="5"/>
  <c r="P105" i="5"/>
  <c r="O105" i="5"/>
  <c r="AP104" i="5"/>
  <c r="AO104" i="5"/>
  <c r="AN104" i="5"/>
  <c r="AM104" i="5"/>
  <c r="AL104" i="5"/>
  <c r="AK104" i="5"/>
  <c r="AJ104" i="5"/>
  <c r="U104" i="5"/>
  <c r="T104" i="5"/>
  <c r="S104" i="5"/>
  <c r="R104" i="5"/>
  <c r="Q104" i="5"/>
  <c r="P104" i="5"/>
  <c r="O104" i="5"/>
  <c r="AP103" i="5"/>
  <c r="AO103" i="5"/>
  <c r="AN103" i="5"/>
  <c r="AM103" i="5"/>
  <c r="AL103" i="5"/>
  <c r="AK103" i="5"/>
  <c r="AJ103" i="5"/>
  <c r="U103" i="5"/>
  <c r="T103" i="5"/>
  <c r="S103" i="5"/>
  <c r="R103" i="5"/>
  <c r="Q103" i="5"/>
  <c r="P103" i="5"/>
  <c r="O103" i="5"/>
  <c r="AP102" i="5"/>
  <c r="AO102" i="5"/>
  <c r="AN102" i="5"/>
  <c r="AM102" i="5"/>
  <c r="AL102" i="5"/>
  <c r="AK102" i="5"/>
  <c r="AJ102" i="5"/>
  <c r="U102" i="5"/>
  <c r="T102" i="5"/>
  <c r="S102" i="5"/>
  <c r="R102" i="5"/>
  <c r="Q102" i="5"/>
  <c r="P102" i="5"/>
  <c r="O102" i="5"/>
  <c r="AP101" i="5"/>
  <c r="AO101" i="5"/>
  <c r="AN101" i="5"/>
  <c r="AM101" i="5"/>
  <c r="AL101" i="5"/>
  <c r="AK101" i="5"/>
  <c r="AJ101" i="5"/>
  <c r="U101" i="5"/>
  <c r="T101" i="5"/>
  <c r="S101" i="5"/>
  <c r="R101" i="5"/>
  <c r="Q101" i="5"/>
  <c r="P101" i="5"/>
  <c r="O101" i="5"/>
  <c r="AP100" i="5"/>
  <c r="AO100" i="5"/>
  <c r="AN100" i="5"/>
  <c r="AM100" i="5"/>
  <c r="AL100" i="5"/>
  <c r="AK100" i="5"/>
  <c r="AJ100" i="5"/>
  <c r="U100" i="5"/>
  <c r="T100" i="5"/>
  <c r="S100" i="5"/>
  <c r="R100" i="5"/>
  <c r="Q100" i="5"/>
  <c r="P100" i="5"/>
  <c r="O100" i="5"/>
  <c r="AP99" i="5"/>
  <c r="AO99" i="5"/>
  <c r="AN99" i="5"/>
  <c r="AM99" i="5"/>
  <c r="AL99" i="5"/>
  <c r="AK99" i="5"/>
  <c r="AJ99" i="5"/>
  <c r="U99" i="5"/>
  <c r="T99" i="5"/>
  <c r="S99" i="5"/>
  <c r="R99" i="5"/>
  <c r="Q99" i="5"/>
  <c r="P99" i="5"/>
  <c r="O99" i="5"/>
  <c r="AP98" i="5"/>
  <c r="AO98" i="5"/>
  <c r="AN98" i="5"/>
  <c r="AM98" i="5"/>
  <c r="AL98" i="5"/>
  <c r="AK98" i="5"/>
  <c r="AJ98" i="5"/>
  <c r="U98" i="5"/>
  <c r="T98" i="5"/>
  <c r="S98" i="5"/>
  <c r="R98" i="5"/>
  <c r="Q98" i="5"/>
  <c r="P98" i="5"/>
  <c r="O98" i="5"/>
  <c r="AP97" i="5"/>
  <c r="AO97" i="5"/>
  <c r="AN97" i="5"/>
  <c r="AM97" i="5"/>
  <c r="AL97" i="5"/>
  <c r="AK97" i="5"/>
  <c r="AJ97" i="5"/>
  <c r="U97" i="5"/>
  <c r="T97" i="5"/>
  <c r="S97" i="5"/>
  <c r="R97" i="5"/>
  <c r="Q97" i="5"/>
  <c r="P97" i="5"/>
  <c r="O97" i="5"/>
  <c r="AP96" i="5"/>
  <c r="AO96" i="5"/>
  <c r="AN96" i="5"/>
  <c r="AM96" i="5"/>
  <c r="AL96" i="5"/>
  <c r="AK96" i="5"/>
  <c r="AJ96" i="5"/>
  <c r="U96" i="5"/>
  <c r="T96" i="5"/>
  <c r="S96" i="5"/>
  <c r="R96" i="5"/>
  <c r="Q96" i="5"/>
  <c r="P96" i="5"/>
  <c r="O96" i="5"/>
  <c r="AP95" i="5"/>
  <c r="AO95" i="5"/>
  <c r="AN95" i="5"/>
  <c r="AM95" i="5"/>
  <c r="AL95" i="5"/>
  <c r="AK95" i="5"/>
  <c r="AJ95" i="5"/>
  <c r="U95" i="5"/>
  <c r="T95" i="5"/>
  <c r="S95" i="5"/>
  <c r="R95" i="5"/>
  <c r="Q95" i="5"/>
  <c r="P95" i="5"/>
  <c r="O95" i="5"/>
  <c r="AP94" i="5"/>
  <c r="AO94" i="5"/>
  <c r="AN94" i="5"/>
  <c r="AM94" i="5"/>
  <c r="AL94" i="5"/>
  <c r="AK94" i="5"/>
  <c r="AJ94" i="5"/>
  <c r="U94" i="5"/>
  <c r="T94" i="5"/>
  <c r="S94" i="5"/>
  <c r="R94" i="5"/>
  <c r="Q94" i="5"/>
  <c r="P94" i="5"/>
  <c r="O94" i="5"/>
  <c r="AP93" i="5"/>
  <c r="AO93" i="5"/>
  <c r="AN93" i="5"/>
  <c r="AM93" i="5"/>
  <c r="AL93" i="5"/>
  <c r="AK93" i="5"/>
  <c r="AJ93" i="5"/>
  <c r="U93" i="5"/>
  <c r="T93" i="5"/>
  <c r="S93" i="5"/>
  <c r="R93" i="5"/>
  <c r="Q93" i="5"/>
  <c r="P93" i="5"/>
  <c r="O93" i="5"/>
  <c r="AP92" i="5"/>
  <c r="AO92" i="5"/>
  <c r="AN92" i="5"/>
  <c r="AM92" i="5"/>
  <c r="AL92" i="5"/>
  <c r="AK92" i="5"/>
  <c r="AJ92" i="5"/>
  <c r="U92" i="5"/>
  <c r="T92" i="5"/>
  <c r="S92" i="5"/>
  <c r="R92" i="5"/>
  <c r="AF92" i="5" s="1"/>
  <c r="Q92" i="5"/>
  <c r="P92" i="5"/>
  <c r="O92" i="5"/>
  <c r="AP91" i="5"/>
  <c r="AO91" i="5"/>
  <c r="AN91" i="5"/>
  <c r="AM91" i="5"/>
  <c r="AL91" i="5"/>
  <c r="AK91" i="5"/>
  <c r="AJ91" i="5"/>
  <c r="U91" i="5"/>
  <c r="T91" i="5"/>
  <c r="S91" i="5"/>
  <c r="R91" i="5"/>
  <c r="Q91" i="5"/>
  <c r="P91" i="5"/>
  <c r="O91" i="5"/>
  <c r="AP90" i="5"/>
  <c r="AO90" i="5"/>
  <c r="AN90" i="5"/>
  <c r="AM90" i="5"/>
  <c r="AL90" i="5"/>
  <c r="AK90" i="5"/>
  <c r="AJ90" i="5"/>
  <c r="U90" i="5"/>
  <c r="T90" i="5"/>
  <c r="S90" i="5"/>
  <c r="R90" i="5"/>
  <c r="Q90" i="5"/>
  <c r="P90" i="5"/>
  <c r="O90" i="5"/>
  <c r="AP89" i="5"/>
  <c r="AO89" i="5"/>
  <c r="AN89" i="5"/>
  <c r="AM89" i="5"/>
  <c r="AL89" i="5"/>
  <c r="AK89" i="5"/>
  <c r="AJ89" i="5"/>
  <c r="U89" i="5"/>
  <c r="T89" i="5"/>
  <c r="S89" i="5"/>
  <c r="R89" i="5"/>
  <c r="Q89" i="5"/>
  <c r="P89" i="5"/>
  <c r="O89" i="5"/>
  <c r="U88" i="5"/>
  <c r="T88" i="5"/>
  <c r="S88" i="5"/>
  <c r="R88" i="5"/>
  <c r="Q88" i="5"/>
  <c r="P88" i="5"/>
  <c r="O88" i="5"/>
  <c r="U87" i="5"/>
  <c r="T87" i="5"/>
  <c r="S87" i="5"/>
  <c r="R87" i="5"/>
  <c r="Q87" i="5"/>
  <c r="P87" i="5"/>
  <c r="O87" i="5"/>
  <c r="U86" i="5"/>
  <c r="T86" i="5"/>
  <c r="S86" i="5"/>
  <c r="R86" i="5"/>
  <c r="Q86" i="5"/>
  <c r="P86" i="5"/>
  <c r="O86" i="5"/>
  <c r="U85" i="5"/>
  <c r="T85" i="5"/>
  <c r="S85" i="5"/>
  <c r="R85" i="5"/>
  <c r="Q85" i="5"/>
  <c r="P85" i="5"/>
  <c r="O85" i="5"/>
  <c r="U84" i="5"/>
  <c r="T84" i="5"/>
  <c r="S84" i="5"/>
  <c r="R84" i="5"/>
  <c r="Q84" i="5"/>
  <c r="P84" i="5"/>
  <c r="O84" i="5"/>
  <c r="U83" i="5"/>
  <c r="T83" i="5"/>
  <c r="S83" i="5"/>
  <c r="R83" i="5"/>
  <c r="Q83" i="5"/>
  <c r="P83" i="5"/>
  <c r="O83" i="5"/>
  <c r="U82" i="5"/>
  <c r="T82" i="5"/>
  <c r="S82" i="5"/>
  <c r="R82" i="5"/>
  <c r="Q82" i="5"/>
  <c r="P82" i="5"/>
  <c r="O82" i="5"/>
  <c r="U81" i="5"/>
  <c r="T81" i="5"/>
  <c r="AA66" i="5" s="1"/>
  <c r="S81" i="5"/>
  <c r="R81" i="5"/>
  <c r="Q81" i="5"/>
  <c r="P81" i="5"/>
  <c r="O81" i="5"/>
  <c r="U80" i="5"/>
  <c r="T80" i="5"/>
  <c r="S80" i="5"/>
  <c r="R80" i="5"/>
  <c r="Q80" i="5"/>
  <c r="P80" i="5"/>
  <c r="O80" i="5"/>
  <c r="U79" i="5"/>
  <c r="T79" i="5"/>
  <c r="S79" i="5"/>
  <c r="R79" i="5"/>
  <c r="AF94" i="5" s="1"/>
  <c r="Q79" i="5"/>
  <c r="P79" i="5"/>
  <c r="O79" i="5"/>
  <c r="U78" i="5"/>
  <c r="T78" i="5"/>
  <c r="S78" i="5"/>
  <c r="R78" i="5"/>
  <c r="Q78" i="5"/>
  <c r="P78" i="5"/>
  <c r="O78" i="5"/>
  <c r="U77" i="5"/>
  <c r="T77" i="5"/>
  <c r="S77" i="5"/>
  <c r="R77" i="5"/>
  <c r="Q77" i="5"/>
  <c r="P77" i="5"/>
  <c r="W70" i="5" s="1"/>
  <c r="O77" i="5"/>
  <c r="U76" i="5"/>
  <c r="T76" i="5"/>
  <c r="S76" i="5"/>
  <c r="R76" i="5"/>
  <c r="Q76" i="5"/>
  <c r="P76" i="5"/>
  <c r="O76" i="5"/>
  <c r="AP75" i="5"/>
  <c r="AO75" i="5"/>
  <c r="AN75" i="5"/>
  <c r="AM75" i="5"/>
  <c r="AL75" i="5"/>
  <c r="AK75" i="5"/>
  <c r="AJ75" i="5"/>
  <c r="U75" i="5"/>
  <c r="T75" i="5"/>
  <c r="S75" i="5"/>
  <c r="R75" i="5"/>
  <c r="Q75" i="5"/>
  <c r="P75" i="5"/>
  <c r="O75" i="5"/>
  <c r="AP74" i="5"/>
  <c r="AO74" i="5"/>
  <c r="AN74" i="5"/>
  <c r="AM74" i="5"/>
  <c r="AL74" i="5"/>
  <c r="AK74" i="5"/>
  <c r="AJ74" i="5"/>
  <c r="U74" i="5"/>
  <c r="T74" i="5"/>
  <c r="S74" i="5"/>
  <c r="R74" i="5"/>
  <c r="Q74" i="5"/>
  <c r="P74" i="5"/>
  <c r="O74" i="5"/>
  <c r="AP73" i="5"/>
  <c r="AO73" i="5"/>
  <c r="AN73" i="5"/>
  <c r="AM73" i="5"/>
  <c r="AL73" i="5"/>
  <c r="AK73" i="5"/>
  <c r="AJ73" i="5"/>
  <c r="U73" i="5"/>
  <c r="T73" i="5"/>
  <c r="S73" i="5"/>
  <c r="R73" i="5"/>
  <c r="Q73" i="5"/>
  <c r="P73" i="5"/>
  <c r="O73" i="5"/>
  <c r="AP72" i="5"/>
  <c r="AO72" i="5"/>
  <c r="AN72" i="5"/>
  <c r="AM72" i="5"/>
  <c r="AL72" i="5"/>
  <c r="AK72" i="5"/>
  <c r="AJ72" i="5"/>
  <c r="U72" i="5"/>
  <c r="T72" i="5"/>
  <c r="S72" i="5"/>
  <c r="R72" i="5"/>
  <c r="Q72" i="5"/>
  <c r="P72" i="5"/>
  <c r="O72" i="5"/>
  <c r="AP71" i="5"/>
  <c r="AO71" i="5"/>
  <c r="AN71" i="5"/>
  <c r="AM71" i="5"/>
  <c r="AL71" i="5"/>
  <c r="AK71" i="5"/>
  <c r="AJ71" i="5"/>
  <c r="U71" i="5"/>
  <c r="T71" i="5"/>
  <c r="S71" i="5"/>
  <c r="R71" i="5"/>
  <c r="Q71" i="5"/>
  <c r="P71" i="5"/>
  <c r="O71" i="5"/>
  <c r="AP70" i="5"/>
  <c r="AO70" i="5"/>
  <c r="AN70" i="5"/>
  <c r="AM70" i="5"/>
  <c r="AL70" i="5"/>
  <c r="AK70" i="5"/>
  <c r="AJ70" i="5"/>
  <c r="U70" i="5"/>
  <c r="T70" i="5"/>
  <c r="S70" i="5"/>
  <c r="R70" i="5"/>
  <c r="Q70" i="5"/>
  <c r="P70" i="5"/>
  <c r="O70" i="5"/>
  <c r="AP69" i="5"/>
  <c r="AO69" i="5"/>
  <c r="AN69" i="5"/>
  <c r="AM69" i="5"/>
  <c r="AL69" i="5"/>
  <c r="AK69" i="5"/>
  <c r="AJ69" i="5"/>
  <c r="U69" i="5"/>
  <c r="T69" i="5"/>
  <c r="S69" i="5"/>
  <c r="R69" i="5"/>
  <c r="Q69" i="5"/>
  <c r="P69" i="5"/>
  <c r="O69" i="5"/>
  <c r="AP68" i="5"/>
  <c r="AO68" i="5"/>
  <c r="AN68" i="5"/>
  <c r="AM68" i="5"/>
  <c r="AL68" i="5"/>
  <c r="AK68" i="5"/>
  <c r="AJ68" i="5"/>
  <c r="U68" i="5"/>
  <c r="T68" i="5"/>
  <c r="S68" i="5"/>
  <c r="R68" i="5"/>
  <c r="Q68" i="5"/>
  <c r="P68" i="5"/>
  <c r="O68" i="5"/>
  <c r="AP67" i="5"/>
  <c r="AO67" i="5"/>
  <c r="AN67" i="5"/>
  <c r="AM67" i="5"/>
  <c r="AL67" i="5"/>
  <c r="AK67" i="5"/>
  <c r="AJ67" i="5"/>
  <c r="U67" i="5"/>
  <c r="T67" i="5"/>
  <c r="S67" i="5"/>
  <c r="R67" i="5"/>
  <c r="Q67" i="5"/>
  <c r="P67" i="5"/>
  <c r="O67" i="5"/>
  <c r="AP66" i="5"/>
  <c r="AO66" i="5"/>
  <c r="AN66" i="5"/>
  <c r="AM66" i="5"/>
  <c r="AL66" i="5"/>
  <c r="AK66" i="5"/>
  <c r="AJ66" i="5"/>
  <c r="U66" i="5"/>
  <c r="T66" i="5"/>
  <c r="S66" i="5"/>
  <c r="R66" i="5"/>
  <c r="Q66" i="5"/>
  <c r="P66" i="5"/>
  <c r="O66" i="5"/>
  <c r="AP65" i="5"/>
  <c r="AO65" i="5"/>
  <c r="AN65" i="5"/>
  <c r="AM65" i="5"/>
  <c r="AL65" i="5"/>
  <c r="AK65" i="5"/>
  <c r="AJ65" i="5"/>
  <c r="U65" i="5"/>
  <c r="T65" i="5"/>
  <c r="S65" i="5"/>
  <c r="R65" i="5"/>
  <c r="Q65" i="5"/>
  <c r="P65" i="5"/>
  <c r="O65" i="5"/>
  <c r="AP64" i="5"/>
  <c r="AO64" i="5"/>
  <c r="AN64" i="5"/>
  <c r="AM64" i="5"/>
  <c r="AL64" i="5"/>
  <c r="AK64" i="5"/>
  <c r="AJ64" i="5"/>
  <c r="U64" i="5"/>
  <c r="T64" i="5"/>
  <c r="S64" i="5"/>
  <c r="R64" i="5"/>
  <c r="Q64" i="5"/>
  <c r="P64" i="5"/>
  <c r="O64" i="5"/>
  <c r="AP63" i="5"/>
  <c r="AO63" i="5"/>
  <c r="AN63" i="5"/>
  <c r="AM63" i="5"/>
  <c r="AL63" i="5"/>
  <c r="AK63" i="5"/>
  <c r="AJ63" i="5"/>
  <c r="U63" i="5"/>
  <c r="T63" i="5"/>
  <c r="S63" i="5"/>
  <c r="R63" i="5"/>
  <c r="Q63" i="5"/>
  <c r="P63" i="5"/>
  <c r="O63" i="5"/>
  <c r="AP62" i="5"/>
  <c r="AO62" i="5"/>
  <c r="AN62" i="5"/>
  <c r="AM62" i="5"/>
  <c r="AL62" i="5"/>
  <c r="AK62" i="5"/>
  <c r="AJ62" i="5"/>
  <c r="U62" i="5"/>
  <c r="T62" i="5"/>
  <c r="S62" i="5"/>
  <c r="R62" i="5"/>
  <c r="Q62" i="5"/>
  <c r="P62" i="5"/>
  <c r="O62" i="5"/>
  <c r="AP61" i="5"/>
  <c r="AO61" i="5"/>
  <c r="AN61" i="5"/>
  <c r="AM61" i="5"/>
  <c r="AL61" i="5"/>
  <c r="AK61" i="5"/>
  <c r="AJ61" i="5"/>
  <c r="U61" i="5"/>
  <c r="T61" i="5"/>
  <c r="S61" i="5"/>
  <c r="R61" i="5"/>
  <c r="Q61" i="5"/>
  <c r="P61" i="5"/>
  <c r="O61" i="5"/>
  <c r="AP60" i="5"/>
  <c r="AO60" i="5"/>
  <c r="AN60" i="5"/>
  <c r="AM60" i="5"/>
  <c r="AL60" i="5"/>
  <c r="AK60" i="5"/>
  <c r="AJ60" i="5"/>
  <c r="U60" i="5"/>
  <c r="T60" i="5"/>
  <c r="S60" i="5"/>
  <c r="R60" i="5"/>
  <c r="Q60" i="5"/>
  <c r="P60" i="5"/>
  <c r="O60" i="5"/>
  <c r="AP59" i="5"/>
  <c r="AO59" i="5"/>
  <c r="AN59" i="5"/>
  <c r="AM59" i="5"/>
  <c r="AL59" i="5"/>
  <c r="AK59" i="5"/>
  <c r="AJ59" i="5"/>
  <c r="U59" i="5"/>
  <c r="T59" i="5"/>
  <c r="S59" i="5"/>
  <c r="R59" i="5"/>
  <c r="Q59" i="5"/>
  <c r="P59" i="5"/>
  <c r="O59" i="5"/>
  <c r="AP58" i="5"/>
  <c r="AO58" i="5"/>
  <c r="AN58" i="5"/>
  <c r="AM58" i="5"/>
  <c r="AL58" i="5"/>
  <c r="AK58" i="5"/>
  <c r="AJ58" i="5"/>
  <c r="U58" i="5"/>
  <c r="T58" i="5"/>
  <c r="S58" i="5"/>
  <c r="R58" i="5"/>
  <c r="Q58" i="5"/>
  <c r="P58" i="5"/>
  <c r="O58" i="5"/>
  <c r="AP57" i="5"/>
  <c r="AO57" i="5"/>
  <c r="AN57" i="5"/>
  <c r="AM57" i="5"/>
  <c r="AL57" i="5"/>
  <c r="AK57" i="5"/>
  <c r="AJ57" i="5"/>
  <c r="U57" i="5"/>
  <c r="T57" i="5"/>
  <c r="S57" i="5"/>
  <c r="R57" i="5"/>
  <c r="Q57" i="5"/>
  <c r="X57" i="5" s="1"/>
  <c r="P57" i="5"/>
  <c r="O57" i="5"/>
  <c r="AP56" i="5"/>
  <c r="AO56" i="5"/>
  <c r="AN56" i="5"/>
  <c r="AM56" i="5"/>
  <c r="AL56" i="5"/>
  <c r="AK56" i="5"/>
  <c r="AJ56" i="5"/>
  <c r="U56" i="5"/>
  <c r="T56" i="5"/>
  <c r="S56" i="5"/>
  <c r="R56" i="5"/>
  <c r="Q56" i="5"/>
  <c r="P56" i="5"/>
  <c r="O56" i="5"/>
  <c r="AP55" i="5"/>
  <c r="AO55" i="5"/>
  <c r="AN55" i="5"/>
  <c r="AM55" i="5"/>
  <c r="AL55" i="5"/>
  <c r="AK55" i="5"/>
  <c r="AJ55" i="5"/>
  <c r="U55" i="5"/>
  <c r="T55" i="5"/>
  <c r="S55" i="5"/>
  <c r="R55" i="5"/>
  <c r="Q55" i="5"/>
  <c r="P55" i="5"/>
  <c r="O55" i="5"/>
  <c r="AP54" i="5"/>
  <c r="AO54" i="5"/>
  <c r="AN54" i="5"/>
  <c r="AM54" i="5"/>
  <c r="AL54" i="5"/>
  <c r="AK54" i="5"/>
  <c r="AJ54" i="5"/>
  <c r="U54" i="5"/>
  <c r="T54" i="5"/>
  <c r="S54" i="5"/>
  <c r="R54" i="5"/>
  <c r="Q54" i="5"/>
  <c r="P54" i="5"/>
  <c r="O54" i="5"/>
  <c r="AP53" i="5"/>
  <c r="AO53" i="5"/>
  <c r="AN53" i="5"/>
  <c r="AM53" i="5"/>
  <c r="AL53" i="5"/>
  <c r="AK53" i="5"/>
  <c r="AJ53" i="5"/>
  <c r="U53" i="5"/>
  <c r="T53" i="5"/>
  <c r="S53" i="5"/>
  <c r="R53" i="5"/>
  <c r="Q53" i="5"/>
  <c r="P53" i="5"/>
  <c r="O53" i="5"/>
  <c r="AP52" i="5"/>
  <c r="AO52" i="5"/>
  <c r="AN52" i="5"/>
  <c r="AM52" i="5"/>
  <c r="AL52" i="5"/>
  <c r="AK52" i="5"/>
  <c r="AJ52" i="5"/>
  <c r="U52" i="5"/>
  <c r="T52" i="5"/>
  <c r="S52" i="5"/>
  <c r="R52" i="5"/>
  <c r="Q52" i="5"/>
  <c r="P52" i="5"/>
  <c r="O52" i="5"/>
  <c r="AP51" i="5"/>
  <c r="AO51" i="5"/>
  <c r="AN51" i="5"/>
  <c r="AM51" i="5"/>
  <c r="AL51" i="5"/>
  <c r="AK51" i="5"/>
  <c r="AJ51" i="5"/>
  <c r="U51" i="5"/>
  <c r="T51" i="5"/>
  <c r="S51" i="5"/>
  <c r="R51" i="5"/>
  <c r="Q51" i="5"/>
  <c r="P51" i="5"/>
  <c r="O51" i="5"/>
  <c r="AP50" i="5"/>
  <c r="AO50" i="5"/>
  <c r="AN50" i="5"/>
  <c r="AM50" i="5"/>
  <c r="AL50" i="5"/>
  <c r="AK50" i="5"/>
  <c r="AJ50" i="5"/>
  <c r="U50" i="5"/>
  <c r="T50" i="5"/>
  <c r="S50" i="5"/>
  <c r="R50" i="5"/>
  <c r="Q50" i="5"/>
  <c r="P50" i="5"/>
  <c r="O50" i="5"/>
  <c r="AP49" i="5"/>
  <c r="AO49" i="5"/>
  <c r="AN49" i="5"/>
  <c r="AM49" i="5"/>
  <c r="AL49" i="5"/>
  <c r="AK49" i="5"/>
  <c r="AJ49" i="5"/>
  <c r="U49" i="5"/>
  <c r="T49" i="5"/>
  <c r="S49" i="5"/>
  <c r="R49" i="5"/>
  <c r="Q49" i="5"/>
  <c r="P49" i="5"/>
  <c r="O49" i="5"/>
  <c r="AP48" i="5"/>
  <c r="AO48" i="5"/>
  <c r="AN48" i="5"/>
  <c r="AM48" i="5"/>
  <c r="AL48" i="5"/>
  <c r="AK48" i="5"/>
  <c r="AJ48" i="5"/>
  <c r="U48" i="5"/>
  <c r="T48" i="5"/>
  <c r="S48" i="5"/>
  <c r="R48" i="5"/>
  <c r="Q48" i="5"/>
  <c r="P48" i="5"/>
  <c r="O48" i="5"/>
  <c r="AP47" i="5"/>
  <c r="AO47" i="5"/>
  <c r="AN47" i="5"/>
  <c r="AM47" i="5"/>
  <c r="AL47" i="5"/>
  <c r="AK47" i="5"/>
  <c r="AJ47" i="5"/>
  <c r="U47" i="5"/>
  <c r="AI47" i="5" s="1"/>
  <c r="T47" i="5"/>
  <c r="S47" i="5"/>
  <c r="R47" i="5"/>
  <c r="Q47" i="5"/>
  <c r="P47" i="5"/>
  <c r="O47" i="5"/>
  <c r="AP46" i="5"/>
  <c r="AO46" i="5"/>
  <c r="AN46" i="5"/>
  <c r="AM46" i="5"/>
  <c r="AL46" i="5"/>
  <c r="AK46" i="5"/>
  <c r="AJ46" i="5"/>
  <c r="U46" i="5"/>
  <c r="T46" i="5"/>
  <c r="S46" i="5"/>
  <c r="Z46" i="5" s="1"/>
  <c r="R46" i="5"/>
  <c r="Q46" i="5"/>
  <c r="P46" i="5"/>
  <c r="O46" i="5"/>
  <c r="AP45" i="5"/>
  <c r="AO45" i="5"/>
  <c r="AN45" i="5"/>
  <c r="AM45" i="5"/>
  <c r="AL45" i="5"/>
  <c r="AK45" i="5"/>
  <c r="AJ45" i="5"/>
  <c r="U45" i="5"/>
  <c r="T45" i="5"/>
  <c r="S45" i="5"/>
  <c r="R45" i="5"/>
  <c r="Q45" i="5"/>
  <c r="P45" i="5"/>
  <c r="O45" i="5"/>
  <c r="AP44" i="5"/>
  <c r="AO44" i="5"/>
  <c r="AN44" i="5"/>
  <c r="AM44" i="5"/>
  <c r="AL44" i="5"/>
  <c r="AK44" i="5"/>
  <c r="AJ44" i="5"/>
  <c r="U44" i="5"/>
  <c r="T44" i="5"/>
  <c r="S44" i="5"/>
  <c r="R44" i="5"/>
  <c r="Q44" i="5"/>
  <c r="P44" i="5"/>
  <c r="O44" i="5"/>
  <c r="AP43" i="5"/>
  <c r="AO43" i="5"/>
  <c r="AN43" i="5"/>
  <c r="AM43" i="5"/>
  <c r="AL43" i="5"/>
  <c r="AK43" i="5"/>
  <c r="AJ43" i="5"/>
  <c r="U43" i="5"/>
  <c r="AB43" i="5" s="1"/>
  <c r="T43" i="5"/>
  <c r="S43" i="5"/>
  <c r="R43" i="5"/>
  <c r="Q43" i="5"/>
  <c r="P43" i="5"/>
  <c r="O43" i="5"/>
  <c r="AP42" i="5"/>
  <c r="AO42" i="5"/>
  <c r="AN42" i="5"/>
  <c r="AM42" i="5"/>
  <c r="AL42" i="5"/>
  <c r="AK42" i="5"/>
  <c r="AJ42" i="5"/>
  <c r="U42" i="5"/>
  <c r="T42" i="5"/>
  <c r="S42" i="5"/>
  <c r="AG42" i="5" s="1"/>
  <c r="R42" i="5"/>
  <c r="Q42" i="5"/>
  <c r="P42" i="5"/>
  <c r="O42" i="5"/>
  <c r="AP41" i="5"/>
  <c r="AO41" i="5"/>
  <c r="AN41" i="5"/>
  <c r="AM41" i="5"/>
  <c r="AL41" i="5"/>
  <c r="AK41" i="5"/>
  <c r="AJ41" i="5"/>
  <c r="U41" i="5"/>
  <c r="T41" i="5"/>
  <c r="S41" i="5"/>
  <c r="R41" i="5"/>
  <c r="Q41" i="5"/>
  <c r="P41" i="5"/>
  <c r="O41" i="5"/>
  <c r="AP40" i="5"/>
  <c r="AO40" i="5"/>
  <c r="AN40" i="5"/>
  <c r="AM40" i="5"/>
  <c r="AL40" i="5"/>
  <c r="AK40" i="5"/>
  <c r="AJ40" i="5"/>
  <c r="U40" i="5"/>
  <c r="T40" i="5"/>
  <c r="S40" i="5"/>
  <c r="R40" i="5"/>
  <c r="Q40" i="5"/>
  <c r="P40" i="5"/>
  <c r="O40" i="5"/>
  <c r="AP39" i="5"/>
  <c r="AO39" i="5"/>
  <c r="AN39" i="5"/>
  <c r="AM39" i="5"/>
  <c r="AL39" i="5"/>
  <c r="AK39" i="5"/>
  <c r="AJ39" i="5"/>
  <c r="U39" i="5"/>
  <c r="AB39" i="5" s="1"/>
  <c r="T39" i="5"/>
  <c r="S39" i="5"/>
  <c r="R39" i="5"/>
  <c r="Q39" i="5"/>
  <c r="P39" i="5"/>
  <c r="O39" i="5"/>
  <c r="AP38" i="5"/>
  <c r="AO38" i="5"/>
  <c r="AN38" i="5"/>
  <c r="AM38" i="5"/>
  <c r="AL38" i="5"/>
  <c r="AK38" i="5"/>
  <c r="AJ38" i="5"/>
  <c r="U38" i="5"/>
  <c r="T38" i="5"/>
  <c r="S38" i="5"/>
  <c r="Z38" i="5" s="1"/>
  <c r="R38" i="5"/>
  <c r="Q38" i="5"/>
  <c r="P38" i="5"/>
  <c r="O38" i="5"/>
  <c r="AP37" i="5"/>
  <c r="AO37" i="5"/>
  <c r="AN37" i="5"/>
  <c r="AM37" i="5"/>
  <c r="AL37" i="5"/>
  <c r="AK37" i="5"/>
  <c r="AJ37" i="5"/>
  <c r="U37" i="5"/>
  <c r="T37" i="5"/>
  <c r="S37" i="5"/>
  <c r="R37" i="5"/>
  <c r="Q37" i="5"/>
  <c r="P37" i="5"/>
  <c r="O37" i="5"/>
  <c r="AP36" i="5"/>
  <c r="AO36" i="5"/>
  <c r="AN36" i="5"/>
  <c r="AM36" i="5"/>
  <c r="AL36" i="5"/>
  <c r="AK36" i="5"/>
  <c r="AJ36" i="5"/>
  <c r="U36" i="5"/>
  <c r="T36" i="5"/>
  <c r="S36" i="5"/>
  <c r="R36" i="5"/>
  <c r="Q36" i="5"/>
  <c r="P36" i="5"/>
  <c r="O36" i="5"/>
  <c r="AP35" i="5"/>
  <c r="AO35" i="5"/>
  <c r="AN35" i="5"/>
  <c r="AM35" i="5"/>
  <c r="AL35" i="5"/>
  <c r="AK35" i="5"/>
  <c r="AJ35" i="5"/>
  <c r="U35" i="5"/>
  <c r="AB35" i="5" s="1"/>
  <c r="T35" i="5"/>
  <c r="S35" i="5"/>
  <c r="R35" i="5"/>
  <c r="Q35" i="5"/>
  <c r="P35" i="5"/>
  <c r="O35" i="5"/>
  <c r="AP34" i="5"/>
  <c r="AO34" i="5"/>
  <c r="AN34" i="5"/>
  <c r="AM34" i="5"/>
  <c r="AL34" i="5"/>
  <c r="AK34" i="5"/>
  <c r="AJ34" i="5"/>
  <c r="U34" i="5"/>
  <c r="T34" i="5"/>
  <c r="S34" i="5"/>
  <c r="R34" i="5"/>
  <c r="Q34" i="5"/>
  <c r="P34" i="5"/>
  <c r="O34" i="5"/>
  <c r="AP33" i="5"/>
  <c r="AO33" i="5"/>
  <c r="AN33" i="5"/>
  <c r="AM33" i="5"/>
  <c r="AL33" i="5"/>
  <c r="AK33" i="5"/>
  <c r="AJ33" i="5"/>
  <c r="U33" i="5"/>
  <c r="T33" i="5"/>
  <c r="S33" i="5"/>
  <c r="R33" i="5"/>
  <c r="Q33" i="5"/>
  <c r="P33" i="5"/>
  <c r="O33" i="5"/>
  <c r="AP32" i="5"/>
  <c r="AO32" i="5"/>
  <c r="AN32" i="5"/>
  <c r="AM32" i="5"/>
  <c r="AL32" i="5"/>
  <c r="AK32" i="5"/>
  <c r="AJ32" i="5"/>
  <c r="U32" i="5"/>
  <c r="T32" i="5"/>
  <c r="S32" i="5"/>
  <c r="R32" i="5"/>
  <c r="Q32" i="5"/>
  <c r="P32" i="5"/>
  <c r="O32" i="5"/>
  <c r="AP31" i="5"/>
  <c r="AO31" i="5"/>
  <c r="AN31" i="5"/>
  <c r="AM31" i="5"/>
  <c r="AL31" i="5"/>
  <c r="AK31" i="5"/>
  <c r="AJ31" i="5"/>
  <c r="U31" i="5"/>
  <c r="AI31" i="5" s="1"/>
  <c r="T31" i="5"/>
  <c r="S31" i="5"/>
  <c r="R31" i="5"/>
  <c r="Q31" i="5"/>
  <c r="P31" i="5"/>
  <c r="O31" i="5"/>
  <c r="AP30" i="5"/>
  <c r="AO30" i="5"/>
  <c r="AN30" i="5"/>
  <c r="AM30" i="5"/>
  <c r="AL30" i="5"/>
  <c r="AK30" i="5"/>
  <c r="AJ30" i="5"/>
  <c r="U30" i="5"/>
  <c r="T30" i="5"/>
  <c r="S30" i="5"/>
  <c r="R30" i="5"/>
  <c r="Q30" i="5"/>
  <c r="P30" i="5"/>
  <c r="O30" i="5"/>
  <c r="AP29" i="5"/>
  <c r="AO29" i="5"/>
  <c r="AN29" i="5"/>
  <c r="AM29" i="5"/>
  <c r="AL29" i="5"/>
  <c r="AK29" i="5"/>
  <c r="AJ29" i="5"/>
  <c r="U29" i="5"/>
  <c r="T29" i="5"/>
  <c r="S29" i="5"/>
  <c r="R29" i="5"/>
  <c r="Q29" i="5"/>
  <c r="P29" i="5"/>
  <c r="O29" i="5"/>
  <c r="AP28" i="5"/>
  <c r="AO28" i="5"/>
  <c r="AN28" i="5"/>
  <c r="AM28" i="5"/>
  <c r="AL28" i="5"/>
  <c r="AK28" i="5"/>
  <c r="AJ28" i="5"/>
  <c r="U28" i="5"/>
  <c r="T28" i="5"/>
  <c r="S28" i="5"/>
  <c r="R28" i="5"/>
  <c r="Q28" i="5"/>
  <c r="P28" i="5"/>
  <c r="O28" i="5"/>
  <c r="AP27" i="5"/>
  <c r="AO27" i="5"/>
  <c r="AN27" i="5"/>
  <c r="AM27" i="5"/>
  <c r="AL27" i="5"/>
  <c r="AK27" i="5"/>
  <c r="AJ27" i="5"/>
  <c r="U27" i="5"/>
  <c r="AB27" i="5" s="1"/>
  <c r="T27" i="5"/>
  <c r="S27" i="5"/>
  <c r="R27" i="5"/>
  <c r="Q27" i="5"/>
  <c r="P27" i="5"/>
  <c r="O27" i="5"/>
  <c r="AP26" i="5"/>
  <c r="AO26" i="5"/>
  <c r="AN26" i="5"/>
  <c r="AM26" i="5"/>
  <c r="AL26" i="5"/>
  <c r="AK26" i="5"/>
  <c r="AJ26" i="5"/>
  <c r="U26" i="5"/>
  <c r="T26" i="5"/>
  <c r="S26" i="5"/>
  <c r="AG26" i="5" s="1"/>
  <c r="R26" i="5"/>
  <c r="Q26" i="5"/>
  <c r="P26" i="5"/>
  <c r="O26" i="5"/>
  <c r="AP25" i="5"/>
  <c r="AO25" i="5"/>
  <c r="AN25" i="5"/>
  <c r="AM25" i="5"/>
  <c r="AL25" i="5"/>
  <c r="AK25" i="5"/>
  <c r="AJ25" i="5"/>
  <c r="U25" i="5"/>
  <c r="T25" i="5"/>
  <c r="S25" i="5"/>
  <c r="R25" i="5"/>
  <c r="Q25" i="5"/>
  <c r="P25" i="5"/>
  <c r="O25" i="5"/>
  <c r="AP24" i="5"/>
  <c r="AO24" i="5"/>
  <c r="AN24" i="5"/>
  <c r="AM24" i="5"/>
  <c r="AL24" i="5"/>
  <c r="AK24" i="5"/>
  <c r="AJ24" i="5"/>
  <c r="U24" i="5"/>
  <c r="T24" i="5"/>
  <c r="S24" i="5"/>
  <c r="R24" i="5"/>
  <c r="Q24" i="5"/>
  <c r="P24" i="5"/>
  <c r="O24" i="5"/>
  <c r="AP23" i="5"/>
  <c r="AO23" i="5"/>
  <c r="AN23" i="5"/>
  <c r="AM23" i="5"/>
  <c r="AL23" i="5"/>
  <c r="AK23" i="5"/>
  <c r="AJ23" i="5"/>
  <c r="U23" i="5"/>
  <c r="T23" i="5"/>
  <c r="S23" i="5"/>
  <c r="R23" i="5"/>
  <c r="Q23" i="5"/>
  <c r="P23" i="5"/>
  <c r="O23" i="5"/>
  <c r="AP22" i="5"/>
  <c r="AO22" i="5"/>
  <c r="AN22" i="5"/>
  <c r="AM22" i="5"/>
  <c r="AL22" i="5"/>
  <c r="AK22" i="5"/>
  <c r="AJ22" i="5"/>
  <c r="U22" i="5"/>
  <c r="T22" i="5"/>
  <c r="S22" i="5"/>
  <c r="R22" i="5"/>
  <c r="Q22" i="5"/>
  <c r="P22" i="5"/>
  <c r="O22" i="5"/>
  <c r="AP21" i="5"/>
  <c r="AO21" i="5"/>
  <c r="AN21" i="5"/>
  <c r="AM21" i="5"/>
  <c r="AL21" i="5"/>
  <c r="AK21" i="5"/>
  <c r="AJ21" i="5"/>
  <c r="U21" i="5"/>
  <c r="T21" i="5"/>
  <c r="S21" i="5"/>
  <c r="R21" i="5"/>
  <c r="Q21" i="5"/>
  <c r="AE21" i="5" s="1"/>
  <c r="P21" i="5"/>
  <c r="O21" i="5"/>
  <c r="AP20" i="5"/>
  <c r="AO20" i="5"/>
  <c r="AN20" i="5"/>
  <c r="AM20" i="5"/>
  <c r="AL20" i="5"/>
  <c r="AK20" i="5"/>
  <c r="AJ20" i="5"/>
  <c r="U20" i="5"/>
  <c r="T20" i="5"/>
  <c r="S20" i="5"/>
  <c r="R20" i="5"/>
  <c r="Q20" i="5"/>
  <c r="P20" i="5"/>
  <c r="O20" i="5"/>
  <c r="AP19" i="5"/>
  <c r="AO19" i="5"/>
  <c r="AN19" i="5"/>
  <c r="AM19" i="5"/>
  <c r="AL19" i="5"/>
  <c r="AK19" i="5"/>
  <c r="AJ19" i="5"/>
  <c r="U19" i="5"/>
  <c r="AB19" i="5" s="1"/>
  <c r="T19" i="5"/>
  <c r="S19" i="5"/>
  <c r="R19" i="5"/>
  <c r="Q19" i="5"/>
  <c r="P19" i="5"/>
  <c r="O19" i="5"/>
  <c r="AP18" i="5"/>
  <c r="AO18" i="5"/>
  <c r="AN18" i="5"/>
  <c r="AM18" i="5"/>
  <c r="AL18" i="5"/>
  <c r="AK18" i="5"/>
  <c r="AJ18" i="5"/>
  <c r="U18" i="5"/>
  <c r="T18" i="5"/>
  <c r="S18" i="5"/>
  <c r="AG18" i="5" s="1"/>
  <c r="R18" i="5"/>
  <c r="Q18" i="5"/>
  <c r="P18" i="5"/>
  <c r="O18" i="5"/>
  <c r="AP17" i="5"/>
  <c r="AO17" i="5"/>
  <c r="AN17" i="5"/>
  <c r="AM17" i="5"/>
  <c r="AL17" i="5"/>
  <c r="AK17" i="5"/>
  <c r="AJ17" i="5"/>
  <c r="U17" i="5"/>
  <c r="T17" i="5"/>
  <c r="S17" i="5"/>
  <c r="R17" i="5"/>
  <c r="Q17" i="5"/>
  <c r="P17" i="5"/>
  <c r="O17" i="5"/>
  <c r="AP16" i="5"/>
  <c r="AO16" i="5"/>
  <c r="AN16" i="5"/>
  <c r="AM16" i="5"/>
  <c r="AL16" i="5"/>
  <c r="AK16" i="5"/>
  <c r="AJ16" i="5"/>
  <c r="U16" i="5"/>
  <c r="T16" i="5"/>
  <c r="S16" i="5"/>
  <c r="R16" i="5"/>
  <c r="Q16" i="5"/>
  <c r="P16" i="5"/>
  <c r="O16" i="5"/>
  <c r="AP15" i="5"/>
  <c r="AO15" i="5"/>
  <c r="AN15" i="5"/>
  <c r="AM15" i="5"/>
  <c r="AL15" i="5"/>
  <c r="AK15" i="5"/>
  <c r="AJ15" i="5"/>
  <c r="U15" i="5"/>
  <c r="T15" i="5"/>
  <c r="S15" i="5"/>
  <c r="R15" i="5"/>
  <c r="Q15" i="5"/>
  <c r="P15" i="5"/>
  <c r="O15" i="5"/>
  <c r="AP14" i="5"/>
  <c r="AO14" i="5"/>
  <c r="AN14" i="5"/>
  <c r="AM14" i="5"/>
  <c r="AL14" i="5"/>
  <c r="AK14" i="5"/>
  <c r="AJ14" i="5"/>
  <c r="U14" i="5"/>
  <c r="T14" i="5"/>
  <c r="S14" i="5"/>
  <c r="AG14" i="5" s="1"/>
  <c r="R14" i="5"/>
  <c r="Q14" i="5"/>
  <c r="P14" i="5"/>
  <c r="O14" i="5"/>
  <c r="AP13" i="5"/>
  <c r="AO13" i="5"/>
  <c r="AN13" i="5"/>
  <c r="AM13" i="5"/>
  <c r="AL13" i="5"/>
  <c r="AK13" i="5"/>
  <c r="AJ13" i="5"/>
  <c r="U13" i="5"/>
  <c r="T13" i="5"/>
  <c r="S13" i="5"/>
  <c r="R13" i="5"/>
  <c r="Q13" i="5"/>
  <c r="P13" i="5"/>
  <c r="O13" i="5"/>
  <c r="AP12" i="5"/>
  <c r="AO12" i="5"/>
  <c r="AN12" i="5"/>
  <c r="AM12" i="5"/>
  <c r="AL12" i="5"/>
  <c r="AK12" i="5"/>
  <c r="AJ12" i="5"/>
  <c r="U12" i="5"/>
  <c r="T12" i="5"/>
  <c r="S12" i="5"/>
  <c r="R12" i="5"/>
  <c r="Q12" i="5"/>
  <c r="P12" i="5"/>
  <c r="O12" i="5"/>
  <c r="AP11" i="5"/>
  <c r="AO11" i="5"/>
  <c r="AN11" i="5"/>
  <c r="AM11" i="5"/>
  <c r="AL11" i="5"/>
  <c r="AK11" i="5"/>
  <c r="AJ11" i="5"/>
  <c r="U11" i="5"/>
  <c r="AB11" i="5" s="1"/>
  <c r="T11" i="5"/>
  <c r="S11" i="5"/>
  <c r="R11" i="5"/>
  <c r="Q11" i="5"/>
  <c r="P11" i="5"/>
  <c r="O11" i="5"/>
  <c r="AP10" i="5"/>
  <c r="AO10" i="5"/>
  <c r="AN10" i="5"/>
  <c r="AM10" i="5"/>
  <c r="AL10" i="5"/>
  <c r="AK10" i="5"/>
  <c r="AJ10" i="5"/>
  <c r="U10" i="5"/>
  <c r="T10" i="5"/>
  <c r="S10" i="5"/>
  <c r="AG10" i="5" s="1"/>
  <c r="R10" i="5"/>
  <c r="Q10" i="5"/>
  <c r="P10" i="5"/>
  <c r="O10" i="5"/>
  <c r="AP9" i="5"/>
  <c r="AO9" i="5"/>
  <c r="AN9" i="5"/>
  <c r="AM9" i="5"/>
  <c r="AL9" i="5"/>
  <c r="AK9" i="5"/>
  <c r="AJ9" i="5"/>
  <c r="U9" i="5"/>
  <c r="T9" i="5"/>
  <c r="S9" i="5"/>
  <c r="R9" i="5"/>
  <c r="Q9" i="5"/>
  <c r="P9" i="5"/>
  <c r="O9" i="5"/>
  <c r="AP8" i="5"/>
  <c r="AO8" i="5"/>
  <c r="AN8" i="5"/>
  <c r="AM8" i="5"/>
  <c r="AL8" i="5"/>
  <c r="AK8" i="5"/>
  <c r="AJ8" i="5"/>
  <c r="U8" i="5"/>
  <c r="T8" i="5"/>
  <c r="S8" i="5"/>
  <c r="R8" i="5"/>
  <c r="Q8" i="5"/>
  <c r="P8" i="5"/>
  <c r="O8" i="5"/>
  <c r="V80" i="5" s="1"/>
  <c r="AP7" i="5"/>
  <c r="AO7" i="5"/>
  <c r="AN7" i="5"/>
  <c r="AM7" i="5"/>
  <c r="AL7" i="5"/>
  <c r="AK7" i="5"/>
  <c r="AJ7" i="5"/>
  <c r="U7" i="5"/>
  <c r="AB16" i="5" s="1"/>
  <c r="T7" i="5"/>
  <c r="S7" i="5"/>
  <c r="R7" i="5"/>
  <c r="Q7" i="5"/>
  <c r="P7" i="5"/>
  <c r="O7" i="5"/>
  <c r="AP6" i="5"/>
  <c r="AO6" i="5"/>
  <c r="AN6" i="5"/>
  <c r="AM6" i="5"/>
  <c r="AL6" i="5"/>
  <c r="AK6" i="5"/>
  <c r="AJ6" i="5"/>
  <c r="U6" i="5"/>
  <c r="T6" i="5"/>
  <c r="S6" i="5"/>
  <c r="Z9" i="5" s="1"/>
  <c r="R6" i="5"/>
  <c r="Q6" i="5"/>
  <c r="P6" i="5"/>
  <c r="O6" i="5"/>
  <c r="AP5" i="5"/>
  <c r="AO5" i="5"/>
  <c r="AN5" i="5"/>
  <c r="AM5" i="5"/>
  <c r="AL5" i="5"/>
  <c r="AK5" i="5"/>
  <c r="AJ5" i="5"/>
  <c r="U5" i="5"/>
  <c r="T5" i="5"/>
  <c r="S5" i="5"/>
  <c r="R5" i="5"/>
  <c r="Q5" i="5"/>
  <c r="AE8" i="5" s="1"/>
  <c r="P5" i="5"/>
  <c r="O5" i="5"/>
  <c r="U6" i="6"/>
  <c r="T6" i="6"/>
  <c r="S6" i="6"/>
  <c r="R6" i="6"/>
  <c r="Q6" i="6"/>
  <c r="P6" i="6"/>
  <c r="U5" i="6"/>
  <c r="T5" i="6"/>
  <c r="S5" i="6"/>
  <c r="R5" i="6"/>
  <c r="Q5" i="6"/>
  <c r="P5" i="6"/>
  <c r="Q4" i="6"/>
  <c r="X9" i="6"/>
  <c r="AE6" i="6"/>
  <c r="O4" i="5"/>
  <c r="V110" i="5"/>
  <c r="AC110" i="5"/>
  <c r="AJ88" i="5"/>
  <c r="AJ85" i="5"/>
  <c r="AC107" i="5"/>
  <c r="AJ84" i="5"/>
  <c r="AJ78" i="5"/>
  <c r="AC105" i="5"/>
  <c r="AJ82" i="5"/>
  <c r="V105" i="5"/>
  <c r="AJ81" i="5"/>
  <c r="AJ83" i="5"/>
  <c r="AC106" i="5"/>
  <c r="AJ80" i="5"/>
  <c r="V109" i="5"/>
  <c r="V107" i="5"/>
  <c r="AJ79" i="5"/>
  <c r="AJ87" i="5"/>
  <c r="V106" i="5"/>
  <c r="AC109" i="5"/>
  <c r="AC108" i="5"/>
  <c r="AJ86" i="5"/>
  <c r="V108" i="5"/>
  <c r="AP4" i="6"/>
  <c r="AO4" i="6"/>
  <c r="AN4" i="6"/>
  <c r="AM4" i="6"/>
  <c r="AL4" i="6"/>
  <c r="AK4" i="6"/>
  <c r="AJ4" i="6"/>
  <c r="AP4" i="5"/>
  <c r="AO4" i="5"/>
  <c r="AN4" i="5"/>
  <c r="AM4" i="5"/>
  <c r="AL4" i="5"/>
  <c r="AK4" i="5"/>
  <c r="AJ4" i="5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L14" i="4"/>
  <c r="K14" i="4"/>
  <c r="P4" i="5"/>
  <c r="Q4" i="5"/>
  <c r="U4" i="5"/>
  <c r="R4" i="5"/>
  <c r="S4" i="5"/>
  <c r="T4" i="5"/>
  <c r="AO152" i="6"/>
  <c r="AN152" i="6"/>
  <c r="AM152" i="6"/>
  <c r="AL152" i="6"/>
  <c r="AK152" i="6"/>
  <c r="AO151" i="6"/>
  <c r="AN151" i="6"/>
  <c r="AM151" i="6"/>
  <c r="AL151" i="6"/>
  <c r="AK151" i="6"/>
  <c r="AO150" i="6"/>
  <c r="AN150" i="6"/>
  <c r="AM150" i="6"/>
  <c r="AL150" i="6"/>
  <c r="AK150" i="6"/>
  <c r="AO149" i="6"/>
  <c r="AN149" i="6"/>
  <c r="AM149" i="6"/>
  <c r="AL149" i="6"/>
  <c r="AK149" i="6"/>
  <c r="AO148" i="6"/>
  <c r="AN148" i="6"/>
  <c r="AM148" i="6"/>
  <c r="AL148" i="6"/>
  <c r="AK148" i="6"/>
  <c r="AO147" i="6"/>
  <c r="AN147" i="6"/>
  <c r="AM147" i="6"/>
  <c r="AL147" i="6"/>
  <c r="AK147" i="6"/>
  <c r="AO146" i="6"/>
  <c r="AN146" i="6"/>
  <c r="AM146" i="6"/>
  <c r="AL146" i="6"/>
  <c r="AK146" i="6"/>
  <c r="AO145" i="6"/>
  <c r="AN145" i="6"/>
  <c r="AM145" i="6"/>
  <c r="AL145" i="6"/>
  <c r="AK145" i="6"/>
  <c r="AO144" i="6"/>
  <c r="AN144" i="6"/>
  <c r="AM144" i="6"/>
  <c r="AL144" i="6"/>
  <c r="AK144" i="6"/>
  <c r="AO143" i="6"/>
  <c r="AN143" i="6"/>
  <c r="AM143" i="6"/>
  <c r="AL143" i="6"/>
  <c r="AK143" i="6"/>
  <c r="AO142" i="6"/>
  <c r="AN142" i="6"/>
  <c r="AM142" i="6"/>
  <c r="AL142" i="6"/>
  <c r="AK142" i="6"/>
  <c r="AO141" i="6"/>
  <c r="AN141" i="6"/>
  <c r="AM141" i="6"/>
  <c r="AL141" i="6"/>
  <c r="AK141" i="6"/>
  <c r="AO140" i="6"/>
  <c r="AN140" i="6"/>
  <c r="AM140" i="6"/>
  <c r="AL140" i="6"/>
  <c r="AK140" i="6"/>
  <c r="AO139" i="6"/>
  <c r="AN139" i="6"/>
  <c r="AM139" i="6"/>
  <c r="AL139" i="6"/>
  <c r="AK139" i="6"/>
  <c r="AO138" i="6"/>
  <c r="AN138" i="6"/>
  <c r="AM138" i="6"/>
  <c r="AL138" i="6"/>
  <c r="AK138" i="6"/>
  <c r="AO137" i="6"/>
  <c r="AN137" i="6"/>
  <c r="AM137" i="6"/>
  <c r="AL137" i="6"/>
  <c r="AK137" i="6"/>
  <c r="AO136" i="6"/>
  <c r="AN136" i="6"/>
  <c r="AM136" i="6"/>
  <c r="AL136" i="6"/>
  <c r="AK136" i="6"/>
  <c r="AO135" i="6"/>
  <c r="AN135" i="6"/>
  <c r="AM135" i="6"/>
  <c r="AL135" i="6"/>
  <c r="AK135" i="6"/>
  <c r="AO134" i="6"/>
  <c r="AN134" i="6"/>
  <c r="AM134" i="6"/>
  <c r="AL134" i="6"/>
  <c r="AK134" i="6"/>
  <c r="AO133" i="6"/>
  <c r="AN133" i="6"/>
  <c r="AM133" i="6"/>
  <c r="AL133" i="6"/>
  <c r="AK133" i="6"/>
  <c r="AO132" i="6"/>
  <c r="AN132" i="6"/>
  <c r="AM132" i="6"/>
  <c r="AL132" i="6"/>
  <c r="AK132" i="6"/>
  <c r="AO131" i="6"/>
  <c r="AN131" i="6"/>
  <c r="AM131" i="6"/>
  <c r="AL131" i="6"/>
  <c r="AK131" i="6"/>
  <c r="AO130" i="6"/>
  <c r="AN130" i="6"/>
  <c r="AM130" i="6"/>
  <c r="AL130" i="6"/>
  <c r="AK130" i="6"/>
  <c r="AO129" i="6"/>
  <c r="AN129" i="6"/>
  <c r="AM129" i="6"/>
  <c r="AL129" i="6"/>
  <c r="AK129" i="6"/>
  <c r="AO128" i="6"/>
  <c r="AN128" i="6"/>
  <c r="AM128" i="6"/>
  <c r="AL128" i="6"/>
  <c r="AK128" i="6"/>
  <c r="AO127" i="6"/>
  <c r="AN127" i="6"/>
  <c r="AM127" i="6"/>
  <c r="AL127" i="6"/>
  <c r="AK127" i="6"/>
  <c r="AO126" i="6"/>
  <c r="AN126" i="6"/>
  <c r="AM126" i="6"/>
  <c r="AL126" i="6"/>
  <c r="AK126" i="6"/>
  <c r="AO125" i="6"/>
  <c r="AN125" i="6"/>
  <c r="AM125" i="6"/>
  <c r="AL125" i="6"/>
  <c r="AK125" i="6"/>
  <c r="AO124" i="6"/>
  <c r="AN124" i="6"/>
  <c r="AM124" i="6"/>
  <c r="AL124" i="6"/>
  <c r="AK124" i="6"/>
  <c r="AO123" i="6"/>
  <c r="AN123" i="6"/>
  <c r="AM123" i="6"/>
  <c r="AL123" i="6"/>
  <c r="AK123" i="6"/>
  <c r="AO122" i="6"/>
  <c r="AN122" i="6"/>
  <c r="AM122" i="6"/>
  <c r="AL122" i="6"/>
  <c r="AK122" i="6"/>
  <c r="AO121" i="6"/>
  <c r="AN121" i="6"/>
  <c r="AM121" i="6"/>
  <c r="AL121" i="6"/>
  <c r="AK121" i="6"/>
  <c r="AO120" i="6"/>
  <c r="AN120" i="6"/>
  <c r="AM120" i="6"/>
  <c r="AL120" i="6"/>
  <c r="AK120" i="6"/>
  <c r="AO119" i="6"/>
  <c r="AN119" i="6"/>
  <c r="AM119" i="6"/>
  <c r="AL119" i="6"/>
  <c r="AK119" i="6"/>
  <c r="AO118" i="6"/>
  <c r="AN118" i="6"/>
  <c r="AM118" i="6"/>
  <c r="AL118" i="6"/>
  <c r="AK118" i="6"/>
  <c r="AO117" i="6"/>
  <c r="AN117" i="6"/>
  <c r="AM117" i="6"/>
  <c r="AL117" i="6"/>
  <c r="AK117" i="6"/>
  <c r="AO116" i="6"/>
  <c r="AN116" i="6"/>
  <c r="AM116" i="6"/>
  <c r="AL116" i="6"/>
  <c r="AK116" i="6"/>
  <c r="AO115" i="6"/>
  <c r="AN115" i="6"/>
  <c r="AM115" i="6"/>
  <c r="AL115" i="6"/>
  <c r="AK115" i="6"/>
  <c r="AO114" i="6"/>
  <c r="AN114" i="6"/>
  <c r="AM114" i="6"/>
  <c r="AL114" i="6"/>
  <c r="AK114" i="6"/>
  <c r="AO113" i="6"/>
  <c r="AN113" i="6"/>
  <c r="AM113" i="6"/>
  <c r="AL113" i="6"/>
  <c r="AK113" i="6"/>
  <c r="AO112" i="6"/>
  <c r="AN112" i="6"/>
  <c r="AM112" i="6"/>
  <c r="AL112" i="6"/>
  <c r="AK112" i="6"/>
  <c r="AO111" i="6"/>
  <c r="AN111" i="6"/>
  <c r="AM111" i="6"/>
  <c r="AL111" i="6"/>
  <c r="AK111" i="6"/>
  <c r="AO110" i="6"/>
  <c r="AN110" i="6"/>
  <c r="AM110" i="6"/>
  <c r="AL110" i="6"/>
  <c r="AK110" i="6"/>
  <c r="AO109" i="6"/>
  <c r="AN109" i="6"/>
  <c r="AM109" i="6"/>
  <c r="AL109" i="6"/>
  <c r="AK109" i="6"/>
  <c r="AO108" i="6"/>
  <c r="AN108" i="6"/>
  <c r="AM108" i="6"/>
  <c r="AL108" i="6"/>
  <c r="AK108" i="6"/>
  <c r="AO107" i="6"/>
  <c r="AN107" i="6"/>
  <c r="AM107" i="6"/>
  <c r="AL107" i="6"/>
  <c r="AK107" i="6"/>
  <c r="AO106" i="6"/>
  <c r="AN106" i="6"/>
  <c r="AM106" i="6"/>
  <c r="AL106" i="6"/>
  <c r="AK106" i="6"/>
  <c r="AO105" i="6"/>
  <c r="AN105" i="6"/>
  <c r="AM105" i="6"/>
  <c r="AL105" i="6"/>
  <c r="AK105" i="6"/>
  <c r="AO104" i="6"/>
  <c r="AN104" i="6"/>
  <c r="AM104" i="6"/>
  <c r="AL104" i="6"/>
  <c r="AK104" i="6"/>
  <c r="AO103" i="6"/>
  <c r="AN103" i="6"/>
  <c r="AM103" i="6"/>
  <c r="AL103" i="6"/>
  <c r="AK103" i="6"/>
  <c r="AO102" i="6"/>
  <c r="AN102" i="6"/>
  <c r="AM102" i="6"/>
  <c r="AL102" i="6"/>
  <c r="AK102" i="6"/>
  <c r="AO101" i="6"/>
  <c r="AN101" i="6"/>
  <c r="AM101" i="6"/>
  <c r="AL101" i="6"/>
  <c r="AK101" i="6"/>
  <c r="AO100" i="6"/>
  <c r="AN100" i="6"/>
  <c r="AM100" i="6"/>
  <c r="AL100" i="6"/>
  <c r="AK100" i="6"/>
  <c r="AO99" i="6"/>
  <c r="AN99" i="6"/>
  <c r="AM99" i="6"/>
  <c r="AL99" i="6"/>
  <c r="AK99" i="6"/>
  <c r="AO98" i="6"/>
  <c r="AN98" i="6"/>
  <c r="AM98" i="6"/>
  <c r="AL98" i="6"/>
  <c r="AK98" i="6"/>
  <c r="AO97" i="6"/>
  <c r="AN97" i="6"/>
  <c r="AM97" i="6"/>
  <c r="AL97" i="6"/>
  <c r="AK97" i="6"/>
  <c r="AO96" i="6"/>
  <c r="AN96" i="6"/>
  <c r="AM96" i="6"/>
  <c r="AL96" i="6"/>
  <c r="AK96" i="6"/>
  <c r="AO95" i="6"/>
  <c r="AN95" i="6"/>
  <c r="AM95" i="6"/>
  <c r="AL95" i="6"/>
  <c r="AK95" i="6"/>
  <c r="AO94" i="6"/>
  <c r="AN94" i="6"/>
  <c r="AM94" i="6"/>
  <c r="AL94" i="6"/>
  <c r="AK94" i="6"/>
  <c r="AO93" i="6"/>
  <c r="AN93" i="6"/>
  <c r="AM93" i="6"/>
  <c r="AL93" i="6"/>
  <c r="AK93" i="6"/>
  <c r="AO92" i="6"/>
  <c r="AN92" i="6"/>
  <c r="AM92" i="6"/>
  <c r="AL92" i="6"/>
  <c r="AK92" i="6"/>
  <c r="AO91" i="6"/>
  <c r="AN91" i="6"/>
  <c r="AM91" i="6"/>
  <c r="AL91" i="6"/>
  <c r="AK91" i="6"/>
  <c r="AO90" i="6"/>
  <c r="AN90" i="6"/>
  <c r="AM90" i="6"/>
  <c r="AL90" i="6"/>
  <c r="AK90" i="6"/>
  <c r="AO89" i="6"/>
  <c r="AN89" i="6"/>
  <c r="AM89" i="6"/>
  <c r="AL89" i="6"/>
  <c r="AK89" i="6"/>
  <c r="AO88" i="6"/>
  <c r="AN88" i="6"/>
  <c r="AM88" i="6"/>
  <c r="AL88" i="6"/>
  <c r="AK88" i="6"/>
  <c r="AO87" i="6"/>
  <c r="AN87" i="6"/>
  <c r="AM87" i="6"/>
  <c r="AL87" i="6"/>
  <c r="AK87" i="6"/>
  <c r="AO86" i="6"/>
  <c r="AN86" i="6"/>
  <c r="AM86" i="6"/>
  <c r="AL86" i="6"/>
  <c r="AK86" i="6"/>
  <c r="AO85" i="6"/>
  <c r="AN85" i="6"/>
  <c r="AM85" i="6"/>
  <c r="AL85" i="6"/>
  <c r="AK85" i="6"/>
  <c r="AO84" i="6"/>
  <c r="AN84" i="6"/>
  <c r="AM84" i="6"/>
  <c r="AL84" i="6"/>
  <c r="AK84" i="6"/>
  <c r="AO83" i="6"/>
  <c r="AN83" i="6"/>
  <c r="AM83" i="6"/>
  <c r="AL83" i="6"/>
  <c r="AK83" i="6"/>
  <c r="AO82" i="6"/>
  <c r="AN82" i="6"/>
  <c r="AM82" i="6"/>
  <c r="AL82" i="6"/>
  <c r="AK82" i="6"/>
  <c r="AO81" i="6"/>
  <c r="AN81" i="6"/>
  <c r="AM81" i="6"/>
  <c r="AL81" i="6"/>
  <c r="AK81" i="6"/>
  <c r="AO80" i="6"/>
  <c r="AN80" i="6"/>
  <c r="AM80" i="6"/>
  <c r="AL80" i="6"/>
  <c r="AK80" i="6"/>
  <c r="AO79" i="6"/>
  <c r="AN79" i="6"/>
  <c r="AM79" i="6"/>
  <c r="AL79" i="6"/>
  <c r="AK79" i="6"/>
  <c r="AO78" i="6"/>
  <c r="AN78" i="6"/>
  <c r="AM78" i="6"/>
  <c r="AL78" i="6"/>
  <c r="AK78" i="6"/>
  <c r="AO77" i="6"/>
  <c r="AN77" i="6"/>
  <c r="AM77" i="6"/>
  <c r="AL77" i="6"/>
  <c r="AK77" i="6"/>
  <c r="AO76" i="6"/>
  <c r="AN76" i="6"/>
  <c r="AM76" i="6"/>
  <c r="AL76" i="6"/>
  <c r="AK76" i="6"/>
  <c r="AO75" i="6"/>
  <c r="AN75" i="6"/>
  <c r="AM75" i="6"/>
  <c r="AL75" i="6"/>
  <c r="AK75" i="6"/>
  <c r="AO74" i="6"/>
  <c r="AN74" i="6"/>
  <c r="AM74" i="6"/>
  <c r="AL74" i="6"/>
  <c r="AK74" i="6"/>
  <c r="AO73" i="6"/>
  <c r="AN73" i="6"/>
  <c r="AM73" i="6"/>
  <c r="AL73" i="6"/>
  <c r="AK73" i="6"/>
  <c r="AO72" i="6"/>
  <c r="AN72" i="6"/>
  <c r="AM72" i="6"/>
  <c r="AL72" i="6"/>
  <c r="AK72" i="6"/>
  <c r="AO71" i="6"/>
  <c r="AN71" i="6"/>
  <c r="AM71" i="6"/>
  <c r="AL71" i="6"/>
  <c r="AK71" i="6"/>
  <c r="AO70" i="6"/>
  <c r="AN70" i="6"/>
  <c r="AM70" i="6"/>
  <c r="AL70" i="6"/>
  <c r="AK70" i="6"/>
  <c r="AO69" i="6"/>
  <c r="AN69" i="6"/>
  <c r="AM69" i="6"/>
  <c r="AL69" i="6"/>
  <c r="AK69" i="6"/>
  <c r="AO68" i="6"/>
  <c r="AN68" i="6"/>
  <c r="AM68" i="6"/>
  <c r="AL68" i="6"/>
  <c r="AK68" i="6"/>
  <c r="AO67" i="6"/>
  <c r="AN67" i="6"/>
  <c r="AM67" i="6"/>
  <c r="AL67" i="6"/>
  <c r="AK67" i="6"/>
  <c r="AO66" i="6"/>
  <c r="AN66" i="6"/>
  <c r="AM66" i="6"/>
  <c r="AL66" i="6"/>
  <c r="AK66" i="6"/>
  <c r="AO65" i="6"/>
  <c r="AN65" i="6"/>
  <c r="AM65" i="6"/>
  <c r="AL65" i="6"/>
  <c r="AK65" i="6"/>
  <c r="AO64" i="6"/>
  <c r="AN64" i="6"/>
  <c r="AM64" i="6"/>
  <c r="AL64" i="6"/>
  <c r="AK64" i="6"/>
  <c r="AO63" i="6"/>
  <c r="AN63" i="6"/>
  <c r="AM63" i="6"/>
  <c r="AL63" i="6"/>
  <c r="AK63" i="6"/>
  <c r="AO62" i="6"/>
  <c r="AN62" i="6"/>
  <c r="AM62" i="6"/>
  <c r="AL62" i="6"/>
  <c r="AK62" i="6"/>
  <c r="AO61" i="6"/>
  <c r="AN61" i="6"/>
  <c r="AM61" i="6"/>
  <c r="AL61" i="6"/>
  <c r="AK61" i="6"/>
  <c r="AO60" i="6"/>
  <c r="AN60" i="6"/>
  <c r="AM60" i="6"/>
  <c r="AL60" i="6"/>
  <c r="AK60" i="6"/>
  <c r="AO59" i="6"/>
  <c r="AN59" i="6"/>
  <c r="AM59" i="6"/>
  <c r="AL59" i="6"/>
  <c r="AK59" i="6"/>
  <c r="AO58" i="6"/>
  <c r="AN58" i="6"/>
  <c r="AM58" i="6"/>
  <c r="AL58" i="6"/>
  <c r="AK58" i="6"/>
  <c r="AO57" i="6"/>
  <c r="AN57" i="6"/>
  <c r="AM57" i="6"/>
  <c r="AL57" i="6"/>
  <c r="AK57" i="6"/>
  <c r="AO56" i="6"/>
  <c r="AN56" i="6"/>
  <c r="AM56" i="6"/>
  <c r="AL56" i="6"/>
  <c r="AK56" i="6"/>
  <c r="AO55" i="6"/>
  <c r="AN55" i="6"/>
  <c r="AM55" i="6"/>
  <c r="AL55" i="6"/>
  <c r="AK55" i="6"/>
  <c r="AO54" i="6"/>
  <c r="AN54" i="6"/>
  <c r="AM54" i="6"/>
  <c r="AL54" i="6"/>
  <c r="AK54" i="6"/>
  <c r="AO53" i="6"/>
  <c r="AN53" i="6"/>
  <c r="AM53" i="6"/>
  <c r="AL53" i="6"/>
  <c r="AK53" i="6"/>
  <c r="AO52" i="6"/>
  <c r="AN52" i="6"/>
  <c r="AM52" i="6"/>
  <c r="AL52" i="6"/>
  <c r="AK52" i="6"/>
  <c r="AO51" i="6"/>
  <c r="AN51" i="6"/>
  <c r="AM51" i="6"/>
  <c r="AL51" i="6"/>
  <c r="AK51" i="6"/>
  <c r="AO50" i="6"/>
  <c r="AN50" i="6"/>
  <c r="AM50" i="6"/>
  <c r="AL50" i="6"/>
  <c r="AK50" i="6"/>
  <c r="AO49" i="6"/>
  <c r="AN49" i="6"/>
  <c r="AM49" i="6"/>
  <c r="AL49" i="6"/>
  <c r="AK49" i="6"/>
  <c r="AO48" i="6"/>
  <c r="AN48" i="6"/>
  <c r="AM48" i="6"/>
  <c r="AL48" i="6"/>
  <c r="AK48" i="6"/>
  <c r="AO47" i="6"/>
  <c r="AN47" i="6"/>
  <c r="AM47" i="6"/>
  <c r="AL47" i="6"/>
  <c r="AK47" i="6"/>
  <c r="AO46" i="6"/>
  <c r="AN46" i="6"/>
  <c r="AM46" i="6"/>
  <c r="AL46" i="6"/>
  <c r="AK46" i="6"/>
  <c r="AO45" i="6"/>
  <c r="AN45" i="6"/>
  <c r="AM45" i="6"/>
  <c r="AL45" i="6"/>
  <c r="AK45" i="6"/>
  <c r="AO44" i="6"/>
  <c r="AN44" i="6"/>
  <c r="AM44" i="6"/>
  <c r="AL44" i="6"/>
  <c r="AK44" i="6"/>
  <c r="AO43" i="6"/>
  <c r="AN43" i="6"/>
  <c r="AM43" i="6"/>
  <c r="AL43" i="6"/>
  <c r="AK43" i="6"/>
  <c r="AO42" i="6"/>
  <c r="AN42" i="6"/>
  <c r="AM42" i="6"/>
  <c r="AL42" i="6"/>
  <c r="AK42" i="6"/>
  <c r="AO41" i="6"/>
  <c r="AN41" i="6"/>
  <c r="AM41" i="6"/>
  <c r="AL41" i="6"/>
  <c r="AK41" i="6"/>
  <c r="AO40" i="6"/>
  <c r="AN40" i="6"/>
  <c r="AM40" i="6"/>
  <c r="AL40" i="6"/>
  <c r="AK40" i="6"/>
  <c r="AO39" i="6"/>
  <c r="AN39" i="6"/>
  <c r="AM39" i="6"/>
  <c r="AL39" i="6"/>
  <c r="AK39" i="6"/>
  <c r="AO38" i="6"/>
  <c r="AN38" i="6"/>
  <c r="AM38" i="6"/>
  <c r="AL38" i="6"/>
  <c r="AK38" i="6"/>
  <c r="AO37" i="6"/>
  <c r="AN37" i="6"/>
  <c r="AM37" i="6"/>
  <c r="AL37" i="6"/>
  <c r="AK37" i="6"/>
  <c r="AO36" i="6"/>
  <c r="AN36" i="6"/>
  <c r="AM36" i="6"/>
  <c r="AL36" i="6"/>
  <c r="AK36" i="6"/>
  <c r="AO35" i="6"/>
  <c r="AN35" i="6"/>
  <c r="AM35" i="6"/>
  <c r="AL35" i="6"/>
  <c r="AK35" i="6"/>
  <c r="AO34" i="6"/>
  <c r="AN34" i="6"/>
  <c r="AM34" i="6"/>
  <c r="AL34" i="6"/>
  <c r="AK34" i="6"/>
  <c r="AO33" i="6"/>
  <c r="AN33" i="6"/>
  <c r="AM33" i="6"/>
  <c r="AL33" i="6"/>
  <c r="AK33" i="6"/>
  <c r="AO32" i="6"/>
  <c r="AN32" i="6"/>
  <c r="AM32" i="6"/>
  <c r="AL32" i="6"/>
  <c r="AK32" i="6"/>
  <c r="AO31" i="6"/>
  <c r="AN31" i="6"/>
  <c r="AM31" i="6"/>
  <c r="AL31" i="6"/>
  <c r="AK31" i="6"/>
  <c r="AO30" i="6"/>
  <c r="AN30" i="6"/>
  <c r="AM30" i="6"/>
  <c r="AL30" i="6"/>
  <c r="AK30" i="6"/>
  <c r="AO29" i="6"/>
  <c r="AN29" i="6"/>
  <c r="AM29" i="6"/>
  <c r="AL29" i="6"/>
  <c r="AK29" i="6"/>
  <c r="AO28" i="6"/>
  <c r="AN28" i="6"/>
  <c r="AM28" i="6"/>
  <c r="AL28" i="6"/>
  <c r="AK28" i="6"/>
  <c r="AO27" i="6"/>
  <c r="AN27" i="6"/>
  <c r="AM27" i="6"/>
  <c r="AL27" i="6"/>
  <c r="AK27" i="6"/>
  <c r="AO26" i="6"/>
  <c r="AN26" i="6"/>
  <c r="AM26" i="6"/>
  <c r="AL26" i="6"/>
  <c r="AK26" i="6"/>
  <c r="AO25" i="6"/>
  <c r="AN25" i="6"/>
  <c r="AM25" i="6"/>
  <c r="AL25" i="6"/>
  <c r="AK25" i="6"/>
  <c r="AO24" i="6"/>
  <c r="AN24" i="6"/>
  <c r="AM24" i="6"/>
  <c r="AL24" i="6"/>
  <c r="AK24" i="6"/>
  <c r="AO23" i="6"/>
  <c r="AN23" i="6"/>
  <c r="AM23" i="6"/>
  <c r="AL23" i="6"/>
  <c r="AK23" i="6"/>
  <c r="AO22" i="6"/>
  <c r="AN22" i="6"/>
  <c r="AM22" i="6"/>
  <c r="AL22" i="6"/>
  <c r="AK22" i="6"/>
  <c r="AO21" i="6"/>
  <c r="AN21" i="6"/>
  <c r="AM21" i="6"/>
  <c r="AL21" i="6"/>
  <c r="AK21" i="6"/>
  <c r="AO20" i="6"/>
  <c r="AN20" i="6"/>
  <c r="AM20" i="6"/>
  <c r="AL20" i="6"/>
  <c r="AK20" i="6"/>
  <c r="AO19" i="6"/>
  <c r="AN19" i="6"/>
  <c r="AM19" i="6"/>
  <c r="AL19" i="6"/>
  <c r="AK19" i="6"/>
  <c r="AO18" i="6"/>
  <c r="AN18" i="6"/>
  <c r="AM18" i="6"/>
  <c r="AL18" i="6"/>
  <c r="AK18" i="6"/>
  <c r="AO17" i="6"/>
  <c r="AN17" i="6"/>
  <c r="AM17" i="6"/>
  <c r="AL17" i="6"/>
  <c r="AK17" i="6"/>
  <c r="AO16" i="6"/>
  <c r="AN16" i="6"/>
  <c r="AM16" i="6"/>
  <c r="AL16" i="6"/>
  <c r="AK16" i="6"/>
  <c r="AO15" i="6"/>
  <c r="AN15" i="6"/>
  <c r="AM15" i="6"/>
  <c r="AL15" i="6"/>
  <c r="AK15" i="6"/>
  <c r="AO14" i="6"/>
  <c r="AN14" i="6"/>
  <c r="AM14" i="6"/>
  <c r="AL14" i="6"/>
  <c r="AK14" i="6"/>
  <c r="U4" i="6"/>
  <c r="T4" i="6"/>
  <c r="S4" i="6"/>
  <c r="R4" i="6"/>
  <c r="AF8" i="6" s="1"/>
  <c r="AO1" i="6"/>
  <c r="AN1" i="6"/>
  <c r="AM1" i="6"/>
  <c r="AL1" i="6"/>
  <c r="AK1" i="6"/>
  <c r="AJ1" i="6"/>
  <c r="AI3" i="4"/>
  <c r="AI959" i="4"/>
  <c r="AI958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2" i="4"/>
  <c r="AI1" i="4"/>
  <c r="AN959" i="4"/>
  <c r="AM959" i="4"/>
  <c r="AL959" i="4"/>
  <c r="AK959" i="4"/>
  <c r="AJ959" i="4"/>
  <c r="AN958" i="4"/>
  <c r="AM958" i="4"/>
  <c r="AL958" i="4"/>
  <c r="AK958" i="4"/>
  <c r="AJ958" i="4"/>
  <c r="AN114" i="4"/>
  <c r="AN113" i="4"/>
  <c r="AN112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3" i="4"/>
  <c r="AN2" i="4"/>
  <c r="AN1" i="4"/>
  <c r="AN111" i="4"/>
  <c r="AN110" i="4"/>
  <c r="AN109" i="4"/>
  <c r="AN108" i="4"/>
  <c r="AN107" i="4"/>
  <c r="AN106" i="4"/>
  <c r="AN105" i="4"/>
  <c r="AN104" i="4"/>
  <c r="AN103" i="4"/>
  <c r="AN102" i="4"/>
  <c r="AN101" i="4"/>
  <c r="AN100" i="4"/>
  <c r="AN99" i="4"/>
  <c r="AN98" i="4"/>
  <c r="AN97" i="4"/>
  <c r="AN96" i="4"/>
  <c r="AN95" i="4"/>
  <c r="AN94" i="4"/>
  <c r="AN93" i="4"/>
  <c r="AN92" i="4"/>
  <c r="AN91" i="4"/>
  <c r="AN90" i="4"/>
  <c r="AN89" i="4"/>
  <c r="AN88" i="4"/>
  <c r="AN87" i="4"/>
  <c r="AN86" i="4"/>
  <c r="AN85" i="4"/>
  <c r="AN84" i="4"/>
  <c r="AN83" i="4"/>
  <c r="AN82" i="4"/>
  <c r="AN81" i="4"/>
  <c r="AN80" i="4"/>
  <c r="AN79" i="4"/>
  <c r="AN78" i="4"/>
  <c r="AN77" i="4"/>
  <c r="AN76" i="4"/>
  <c r="AN75" i="4"/>
  <c r="AN74" i="4"/>
  <c r="AN73" i="4"/>
  <c r="AN72" i="4"/>
  <c r="AN71" i="4"/>
  <c r="AN70" i="4"/>
  <c r="AN69" i="4"/>
  <c r="AN68" i="4"/>
  <c r="AN67" i="4"/>
  <c r="AN66" i="4"/>
  <c r="AN65" i="4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N28" i="4"/>
  <c r="AN27" i="4"/>
  <c r="AN26" i="4"/>
  <c r="AM3" i="4"/>
  <c r="AM2" i="4"/>
  <c r="AM1" i="4"/>
  <c r="AO1" i="5"/>
  <c r="AN1" i="5"/>
  <c r="AL114" i="4"/>
  <c r="AL113" i="4"/>
  <c r="AL112" i="4"/>
  <c r="AL3" i="4"/>
  <c r="AL2" i="4"/>
  <c r="AL1" i="4"/>
  <c r="AM1" i="5"/>
  <c r="AL111" i="4"/>
  <c r="AL110" i="4"/>
  <c r="AL109" i="4"/>
  <c r="AL108" i="4"/>
  <c r="AL107" i="4"/>
  <c r="AL106" i="4"/>
  <c r="AL105" i="4"/>
  <c r="AL104" i="4"/>
  <c r="AL103" i="4"/>
  <c r="AL102" i="4"/>
  <c r="AL101" i="4"/>
  <c r="AL100" i="4"/>
  <c r="AL99" i="4"/>
  <c r="AL98" i="4"/>
  <c r="AL97" i="4"/>
  <c r="AL96" i="4"/>
  <c r="AL95" i="4"/>
  <c r="AL94" i="4"/>
  <c r="AL93" i="4"/>
  <c r="AL92" i="4"/>
  <c r="AL91" i="4"/>
  <c r="AL90" i="4"/>
  <c r="AL89" i="4"/>
  <c r="AL88" i="4"/>
  <c r="AL87" i="4"/>
  <c r="AL86" i="4"/>
  <c r="AL85" i="4"/>
  <c r="AL84" i="4"/>
  <c r="AL83" i="4"/>
  <c r="AL82" i="4"/>
  <c r="AL81" i="4"/>
  <c r="AL80" i="4"/>
  <c r="AL79" i="4"/>
  <c r="AL78" i="4"/>
  <c r="AL77" i="4"/>
  <c r="AL76" i="4"/>
  <c r="AL75" i="4"/>
  <c r="AL74" i="4"/>
  <c r="AL73" i="4"/>
  <c r="AL72" i="4"/>
  <c r="AL71" i="4"/>
  <c r="AL70" i="4"/>
  <c r="AL69" i="4"/>
  <c r="AL68" i="4"/>
  <c r="AL67" i="4"/>
  <c r="AL66" i="4"/>
  <c r="AL65" i="4"/>
  <c r="AL64" i="4"/>
  <c r="AL63" i="4"/>
  <c r="AL62" i="4"/>
  <c r="AL61" i="4"/>
  <c r="AL60" i="4"/>
  <c r="AL59" i="4"/>
  <c r="AL58" i="4"/>
  <c r="AL57" i="4"/>
  <c r="AL56" i="4"/>
  <c r="AL55" i="4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K114" i="4"/>
  <c r="AK113" i="4"/>
  <c r="AK112" i="4"/>
  <c r="AK3" i="4"/>
  <c r="AK2" i="4"/>
  <c r="AK1" i="4"/>
  <c r="AL1" i="5"/>
  <c r="AK111" i="4"/>
  <c r="AK110" i="4"/>
  <c r="AK109" i="4"/>
  <c r="AK108" i="4"/>
  <c r="AK107" i="4"/>
  <c r="AK106" i="4"/>
  <c r="AK105" i="4"/>
  <c r="AK104" i="4"/>
  <c r="AK103" i="4"/>
  <c r="AK102" i="4"/>
  <c r="AK101" i="4"/>
  <c r="AK100" i="4"/>
  <c r="AK99" i="4"/>
  <c r="AK98" i="4"/>
  <c r="AK97" i="4"/>
  <c r="AK96" i="4"/>
  <c r="AK95" i="4"/>
  <c r="AK94" i="4"/>
  <c r="AK93" i="4"/>
  <c r="AK92" i="4"/>
  <c r="AK91" i="4"/>
  <c r="AK90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6" i="4"/>
  <c r="AK75" i="4"/>
  <c r="AK74" i="4"/>
  <c r="AK73" i="4"/>
  <c r="AK72" i="4"/>
  <c r="AK71" i="4"/>
  <c r="AK70" i="4"/>
  <c r="AK69" i="4"/>
  <c r="AK68" i="4"/>
  <c r="AK67" i="4"/>
  <c r="AK66" i="4"/>
  <c r="AK65" i="4"/>
  <c r="AK64" i="4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J114" i="4"/>
  <c r="AJ113" i="4"/>
  <c r="AJ112" i="4"/>
  <c r="AJ3" i="4"/>
  <c r="AJ2" i="4"/>
  <c r="AJ1" i="4"/>
  <c r="AJ111" i="4"/>
  <c r="AJ110" i="4"/>
  <c r="AJ109" i="4"/>
  <c r="AJ108" i="4"/>
  <c r="AJ107" i="4"/>
  <c r="AJ106" i="4"/>
  <c r="AJ105" i="4"/>
  <c r="AJ104" i="4"/>
  <c r="AJ103" i="4"/>
  <c r="AJ102" i="4"/>
  <c r="AJ101" i="4"/>
  <c r="AJ100" i="4"/>
  <c r="AJ99" i="4"/>
  <c r="AJ98" i="4"/>
  <c r="AJ97" i="4"/>
  <c r="AJ96" i="4"/>
  <c r="AJ95" i="4"/>
  <c r="AJ94" i="4"/>
  <c r="AJ93" i="4"/>
  <c r="AJ92" i="4"/>
  <c r="AJ91" i="4"/>
  <c r="AJ90" i="4"/>
  <c r="AJ89" i="4"/>
  <c r="AJ88" i="4"/>
  <c r="AJ87" i="4"/>
  <c r="AJ86" i="4"/>
  <c r="AJ85" i="4"/>
  <c r="AJ84" i="4"/>
  <c r="AJ83" i="4"/>
  <c r="AJ82" i="4"/>
  <c r="AJ81" i="4"/>
  <c r="AJ80" i="4"/>
  <c r="AJ79" i="4"/>
  <c r="AJ78" i="4"/>
  <c r="AJ77" i="4"/>
  <c r="AJ76" i="4"/>
  <c r="AJ75" i="4"/>
  <c r="AJ74" i="4"/>
  <c r="AJ73" i="4"/>
  <c r="AJ72" i="4"/>
  <c r="AJ71" i="4"/>
  <c r="AJ70" i="4"/>
  <c r="AJ69" i="4"/>
  <c r="AJ68" i="4"/>
  <c r="AJ67" i="4"/>
  <c r="AJ66" i="4"/>
  <c r="AJ65" i="4"/>
  <c r="AJ64" i="4"/>
  <c r="AJ63" i="4"/>
  <c r="AJ62" i="4"/>
  <c r="AJ61" i="4"/>
  <c r="AJ60" i="4"/>
  <c r="AJ59" i="4"/>
  <c r="AJ58" i="4"/>
  <c r="AJ57" i="4"/>
  <c r="AJ56" i="4"/>
  <c r="AJ55" i="4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K1" i="5"/>
  <c r="AJ1" i="5"/>
  <c r="AB11" i="6"/>
  <c r="AI11" i="6"/>
  <c r="Z11" i="6"/>
  <c r="AA12" i="6"/>
  <c r="AH12" i="6"/>
  <c r="AA10" i="6"/>
  <c r="AH10" i="6"/>
  <c r="AA11" i="6"/>
  <c r="AA9" i="6"/>
  <c r="AA8" i="6"/>
  <c r="AH8" i="6"/>
  <c r="AH11" i="6"/>
  <c r="AH9" i="6"/>
  <c r="AO9" i="6"/>
  <c r="AA7" i="6"/>
  <c r="AH7" i="6"/>
  <c r="AI7" i="6"/>
  <c r="AI110" i="5"/>
  <c r="AB110" i="5"/>
  <c r="AH110" i="5"/>
  <c r="AA110" i="5"/>
  <c r="Z110" i="5"/>
  <c r="AG110" i="5"/>
  <c r="AF110" i="5"/>
  <c r="Y110" i="5"/>
  <c r="AE110" i="5"/>
  <c r="X110" i="5"/>
  <c r="W110" i="5"/>
  <c r="AD110" i="5"/>
  <c r="AH32" i="5"/>
  <c r="AA32" i="5"/>
  <c r="AO78" i="5"/>
  <c r="AO81" i="5"/>
  <c r="AO79" i="5"/>
  <c r="AF68" i="5"/>
  <c r="AH36" i="5"/>
  <c r="AA36" i="5"/>
  <c r="W66" i="5"/>
  <c r="AN79" i="5"/>
  <c r="AL79" i="5"/>
  <c r="AL87" i="5"/>
  <c r="X105" i="5"/>
  <c r="X37" i="5"/>
  <c r="X107" i="5"/>
  <c r="AL80" i="5"/>
  <c r="AL81" i="5"/>
  <c r="AE107" i="5"/>
  <c r="X108" i="5"/>
  <c r="AE106" i="5"/>
  <c r="AL85" i="5"/>
  <c r="AL84" i="5"/>
  <c r="AL83" i="5"/>
  <c r="AE37" i="5"/>
  <c r="AL88" i="5"/>
  <c r="AE105" i="5"/>
  <c r="AE108" i="5"/>
  <c r="AL82" i="5"/>
  <c r="X109" i="5"/>
  <c r="X106" i="5"/>
  <c r="AE109" i="5"/>
  <c r="AL78" i="5"/>
  <c r="AL86" i="5"/>
  <c r="Y109" i="5"/>
  <c r="Y73" i="5"/>
  <c r="AF109" i="5"/>
  <c r="Y19" i="5"/>
  <c r="Y8" i="5"/>
  <c r="AF106" i="5"/>
  <c r="Y107" i="5"/>
  <c r="AM87" i="5"/>
  <c r="Y108" i="5"/>
  <c r="Y26" i="5"/>
  <c r="Y53" i="5"/>
  <c r="AM84" i="5"/>
  <c r="AF108" i="5"/>
  <c r="AM79" i="5"/>
  <c r="AM88" i="5"/>
  <c r="AF77" i="5"/>
  <c r="AM77" i="5" s="1"/>
  <c r="Y31" i="5"/>
  <c r="AF15" i="5"/>
  <c r="AF36" i="5"/>
  <c r="AF13" i="5"/>
  <c r="Y96" i="5"/>
  <c r="AM81" i="5"/>
  <c r="AF67" i="5"/>
  <c r="Y88" i="5"/>
  <c r="Y99" i="5"/>
  <c r="AM86" i="5"/>
  <c r="AM80" i="5"/>
  <c r="AM78" i="5"/>
  <c r="AF31" i="5"/>
  <c r="AF37" i="5"/>
  <c r="Y97" i="5"/>
  <c r="AF85" i="5"/>
  <c r="AM85" i="5"/>
  <c r="Y106" i="5"/>
  <c r="AF97" i="5"/>
  <c r="AF90" i="5"/>
  <c r="AF34" i="5"/>
  <c r="AF105" i="5"/>
  <c r="Y104" i="5"/>
  <c r="Y37" i="5"/>
  <c r="AF16" i="5"/>
  <c r="Y60" i="5"/>
  <c r="AF96" i="5"/>
  <c r="AF104" i="5"/>
  <c r="AF83" i="5"/>
  <c r="AM83" i="5"/>
  <c r="AF59" i="5"/>
  <c r="Y86" i="5"/>
  <c r="Y62" i="5"/>
  <c r="AF14" i="5"/>
  <c r="Y48" i="5"/>
  <c r="AF100" i="5"/>
  <c r="Y15" i="5"/>
  <c r="Y39" i="5"/>
  <c r="Y105" i="5"/>
  <c r="AF107" i="5"/>
  <c r="Y63" i="5"/>
  <c r="Y6" i="5"/>
  <c r="AF33" i="5"/>
  <c r="AF63" i="5"/>
  <c r="AM82" i="5"/>
  <c r="Y36" i="5"/>
  <c r="Y58" i="5"/>
  <c r="AF72" i="5"/>
  <c r="AF44" i="5"/>
  <c r="Y11" i="5"/>
  <c r="AF10" i="5"/>
  <c r="Y52" i="5"/>
  <c r="Y7" i="5"/>
  <c r="Y50" i="5"/>
  <c r="Y54" i="5"/>
  <c r="Y90" i="5"/>
  <c r="AF89" i="5"/>
  <c r="AF9" i="5"/>
  <c r="W11" i="5"/>
  <c r="W46" i="5"/>
  <c r="W6" i="5"/>
  <c r="W84" i="5"/>
  <c r="W29" i="5"/>
  <c r="W35" i="5"/>
  <c r="W85" i="5"/>
  <c r="AD67" i="5"/>
  <c r="W44" i="5"/>
  <c r="W104" i="5"/>
  <c r="W75" i="5"/>
  <c r="W52" i="5"/>
  <c r="AK84" i="5"/>
  <c r="W92" i="5"/>
  <c r="W68" i="5"/>
  <c r="W9" i="5"/>
  <c r="AD21" i="5"/>
  <c r="AD40" i="5"/>
  <c r="W60" i="5"/>
  <c r="AD60" i="5"/>
  <c r="W56" i="5"/>
  <c r="W37" i="5"/>
  <c r="W36" i="5"/>
  <c r="W42" i="5"/>
  <c r="W47" i="5"/>
  <c r="W98" i="5"/>
  <c r="W58" i="5"/>
  <c r="W86" i="5"/>
  <c r="W43" i="5"/>
  <c r="AD44" i="5"/>
  <c r="AK87" i="5"/>
  <c r="W108" i="5"/>
  <c r="W21" i="5"/>
  <c r="AD64" i="5"/>
  <c r="W105" i="5"/>
  <c r="AD47" i="5"/>
  <c r="W87" i="5"/>
  <c r="AD28" i="5"/>
  <c r="W18" i="5"/>
  <c r="W79" i="5"/>
  <c r="W51" i="5"/>
  <c r="AD32" i="5"/>
  <c r="AD48" i="5"/>
  <c r="W107" i="5"/>
  <c r="W49" i="5"/>
  <c r="W55" i="5"/>
  <c r="AD65" i="5"/>
  <c r="W100" i="5"/>
  <c r="W63" i="5"/>
  <c r="AD15" i="5"/>
  <c r="W40" i="5"/>
  <c r="W54" i="5"/>
  <c r="W74" i="5"/>
  <c r="AD53" i="5"/>
  <c r="AD33" i="5"/>
  <c r="AK81" i="5"/>
  <c r="AD34" i="5"/>
  <c r="AD109" i="5"/>
  <c r="W83" i="5"/>
  <c r="W28" i="5"/>
  <c r="W23" i="5"/>
  <c r="AD37" i="5"/>
  <c r="W109" i="5"/>
  <c r="AD50" i="5"/>
  <c r="AD107" i="5"/>
  <c r="AD106" i="5"/>
  <c r="AD98" i="5"/>
  <c r="AD18" i="5"/>
  <c r="W53" i="5"/>
  <c r="AD88" i="5"/>
  <c r="AK88" i="5"/>
  <c r="W73" i="5"/>
  <c r="AK78" i="5"/>
  <c r="AD79" i="5"/>
  <c r="AK79" i="5"/>
  <c r="W17" i="5"/>
  <c r="W72" i="5"/>
  <c r="AK82" i="5"/>
  <c r="W71" i="5"/>
  <c r="W96" i="5"/>
  <c r="AD76" i="5"/>
  <c r="AK76" i="5"/>
  <c r="AK86" i="5"/>
  <c r="AD104" i="5"/>
  <c r="AD85" i="5"/>
  <c r="AK85" i="5"/>
  <c r="W8" i="5"/>
  <c r="AD5" i="5"/>
  <c r="W76" i="5"/>
  <c r="AK80" i="5"/>
  <c r="AD105" i="5"/>
  <c r="AD35" i="5"/>
  <c r="AD16" i="5"/>
  <c r="AD30" i="5"/>
  <c r="W67" i="5"/>
  <c r="AD91" i="5"/>
  <c r="AD108" i="5"/>
  <c r="W77" i="5"/>
  <c r="AD38" i="5"/>
  <c r="W106" i="5"/>
  <c r="AD43" i="5"/>
  <c r="W91" i="5"/>
  <c r="AD92" i="5"/>
  <c r="W13" i="5"/>
  <c r="AD42" i="5"/>
  <c r="W101" i="5"/>
  <c r="AD72" i="5"/>
  <c r="AD99" i="5"/>
  <c r="AD97" i="5"/>
  <c r="W89" i="5"/>
  <c r="W80" i="5"/>
  <c r="AD90" i="5"/>
  <c r="AD83" i="5"/>
  <c r="AK83" i="5"/>
  <c r="W97" i="5"/>
  <c r="AG104" i="5"/>
  <c r="AG15" i="5"/>
  <c r="AN85" i="5"/>
  <c r="AG92" i="5"/>
  <c r="Z22" i="5"/>
  <c r="Z23" i="5"/>
  <c r="AG22" i="5"/>
  <c r="AG8" i="5"/>
  <c r="AG23" i="5"/>
  <c r="Z32" i="5"/>
  <c r="AG7" i="5"/>
  <c r="Z36" i="5"/>
  <c r="AN87" i="5"/>
  <c r="Z8" i="5"/>
  <c r="Z24" i="5"/>
  <c r="AG36" i="5"/>
  <c r="Z37" i="5"/>
  <c r="Z60" i="5"/>
  <c r="AG32" i="5"/>
  <c r="AN80" i="5"/>
  <c r="AN83" i="5"/>
  <c r="Z30" i="5"/>
  <c r="AG48" i="5"/>
  <c r="AG25" i="5"/>
  <c r="Z48" i="5"/>
  <c r="AG41" i="5"/>
  <c r="AG108" i="5"/>
  <c r="AN82" i="5"/>
  <c r="AN88" i="5"/>
  <c r="AG96" i="5"/>
  <c r="Z105" i="5"/>
  <c r="AG37" i="5"/>
  <c r="AG71" i="5"/>
  <c r="Z108" i="5"/>
  <c r="AG105" i="5"/>
  <c r="AN81" i="5"/>
  <c r="AG12" i="5"/>
  <c r="AG107" i="5"/>
  <c r="Z91" i="5"/>
  <c r="AG24" i="5"/>
  <c r="AG100" i="5"/>
  <c r="AG78" i="5"/>
  <c r="AN78" i="5"/>
  <c r="Z106" i="5"/>
  <c r="Z17" i="5"/>
  <c r="AN86" i="5"/>
  <c r="Z97" i="5"/>
  <c r="AN84" i="5"/>
  <c r="Z107" i="5"/>
  <c r="AG97" i="5"/>
  <c r="Z15" i="5"/>
  <c r="Z109" i="5"/>
  <c r="Z76" i="5"/>
  <c r="AG109" i="5"/>
  <c r="AG50" i="5"/>
  <c r="AG106" i="5"/>
  <c r="AI44" i="5"/>
  <c r="AP85" i="5"/>
  <c r="AI53" i="5"/>
  <c r="AP81" i="5"/>
  <c r="AI26" i="5"/>
  <c r="AI108" i="5"/>
  <c r="AB102" i="5"/>
  <c r="AB54" i="5"/>
  <c r="AB107" i="5"/>
  <c r="AI24" i="5"/>
  <c r="AI94" i="5"/>
  <c r="AP79" i="5"/>
  <c r="AP87" i="5"/>
  <c r="AB108" i="5"/>
  <c r="AP82" i="5"/>
  <c r="AB80" i="5"/>
  <c r="AB106" i="5"/>
  <c r="AI28" i="5"/>
  <c r="AP84" i="5"/>
  <c r="AI37" i="5"/>
  <c r="AI17" i="5"/>
  <c r="AB48" i="5"/>
  <c r="AI58" i="5"/>
  <c r="AI97" i="5"/>
  <c r="AI43" i="5"/>
  <c r="AB22" i="5"/>
  <c r="AI16" i="5"/>
  <c r="AB37" i="5"/>
  <c r="AP80" i="5"/>
  <c r="AI22" i="5"/>
  <c r="AB105" i="5"/>
  <c r="AI102" i="5"/>
  <c r="AI15" i="5"/>
  <c r="AI23" i="5"/>
  <c r="AB77" i="5"/>
  <c r="AI35" i="5"/>
  <c r="AB24" i="5"/>
  <c r="AB81" i="5"/>
  <c r="AI105" i="5"/>
  <c r="AI32" i="5"/>
  <c r="AB18" i="5"/>
  <c r="AB32" i="5"/>
  <c r="AB104" i="5"/>
  <c r="AB94" i="5"/>
  <c r="AI109" i="5"/>
  <c r="AP88" i="5"/>
  <c r="AP78" i="5"/>
  <c r="AI36" i="5"/>
  <c r="AB97" i="5"/>
  <c r="AB76" i="5"/>
  <c r="AB23" i="5"/>
  <c r="AP86" i="5"/>
  <c r="AB49" i="5"/>
  <c r="AB15" i="5"/>
  <c r="AI48" i="5"/>
  <c r="AP83" i="5"/>
  <c r="AI21" i="5"/>
  <c r="AI106" i="5"/>
  <c r="AB90" i="5"/>
  <c r="AB36" i="5"/>
  <c r="AI107" i="5"/>
  <c r="AI67" i="5"/>
  <c r="AB109" i="5"/>
  <c r="AA43" i="5"/>
  <c r="AH9" i="5"/>
  <c r="AH7" i="5"/>
  <c r="AH16" i="5"/>
  <c r="AA107" i="5"/>
  <c r="AA26" i="5"/>
  <c r="AH10" i="5"/>
  <c r="AH5" i="5"/>
  <c r="AA12" i="5"/>
  <c r="AH53" i="5"/>
  <c r="AA15" i="5"/>
  <c r="AA46" i="5"/>
  <c r="AH8" i="5"/>
  <c r="AA5" i="5"/>
  <c r="AH55" i="5"/>
  <c r="AA64" i="5"/>
  <c r="AA38" i="5"/>
  <c r="AH21" i="5"/>
  <c r="AA6" i="5"/>
  <c r="AA11" i="5"/>
  <c r="AA62" i="5"/>
  <c r="AH30" i="5"/>
  <c r="AA28" i="5"/>
  <c r="AH45" i="5"/>
  <c r="AH56" i="5"/>
  <c r="AH101" i="5"/>
  <c r="AA21" i="5"/>
  <c r="AA82" i="5"/>
  <c r="AH50" i="5"/>
  <c r="AA30" i="5"/>
  <c r="AA40" i="5"/>
  <c r="AA45" i="5"/>
  <c r="AA101" i="5"/>
  <c r="AH46" i="5"/>
  <c r="AH12" i="5"/>
  <c r="AA96" i="5"/>
  <c r="AA17" i="5"/>
  <c r="AA42" i="5"/>
  <c r="AH43" i="5"/>
  <c r="AH99" i="5"/>
  <c r="AA14" i="5"/>
  <c r="AH22" i="5"/>
  <c r="AH73" i="5"/>
  <c r="AA93" i="5"/>
  <c r="AA34" i="5"/>
  <c r="AA84" i="5"/>
  <c r="AH63" i="5"/>
  <c r="AA55" i="5"/>
  <c r="AA99" i="5"/>
  <c r="AA60" i="5"/>
  <c r="AH26" i="5"/>
  <c r="AA73" i="5"/>
  <c r="AA104" i="5"/>
  <c r="AA16" i="5"/>
  <c r="AA48" i="5"/>
  <c r="AA69" i="5"/>
  <c r="AH48" i="5"/>
  <c r="AA9" i="5"/>
  <c r="AA7" i="5"/>
  <c r="AA23" i="5"/>
  <c r="AA41" i="5"/>
  <c r="AH57" i="5"/>
  <c r="AH23" i="5"/>
  <c r="AA63" i="5"/>
  <c r="AA65" i="5"/>
  <c r="AA47" i="5"/>
  <c r="AA24" i="5"/>
  <c r="AH37" i="5"/>
  <c r="AA92" i="5"/>
  <c r="AA20" i="5"/>
  <c r="AH28" i="5"/>
  <c r="AH18" i="5"/>
  <c r="AA83" i="5"/>
  <c r="AA85" i="5"/>
  <c r="AA44" i="5"/>
  <c r="AA18" i="5"/>
  <c r="AH90" i="5"/>
  <c r="AA94" i="5"/>
  <c r="AA106" i="5"/>
  <c r="AH59" i="5"/>
  <c r="AA8" i="5"/>
  <c r="AA54" i="5"/>
  <c r="AA56" i="5"/>
  <c r="AA35" i="5"/>
  <c r="AA51" i="5"/>
  <c r="AA39" i="5"/>
  <c r="AH20" i="5"/>
  <c r="AH34" i="5"/>
  <c r="AA90" i="5"/>
  <c r="AH61" i="5"/>
  <c r="AH108" i="5"/>
  <c r="AH54" i="5"/>
  <c r="AH42" i="5"/>
  <c r="AA105" i="5"/>
  <c r="AA53" i="5"/>
  <c r="AH35" i="5"/>
  <c r="AH60" i="5"/>
  <c r="AH39" i="5"/>
  <c r="AH102" i="5"/>
  <c r="AA72" i="5"/>
  <c r="AH97" i="5"/>
  <c r="AA31" i="5"/>
  <c r="AA59" i="5"/>
  <c r="AH74" i="5"/>
  <c r="AH109" i="5"/>
  <c r="AH84" i="5"/>
  <c r="AO84" i="5"/>
  <c r="AH29" i="5"/>
  <c r="AA86" i="5"/>
  <c r="AA61" i="5"/>
  <c r="AA37" i="5"/>
  <c r="AA74" i="5"/>
  <c r="AH92" i="5"/>
  <c r="AH44" i="5"/>
  <c r="AA97" i="5"/>
  <c r="AH91" i="5"/>
  <c r="AH85" i="5"/>
  <c r="AO85" i="5"/>
  <c r="AA22" i="5"/>
  <c r="AH11" i="5"/>
  <c r="AA87" i="5"/>
  <c r="AH24" i="5"/>
  <c r="AA100" i="5"/>
  <c r="AA27" i="5"/>
  <c r="AH106" i="5"/>
  <c r="AH49" i="5"/>
  <c r="AH65" i="5"/>
  <c r="AH76" i="5"/>
  <c r="AO76" i="5"/>
  <c r="AH104" i="5"/>
  <c r="AH100" i="5"/>
  <c r="AH38" i="5"/>
  <c r="AA10" i="5"/>
  <c r="AH31" i="5"/>
  <c r="AH6" i="5"/>
  <c r="AH47" i="5"/>
  <c r="AH80" i="5"/>
  <c r="AO80" i="5"/>
  <c r="AA91" i="5"/>
  <c r="AH83" i="5"/>
  <c r="AO83" i="5"/>
  <c r="AH64" i="5"/>
  <c r="AH13" i="5"/>
  <c r="AH41" i="5"/>
  <c r="AH72" i="5"/>
  <c r="AA108" i="5"/>
  <c r="AA76" i="5"/>
  <c r="AH86" i="5"/>
  <c r="AO86" i="5"/>
  <c r="AH105" i="5"/>
  <c r="AH62" i="5"/>
  <c r="AH15" i="5"/>
  <c r="AH69" i="5"/>
  <c r="AA13" i="5"/>
  <c r="AH51" i="5"/>
  <c r="AH96" i="5"/>
  <c r="AH87" i="5"/>
  <c r="AO87" i="5"/>
  <c r="AH14" i="5"/>
  <c r="AA57" i="5"/>
  <c r="AA50" i="5"/>
  <c r="AA102" i="5"/>
  <c r="AA103" i="5"/>
  <c r="AH93" i="5"/>
  <c r="AA29" i="5"/>
  <c r="AH17" i="5"/>
  <c r="AA49" i="5"/>
  <c r="AH27" i="5"/>
  <c r="AH89" i="5"/>
  <c r="AH88" i="5"/>
  <c r="AO88" i="5"/>
  <c r="AH40" i="5"/>
  <c r="AA80" i="5"/>
  <c r="AH52" i="5"/>
  <c r="AH94" i="5"/>
  <c r="AA67" i="5"/>
  <c r="AA89" i="5"/>
  <c r="AA109" i="5"/>
  <c r="AA88" i="5"/>
  <c r="AA52" i="5"/>
  <c r="AH67" i="5"/>
  <c r="AH82" i="5"/>
  <c r="AO82" i="5"/>
  <c r="AH107" i="5"/>
  <c r="AH103" i="5"/>
  <c r="Y6" i="6"/>
  <c r="AF5" i="6"/>
  <c r="Y5" i="6"/>
  <c r="AF6" i="6"/>
  <c r="Z6" i="6"/>
  <c r="AG5" i="6"/>
  <c r="AG6" i="6"/>
  <c r="Z5" i="6"/>
  <c r="AH6" i="6"/>
  <c r="AH5" i="6"/>
  <c r="AA5" i="6"/>
  <c r="AA6" i="6"/>
  <c r="AI6" i="6"/>
  <c r="AB6" i="6"/>
  <c r="AB5" i="6"/>
  <c r="AI5" i="6"/>
  <c r="AF4" i="5"/>
  <c r="Y4" i="5"/>
  <c r="AD4" i="5"/>
  <c r="AA4" i="5"/>
  <c r="W4" i="5"/>
  <c r="Z4" i="6"/>
  <c r="AF4" i="6"/>
  <c r="AB4" i="6"/>
  <c r="AH4" i="6"/>
  <c r="X4" i="6"/>
  <c r="V4" i="6"/>
  <c r="AH4" i="5"/>
  <c r="Y4" i="6"/>
  <c r="AA4" i="6"/>
  <c r="AG4" i="6"/>
  <c r="AI4" i="6"/>
  <c r="AE4" i="6"/>
  <c r="AC4" i="6"/>
  <c r="E11" i="7"/>
  <c r="M22" i="7"/>
  <c r="E33" i="7"/>
  <c r="M33" i="7"/>
  <c r="L10" i="7"/>
  <c r="F21" i="7"/>
  <c r="K22" i="7"/>
  <c r="M10" i="7"/>
  <c r="D10" i="7"/>
  <c r="L33" i="7"/>
  <c r="D32" i="7"/>
  <c r="F11" i="7"/>
  <c r="E21" i="7"/>
  <c r="K11" i="7"/>
  <c r="C35" i="7"/>
  <c r="J10" i="7"/>
  <c r="J32" i="7"/>
  <c r="E35" i="7"/>
  <c r="M11" i="7"/>
  <c r="C21" i="7"/>
  <c r="K33" i="7"/>
  <c r="L21" i="7"/>
  <c r="D35" i="7"/>
  <c r="F22" i="7"/>
  <c r="F10" i="7"/>
  <c r="E22" i="7"/>
  <c r="E10" i="7"/>
  <c r="C11" i="7"/>
  <c r="L22" i="7"/>
  <c r="C33" i="7"/>
  <c r="K10" i="7"/>
  <c r="K32" i="7"/>
  <c r="E32" i="7"/>
  <c r="L11" i="7"/>
  <c r="J21" i="7"/>
  <c r="M21" i="7"/>
  <c r="J33" i="7"/>
  <c r="J11" i="7"/>
  <c r="M32" i="7"/>
  <c r="C10" i="7"/>
  <c r="K21" i="7"/>
  <c r="L32" i="7"/>
  <c r="F35" i="7"/>
  <c r="C32" i="7"/>
  <c r="C22" i="7"/>
  <c r="D11" i="7"/>
  <c r="J22" i="7"/>
  <c r="D33" i="7"/>
  <c r="F32" i="7"/>
  <c r="F33" i="7"/>
  <c r="D22" i="7"/>
  <c r="D21" i="7"/>
  <c r="AE4" i="5" l="1"/>
  <c r="AI99" i="5"/>
  <c r="AB58" i="5"/>
  <c r="AB50" i="5"/>
  <c r="AB84" i="5"/>
  <c r="AB95" i="5"/>
  <c r="AI88" i="5"/>
  <c r="AI95" i="5"/>
  <c r="AI70" i="5"/>
  <c r="AI13" i="5"/>
  <c r="AB100" i="5"/>
  <c r="AI11" i="5"/>
  <c r="AB99" i="5"/>
  <c r="AB30" i="5"/>
  <c r="AI64" i="5"/>
  <c r="AI59" i="5"/>
  <c r="AI74" i="5"/>
  <c r="AI18" i="5"/>
  <c r="AB31" i="5"/>
  <c r="AI81" i="5"/>
  <c r="AB55" i="5"/>
  <c r="Z92" i="5"/>
  <c r="AG55" i="5"/>
  <c r="AG70" i="5"/>
  <c r="AG60" i="5"/>
  <c r="AG16" i="5"/>
  <c r="AG46" i="5"/>
  <c r="Z104" i="5"/>
  <c r="AG5" i="5"/>
  <c r="Z87" i="5"/>
  <c r="Z42" i="5"/>
  <c r="AG67" i="5"/>
  <c r="Z12" i="5"/>
  <c r="AG6" i="5"/>
  <c r="Z103" i="5"/>
  <c r="AG28" i="5"/>
  <c r="AG87" i="5"/>
  <c r="AG17" i="5"/>
  <c r="AG21" i="5"/>
  <c r="AE50" i="5"/>
  <c r="X18" i="5"/>
  <c r="V12" i="5"/>
  <c r="AC12" i="5"/>
  <c r="AB4" i="5"/>
  <c r="AB42" i="5"/>
  <c r="AI83" i="5"/>
  <c r="AB72" i="5"/>
  <c r="AB78" i="5"/>
  <c r="AI89" i="5"/>
  <c r="AI40" i="5"/>
  <c r="AI39" i="5"/>
  <c r="AI27" i="5"/>
  <c r="AI20" i="5"/>
  <c r="AB89" i="5"/>
  <c r="AI101" i="5"/>
  <c r="AI92" i="5"/>
  <c r="AI61" i="5"/>
  <c r="AI19" i="5"/>
  <c r="AB57" i="5"/>
  <c r="AB6" i="5"/>
  <c r="AI8" i="5"/>
  <c r="AB20" i="5"/>
  <c r="AB33" i="5"/>
  <c r="AB101" i="5"/>
  <c r="Z77" i="5"/>
  <c r="Z26" i="5"/>
  <c r="Z64" i="5"/>
  <c r="Z101" i="5"/>
  <c r="Z55" i="5"/>
  <c r="AG82" i="5"/>
  <c r="AG33" i="5"/>
  <c r="AG29" i="5"/>
  <c r="AG80" i="5"/>
  <c r="Z7" i="5"/>
  <c r="AG75" i="5"/>
  <c r="AG63" i="5"/>
  <c r="AG19" i="5"/>
  <c r="AE43" i="5"/>
  <c r="AE47" i="5"/>
  <c r="X78" i="5"/>
  <c r="AE55" i="5"/>
  <c r="AE13" i="5"/>
  <c r="X13" i="5"/>
  <c r="X4" i="5"/>
  <c r="Z4" i="5"/>
  <c r="AB75" i="5"/>
  <c r="AB82" i="5"/>
  <c r="AB85" i="5"/>
  <c r="AB45" i="5"/>
  <c r="AI60" i="5"/>
  <c r="AI12" i="5"/>
  <c r="AI29" i="5"/>
  <c r="AB8" i="5"/>
  <c r="AB51" i="5"/>
  <c r="AB41" i="5"/>
  <c r="AB69" i="5"/>
  <c r="AI87" i="5"/>
  <c r="AI63" i="5"/>
  <c r="AB65" i="5"/>
  <c r="AB26" i="5"/>
  <c r="AB92" i="5"/>
  <c r="AG89" i="5"/>
  <c r="AG64" i="5"/>
  <c r="AG86" i="5"/>
  <c r="Z78" i="5"/>
  <c r="Z90" i="5"/>
  <c r="Z18" i="5"/>
  <c r="Z102" i="5"/>
  <c r="Z57" i="5"/>
  <c r="Z49" i="5"/>
  <c r="Z83" i="5"/>
  <c r="AG72" i="5"/>
  <c r="Z59" i="5"/>
  <c r="AG31" i="5"/>
  <c r="AG11" i="5"/>
  <c r="X75" i="5"/>
  <c r="AE64" i="5"/>
  <c r="X7" i="5"/>
  <c r="AI68" i="5"/>
  <c r="AC13" i="5"/>
  <c r="AE75" i="5"/>
  <c r="X94" i="5"/>
  <c r="AE74" i="5"/>
  <c r="AE5" i="5"/>
  <c r="X12" i="5"/>
  <c r="AE39" i="5"/>
  <c r="X85" i="5"/>
  <c r="X44" i="5"/>
  <c r="AE40" i="5"/>
  <c r="X80" i="5"/>
  <c r="AE101" i="5"/>
  <c r="X104" i="5"/>
  <c r="AE98" i="5"/>
  <c r="X72" i="5"/>
  <c r="X93" i="5"/>
  <c r="AE14" i="5"/>
  <c r="AE76" i="5"/>
  <c r="AL76" i="5" s="1"/>
  <c r="X47" i="5"/>
  <c r="AE42" i="5"/>
  <c r="X99" i="5"/>
  <c r="AE59" i="5"/>
  <c r="X55" i="5"/>
  <c r="AE63" i="5"/>
  <c r="X70" i="5"/>
  <c r="AE31" i="5"/>
  <c r="AE6" i="5"/>
  <c r="X22" i="5"/>
  <c r="X102" i="5"/>
  <c r="X82" i="5"/>
  <c r="X87" i="5"/>
  <c r="X8" i="5"/>
  <c r="X60" i="5"/>
  <c r="AE26" i="5"/>
  <c r="AE99" i="5"/>
  <c r="X27" i="5"/>
  <c r="X84" i="5"/>
  <c r="AE60" i="5"/>
  <c r="AE36" i="5"/>
  <c r="AE77" i="5"/>
  <c r="AL77" i="5" s="1"/>
  <c r="X96" i="5"/>
  <c r="AE27" i="5"/>
  <c r="X14" i="5"/>
  <c r="X6" i="5"/>
  <c r="AE44" i="5"/>
  <c r="AE16" i="5"/>
  <c r="X11" i="5"/>
  <c r="AE79" i="5"/>
  <c r="AE87" i="5"/>
  <c r="X95" i="5"/>
  <c r="X74" i="5"/>
  <c r="X19" i="5"/>
  <c r="AE97" i="5"/>
  <c r="X38" i="5"/>
  <c r="AE93" i="5"/>
  <c r="AE15" i="5"/>
  <c r="AE84" i="5"/>
  <c r="X43" i="5"/>
  <c r="X48" i="5"/>
  <c r="AE71" i="5"/>
  <c r="AE12" i="5"/>
  <c r="X98" i="5"/>
  <c r="X32" i="5"/>
  <c r="X30" i="5"/>
  <c r="AE56" i="5"/>
  <c r="X67" i="5"/>
  <c r="X28" i="5"/>
  <c r="X62" i="5"/>
  <c r="AE48" i="5"/>
  <c r="X91" i="5"/>
  <c r="X58" i="5"/>
  <c r="X63" i="5"/>
  <c r="X64" i="5"/>
  <c r="X56" i="5"/>
  <c r="AE85" i="5"/>
  <c r="AE91" i="5"/>
  <c r="AE95" i="5"/>
  <c r="AE30" i="5"/>
  <c r="X40" i="5"/>
  <c r="X31" i="5"/>
  <c r="AE70" i="5"/>
  <c r="AE66" i="5"/>
  <c r="X66" i="5"/>
  <c r="AE7" i="5"/>
  <c r="X36" i="5"/>
  <c r="AE32" i="5"/>
  <c r="AE35" i="5"/>
  <c r="X23" i="5"/>
  <c r="AE58" i="5"/>
  <c r="AE88" i="5"/>
  <c r="AE94" i="5"/>
  <c r="X81" i="5"/>
  <c r="X16" i="5"/>
  <c r="AE90" i="5"/>
  <c r="AE102" i="5"/>
  <c r="AE19" i="5"/>
  <c r="AE89" i="5"/>
  <c r="X54" i="5"/>
  <c r="X90" i="5"/>
  <c r="X10" i="5"/>
  <c r="X100" i="5"/>
  <c r="AE23" i="5"/>
  <c r="AE18" i="5"/>
  <c r="X42" i="5"/>
  <c r="X15" i="5"/>
  <c r="X39" i="5"/>
  <c r="X83" i="5"/>
  <c r="AE38" i="5"/>
  <c r="AE46" i="5"/>
  <c r="AE54" i="5"/>
  <c r="X24" i="5"/>
  <c r="X103" i="5"/>
  <c r="AE80" i="5"/>
  <c r="AE81" i="5"/>
  <c r="AE100" i="5"/>
  <c r="AE24" i="5"/>
  <c r="AE62" i="5"/>
  <c r="AE92" i="5"/>
  <c r="X50" i="5"/>
  <c r="X68" i="5"/>
  <c r="X51" i="5"/>
  <c r="AE52" i="5"/>
  <c r="X76" i="5"/>
  <c r="AE72" i="5"/>
  <c r="X79" i="5"/>
  <c r="X97" i="5"/>
  <c r="AE68" i="5"/>
  <c r="AE28" i="5"/>
  <c r="AE20" i="5"/>
  <c r="X5" i="5"/>
  <c r="X26" i="5"/>
  <c r="AE103" i="5"/>
  <c r="X59" i="5"/>
  <c r="AE11" i="5"/>
  <c r="X77" i="5"/>
  <c r="X52" i="5"/>
  <c r="X71" i="5"/>
  <c r="AE67" i="5"/>
  <c r="X88" i="5"/>
  <c r="X101" i="5"/>
  <c r="AG4" i="5"/>
  <c r="AC4" i="5"/>
  <c r="AB67" i="5"/>
  <c r="AI42" i="5"/>
  <c r="AI86" i="5"/>
  <c r="AI54" i="5"/>
  <c r="AI75" i="5"/>
  <c r="AI91" i="5"/>
  <c r="AI90" i="5"/>
  <c r="AI77" i="5"/>
  <c r="AP77" i="5" s="1"/>
  <c r="AB38" i="5"/>
  <c r="AI5" i="5"/>
  <c r="AI41" i="5"/>
  <c r="AB64" i="5"/>
  <c r="AI9" i="5"/>
  <c r="AB74" i="5"/>
  <c r="AB47" i="5"/>
  <c r="AI84" i="5"/>
  <c r="AI69" i="5"/>
  <c r="AB7" i="5"/>
  <c r="AI57" i="5"/>
  <c r="AB28" i="5"/>
  <c r="AI65" i="5"/>
  <c r="Z93" i="5"/>
  <c r="AG84" i="5"/>
  <c r="AG49" i="5"/>
  <c r="Z75" i="5"/>
  <c r="AG102" i="5"/>
  <c r="AG99" i="5"/>
  <c r="AG58" i="5"/>
  <c r="Z73" i="5"/>
  <c r="AG52" i="5"/>
  <c r="Z61" i="5"/>
  <c r="AG9" i="5"/>
  <c r="AG74" i="5"/>
  <c r="AG40" i="5"/>
  <c r="AG56" i="5"/>
  <c r="AG43" i="5"/>
  <c r="Z28" i="5"/>
  <c r="AE96" i="5"/>
  <c r="X89" i="5"/>
  <c r="AE104" i="5"/>
  <c r="AE10" i="5"/>
  <c r="AI4" i="5"/>
  <c r="V4" i="5"/>
  <c r="AI72" i="5"/>
  <c r="AB52" i="5"/>
  <c r="AI51" i="5"/>
  <c r="AB73" i="5"/>
  <c r="AB61" i="5"/>
  <c r="AI96" i="5"/>
  <c r="AB71" i="5"/>
  <c r="AB88" i="5"/>
  <c r="AI14" i="5"/>
  <c r="AI30" i="5"/>
  <c r="AI6" i="5"/>
  <c r="AI56" i="5"/>
  <c r="AI104" i="5"/>
  <c r="AB56" i="5"/>
  <c r="AB40" i="5"/>
  <c r="AB5" i="5"/>
  <c r="AB63" i="5"/>
  <c r="AB12" i="5"/>
  <c r="AB46" i="5"/>
  <c r="AI79" i="5"/>
  <c r="AB14" i="5"/>
  <c r="AB96" i="5"/>
  <c r="AI52" i="5"/>
  <c r="AB79" i="5"/>
  <c r="AG76" i="5"/>
  <c r="AN76" i="5" s="1"/>
  <c r="Z88" i="5"/>
  <c r="AG65" i="5"/>
  <c r="Z85" i="5"/>
  <c r="Z5" i="5"/>
  <c r="AG95" i="5"/>
  <c r="AG101" i="5"/>
  <c r="Z58" i="5"/>
  <c r="Z94" i="5"/>
  <c r="AG38" i="5"/>
  <c r="Z53" i="5"/>
  <c r="AG45" i="5"/>
  <c r="AG90" i="5"/>
  <c r="Z21" i="5"/>
  <c r="Z69" i="5"/>
  <c r="Z40" i="5"/>
  <c r="Z33" i="5"/>
  <c r="X35" i="5"/>
  <c r="X92" i="5"/>
  <c r="AE51" i="5"/>
  <c r="X20" i="5"/>
  <c r="V49" i="5"/>
  <c r="AG79" i="5"/>
  <c r="AG68" i="5"/>
  <c r="Z79" i="5"/>
  <c r="Z68" i="5"/>
  <c r="Z39" i="5"/>
  <c r="Z56" i="5"/>
  <c r="AG13" i="5"/>
  <c r="Z44" i="5"/>
  <c r="Z52" i="5"/>
  <c r="Z6" i="5"/>
  <c r="Z71" i="5"/>
  <c r="AG93" i="5"/>
  <c r="Z13" i="5"/>
  <c r="AG51" i="5"/>
  <c r="Z67" i="5"/>
  <c r="AG44" i="5"/>
  <c r="Z43" i="5"/>
  <c r="AG83" i="5"/>
  <c r="AG47" i="5"/>
  <c r="AG35" i="5"/>
  <c r="Z89" i="5"/>
  <c r="Z45" i="5"/>
  <c r="Z80" i="5"/>
  <c r="Z47" i="5"/>
  <c r="Z41" i="5"/>
  <c r="Z86" i="5"/>
  <c r="Z72" i="5"/>
  <c r="Z81" i="5"/>
  <c r="Z98" i="5"/>
  <c r="Z99" i="5"/>
  <c r="Z95" i="5"/>
  <c r="Z16" i="5"/>
  <c r="Z51" i="5"/>
  <c r="Z31" i="5"/>
  <c r="AG61" i="5"/>
  <c r="AG69" i="5"/>
  <c r="AC8" i="5"/>
  <c r="V67" i="5"/>
  <c r="AC62" i="5"/>
  <c r="V73" i="5"/>
  <c r="V14" i="5"/>
  <c r="AC30" i="5"/>
  <c r="AC69" i="5"/>
  <c r="AC7" i="5"/>
  <c r="AC27" i="5"/>
  <c r="AC55" i="5"/>
  <c r="V51" i="5"/>
  <c r="V10" i="5"/>
  <c r="AC89" i="5"/>
  <c r="AC103" i="5"/>
  <c r="V74" i="5"/>
  <c r="AC41" i="5"/>
  <c r="V90" i="5"/>
  <c r="V103" i="5"/>
  <c r="AC98" i="5"/>
  <c r="V8" i="5"/>
  <c r="V58" i="5"/>
  <c r="V85" i="5"/>
  <c r="V91" i="5"/>
  <c r="AC100" i="5"/>
  <c r="AC77" i="5"/>
  <c r="AJ77" i="5" s="1"/>
  <c r="AC79" i="5"/>
  <c r="AC74" i="5"/>
  <c r="AC99" i="5"/>
  <c r="V88" i="5"/>
  <c r="V26" i="5"/>
  <c r="V77" i="5"/>
  <c r="AC11" i="5"/>
  <c r="V50" i="5"/>
  <c r="AC75" i="5"/>
  <c r="V104" i="5"/>
  <c r="AC38" i="5"/>
  <c r="V65" i="5"/>
  <c r="V95" i="5"/>
  <c r="V54" i="5"/>
  <c r="AC65" i="5"/>
  <c r="AC25" i="5"/>
  <c r="AC95" i="5"/>
  <c r="V89" i="5"/>
  <c r="V94" i="5"/>
  <c r="AC37" i="5"/>
  <c r="AC23" i="5"/>
  <c r="V53" i="5"/>
  <c r="AC66" i="5"/>
  <c r="AC101" i="5"/>
  <c r="AC87" i="5"/>
  <c r="AC6" i="5"/>
  <c r="AE9" i="5"/>
  <c r="X9" i="5"/>
  <c r="Z10" i="5"/>
  <c r="Z14" i="5"/>
  <c r="AC16" i="5"/>
  <c r="V16" i="5"/>
  <c r="X17" i="5"/>
  <c r="AE17" i="5"/>
  <c r="AC20" i="5"/>
  <c r="V20" i="5"/>
  <c r="AC24" i="5"/>
  <c r="V24" i="5"/>
  <c r="X25" i="5"/>
  <c r="AE25" i="5"/>
  <c r="AC28" i="5"/>
  <c r="V28" i="5"/>
  <c r="X29" i="5"/>
  <c r="AE29" i="5"/>
  <c r="AG30" i="5"/>
  <c r="AC32" i="5"/>
  <c r="V32" i="5"/>
  <c r="AE33" i="5"/>
  <c r="X33" i="5"/>
  <c r="Z34" i="5"/>
  <c r="AG34" i="5"/>
  <c r="V36" i="5"/>
  <c r="AC36" i="5"/>
  <c r="AC40" i="5"/>
  <c r="V40" i="5"/>
  <c r="X41" i="5"/>
  <c r="AE41" i="5"/>
  <c r="V44" i="5"/>
  <c r="AC44" i="5"/>
  <c r="X45" i="5"/>
  <c r="AE45" i="5"/>
  <c r="V48" i="5"/>
  <c r="AC48" i="5"/>
  <c r="AE49" i="5"/>
  <c r="X49" i="5"/>
  <c r="Z50" i="5"/>
  <c r="V52" i="5"/>
  <c r="AC52" i="5"/>
  <c r="AE53" i="5"/>
  <c r="X53" i="5"/>
  <c r="Z54" i="5"/>
  <c r="AC56" i="5"/>
  <c r="V56" i="5"/>
  <c r="AE57" i="5"/>
  <c r="AC60" i="5"/>
  <c r="V60" i="5"/>
  <c r="X61" i="5"/>
  <c r="AE61" i="5"/>
  <c r="AG62" i="5"/>
  <c r="V64" i="5"/>
  <c r="AC64" i="5"/>
  <c r="X65" i="5"/>
  <c r="AE65" i="5"/>
  <c r="AG66" i="5"/>
  <c r="Z66" i="5"/>
  <c r="AC68" i="5"/>
  <c r="V68" i="5"/>
  <c r="AE69" i="5"/>
  <c r="X69" i="5"/>
  <c r="V72" i="5"/>
  <c r="AC72" i="5"/>
  <c r="AE73" i="5"/>
  <c r="Z74" i="5"/>
  <c r="W8" i="6"/>
  <c r="W6" i="6"/>
  <c r="W4" i="6"/>
  <c r="AD8" i="6"/>
  <c r="AD6" i="6"/>
  <c r="W12" i="6"/>
  <c r="AD7" i="6"/>
  <c r="AB68" i="5"/>
  <c r="AB66" i="5"/>
  <c r="AI46" i="5"/>
  <c r="AI62" i="5"/>
  <c r="AI66" i="5"/>
  <c r="X21" i="5"/>
  <c r="AD4" i="6"/>
  <c r="AB60" i="5"/>
  <c r="AB91" i="5"/>
  <c r="AI38" i="5"/>
  <c r="AI103" i="5"/>
  <c r="AB93" i="5"/>
  <c r="AI76" i="5"/>
  <c r="AP76" i="5" s="1"/>
  <c r="AI78" i="5"/>
  <c r="AI10" i="5"/>
  <c r="AB10" i="5"/>
  <c r="AI100" i="5"/>
  <c r="AI33" i="5"/>
  <c r="AB98" i="5"/>
  <c r="AI80" i="5"/>
  <c r="AB21" i="5"/>
  <c r="AB17" i="5"/>
  <c r="AB25" i="5"/>
  <c r="AB53" i="5"/>
  <c r="AB62" i="5"/>
  <c r="AB29" i="5"/>
  <c r="AG54" i="5"/>
  <c r="AG91" i="5"/>
  <c r="Z63" i="5"/>
  <c r="Z84" i="5"/>
  <c r="AG73" i="5"/>
  <c r="AG77" i="5"/>
  <c r="AN77" i="5" s="1"/>
  <c r="AG27" i="5"/>
  <c r="AG57" i="5"/>
  <c r="Z25" i="5"/>
  <c r="Z19" i="5"/>
  <c r="Z20" i="5"/>
  <c r="Z62" i="5"/>
  <c r="X73" i="5"/>
  <c r="AE83" i="5"/>
  <c r="AE34" i="5"/>
  <c r="X34" i="5"/>
  <c r="AI34" i="5"/>
  <c r="AI71" i="5"/>
  <c r="AB59" i="5"/>
  <c r="AB83" i="5"/>
  <c r="AB87" i="5"/>
  <c r="AB103" i="5"/>
  <c r="AI73" i="5"/>
  <c r="AB86" i="5"/>
  <c r="AI7" i="5"/>
  <c r="AB70" i="5"/>
  <c r="AI93" i="5"/>
  <c r="AB13" i="5"/>
  <c r="AB34" i="5"/>
  <c r="AB44" i="5"/>
  <c r="AI45" i="5"/>
  <c r="AI25" i="5"/>
  <c r="AI49" i="5"/>
  <c r="AI50" i="5"/>
  <c r="AI82" i="5"/>
  <c r="AB9" i="5"/>
  <c r="AI55" i="5"/>
  <c r="AI98" i="5"/>
  <c r="AI85" i="5"/>
  <c r="Z96" i="5"/>
  <c r="Z100" i="5"/>
  <c r="AG103" i="5"/>
  <c r="Z27" i="5"/>
  <c r="Z82" i="5"/>
  <c r="Z11" i="5"/>
  <c r="Z35" i="5"/>
  <c r="Z65" i="5"/>
  <c r="AG81" i="5"/>
  <c r="AG53" i="5"/>
  <c r="AG88" i="5"/>
  <c r="AG20" i="5"/>
  <c r="AG98" i="5"/>
  <c r="Z70" i="5"/>
  <c r="AG59" i="5"/>
  <c r="Z29" i="5"/>
  <c r="AG94" i="5"/>
  <c r="AG39" i="5"/>
  <c r="AG85" i="5"/>
  <c r="AE82" i="5"/>
  <c r="AE22" i="5"/>
  <c r="X46" i="5"/>
  <c r="Y59" i="5"/>
  <c r="AF18" i="5"/>
  <c r="AF47" i="5"/>
  <c r="AF23" i="5"/>
  <c r="Y27" i="5"/>
  <c r="AA25" i="5"/>
  <c r="W65" i="5"/>
  <c r="W22" i="5"/>
  <c r="AD63" i="5"/>
  <c r="AD80" i="5"/>
  <c r="W81" i="5"/>
  <c r="AD94" i="5"/>
  <c r="AD89" i="5"/>
  <c r="AD29" i="5"/>
  <c r="AD52" i="5"/>
  <c r="AD55" i="5"/>
  <c r="AD62" i="5"/>
  <c r="AD100" i="5"/>
  <c r="W33" i="5"/>
  <c r="W69" i="5"/>
  <c r="AD11" i="5"/>
  <c r="AD24" i="5"/>
  <c r="AD23" i="5"/>
  <c r="W31" i="5"/>
  <c r="W34" i="5"/>
  <c r="AD54" i="5"/>
  <c r="W103" i="5"/>
  <c r="AD12" i="5"/>
  <c r="W26" i="5"/>
  <c r="AD8" i="5"/>
  <c r="AF56" i="5"/>
  <c r="AF52" i="5"/>
  <c r="AF103" i="5"/>
  <c r="Y17" i="5"/>
  <c r="AF51" i="5"/>
  <c r="Y85" i="5"/>
  <c r="Y34" i="5"/>
  <c r="AF35" i="5"/>
  <c r="AF28" i="5"/>
  <c r="AF80" i="5"/>
  <c r="Y47" i="5"/>
  <c r="AF21" i="5"/>
  <c r="AF22" i="5"/>
  <c r="Y33" i="5"/>
  <c r="AF60" i="5"/>
  <c r="AA77" i="5"/>
  <c r="AC9" i="6"/>
  <c r="AJ9" i="6" s="1"/>
  <c r="V12" i="6"/>
  <c r="W32" i="5"/>
  <c r="W94" i="5"/>
  <c r="AD46" i="5"/>
  <c r="AD17" i="5"/>
  <c r="AD27" i="5"/>
  <c r="AD95" i="5"/>
  <c r="W12" i="5"/>
  <c r="AD93" i="5"/>
  <c r="AD71" i="5"/>
  <c r="W30" i="5"/>
  <c r="AD84" i="5"/>
  <c r="W15" i="5"/>
  <c r="AD10" i="5"/>
  <c r="W16" i="5"/>
  <c r="AF58" i="5"/>
  <c r="Y21" i="5"/>
  <c r="AF62" i="5"/>
  <c r="Y100" i="5"/>
  <c r="AF50" i="5"/>
  <c r="AF48" i="5"/>
  <c r="AF69" i="5"/>
  <c r="Y30" i="5"/>
  <c r="Y32" i="5"/>
  <c r="AF71" i="5"/>
  <c r="Y57" i="5"/>
  <c r="AF102" i="5"/>
  <c r="AF42" i="5"/>
  <c r="Y71" i="5"/>
  <c r="AF75" i="5"/>
  <c r="AH66" i="5"/>
  <c r="V5" i="5"/>
  <c r="AC17" i="5"/>
  <c r="V7" i="6"/>
  <c r="AC7" i="6"/>
  <c r="AC5" i="6"/>
  <c r="AC6" i="6"/>
  <c r="V5" i="6"/>
  <c r="AC12" i="6"/>
  <c r="V10" i="6"/>
  <c r="V11" i="6"/>
  <c r="X11" i="6"/>
  <c r="AE11" i="6"/>
  <c r="AD10" i="6"/>
  <c r="W10" i="6"/>
  <c r="AB9" i="6"/>
  <c r="AB8" i="6"/>
  <c r="AB12" i="6"/>
  <c r="AB10" i="6"/>
  <c r="AI12" i="6"/>
  <c r="AI10" i="6"/>
  <c r="AI8" i="6"/>
  <c r="AB7" i="6"/>
  <c r="AI9" i="6"/>
  <c r="AP9" i="6" s="1"/>
  <c r="AD9" i="6"/>
  <c r="AK9" i="6" s="1"/>
  <c r="W9" i="6"/>
  <c r="AG12" i="6"/>
  <c r="AG8" i="6"/>
  <c r="Z12" i="6"/>
  <c r="AG10" i="6"/>
  <c r="Z7" i="6"/>
  <c r="Z9" i="6"/>
  <c r="Z8" i="6"/>
  <c r="AG7" i="6"/>
  <c r="Z10" i="6"/>
  <c r="AG11" i="6"/>
  <c r="AG9" i="6"/>
  <c r="AN9" i="6" s="1"/>
  <c r="AD102" i="5"/>
  <c r="AD49" i="5"/>
  <c r="AD31" i="5"/>
  <c r="AD74" i="5"/>
  <c r="AD19" i="5"/>
  <c r="AD86" i="5"/>
  <c r="AD82" i="5"/>
  <c r="AD78" i="5"/>
  <c r="AD96" i="5"/>
  <c r="W102" i="5"/>
  <c r="W39" i="5"/>
  <c r="AD25" i="5"/>
  <c r="AD41" i="5"/>
  <c r="AD22" i="5"/>
  <c r="W61" i="5"/>
  <c r="AD36" i="5"/>
  <c r="W95" i="5"/>
  <c r="AD57" i="5"/>
  <c r="AD45" i="5"/>
  <c r="W5" i="5"/>
  <c r="W45" i="5"/>
  <c r="W25" i="5"/>
  <c r="W20" i="5"/>
  <c r="AD9" i="5"/>
  <c r="W59" i="5"/>
  <c r="AD59" i="5"/>
  <c r="W10" i="5"/>
  <c r="AF65" i="5"/>
  <c r="Y95" i="5"/>
  <c r="AF76" i="5"/>
  <c r="AM76" i="5" s="1"/>
  <c r="Y84" i="5"/>
  <c r="Y65" i="5"/>
  <c r="AF24" i="5"/>
  <c r="Y41" i="5"/>
  <c r="Y51" i="5"/>
  <c r="AF55" i="5"/>
  <c r="Y77" i="5"/>
  <c r="AF57" i="5"/>
  <c r="Y10" i="5"/>
  <c r="AF86" i="5"/>
  <c r="AF81" i="5"/>
  <c r="AF79" i="5"/>
  <c r="Y76" i="5"/>
  <c r="AF43" i="5"/>
  <c r="AC76" i="5"/>
  <c r="AJ76" i="5" s="1"/>
  <c r="V76" i="5"/>
  <c r="AE78" i="5"/>
  <c r="AF45" i="5"/>
  <c r="Y69" i="5"/>
  <c r="Y13" i="5"/>
  <c r="AF101" i="5"/>
  <c r="AF49" i="5"/>
  <c r="Y101" i="5"/>
  <c r="AF88" i="5"/>
  <c r="Y64" i="5"/>
  <c r="Y23" i="5"/>
  <c r="Y80" i="5"/>
  <c r="AF61" i="5"/>
  <c r="AF78" i="5"/>
  <c r="Y22" i="5"/>
  <c r="AF11" i="5"/>
  <c r="AF39" i="5"/>
  <c r="AF54" i="5"/>
  <c r="AF74" i="5"/>
  <c r="AF27" i="5"/>
  <c r="Y79" i="5"/>
  <c r="AF99" i="5"/>
  <c r="AF53" i="5"/>
  <c r="AF70" i="5"/>
  <c r="Y45" i="5"/>
  <c r="AF84" i="5"/>
  <c r="AF41" i="5"/>
  <c r="AF6" i="5"/>
  <c r="Y67" i="5"/>
  <c r="AF25" i="5"/>
  <c r="AF7" i="5"/>
  <c r="Y38" i="5"/>
  <c r="AF19" i="5"/>
  <c r="Y70" i="5"/>
  <c r="Y102" i="5"/>
  <c r="AF12" i="5"/>
  <c r="AF91" i="5"/>
  <c r="Y93" i="5"/>
  <c r="Y35" i="5"/>
  <c r="Y61" i="5"/>
  <c r="Y91" i="5"/>
  <c r="Y74" i="5"/>
  <c r="AF40" i="5"/>
  <c r="Y42" i="5"/>
  <c r="AF26" i="5"/>
  <c r="Y20" i="5"/>
  <c r="Y44" i="5"/>
  <c r="AF17" i="5"/>
  <c r="Y40" i="5"/>
  <c r="Y25" i="5"/>
  <c r="Y82" i="5"/>
  <c r="Y46" i="5"/>
  <c r="AF38" i="5"/>
  <c r="AF95" i="5"/>
  <c r="Y66" i="5"/>
  <c r="AF93" i="5"/>
  <c r="Y49" i="5"/>
  <c r="Y68" i="5"/>
  <c r="AH95" i="5"/>
  <c r="AA70" i="5"/>
  <c r="AH70" i="5"/>
  <c r="AA33" i="5"/>
  <c r="AH81" i="5"/>
  <c r="AA79" i="5"/>
  <c r="AH77" i="5"/>
  <c r="AO77" i="5" s="1"/>
  <c r="AH71" i="5"/>
  <c r="AH33" i="5"/>
  <c r="AH68" i="5"/>
  <c r="AA71" i="5"/>
  <c r="AA78" i="5"/>
  <c r="AA95" i="5"/>
  <c r="AH75" i="5"/>
  <c r="AH58" i="5"/>
  <c r="AH19" i="5"/>
  <c r="AH25" i="5"/>
  <c r="AA68" i="5"/>
  <c r="AA75" i="5"/>
  <c r="AA58" i="5"/>
  <c r="AH98" i="5"/>
  <c r="AA19" i="5"/>
  <c r="AH78" i="5"/>
  <c r="AC84" i="5"/>
  <c r="V84" i="5"/>
  <c r="AE86" i="5"/>
  <c r="X86" i="5"/>
  <c r="Y87" i="5"/>
  <c r="AE10" i="6"/>
  <c r="X6" i="6"/>
  <c r="X10" i="6"/>
  <c r="AE5" i="6"/>
  <c r="AE8" i="6"/>
  <c r="X7" i="6"/>
  <c r="AE7" i="6"/>
  <c r="AC11" i="6"/>
  <c r="W78" i="5"/>
  <c r="AD75" i="5"/>
  <c r="W93" i="5"/>
  <c r="AD81" i="5"/>
  <c r="AD61" i="5"/>
  <c r="AD39" i="5"/>
  <c r="W57" i="5"/>
  <c r="AD13" i="5"/>
  <c r="W38" i="5"/>
  <c r="AD26" i="5"/>
  <c r="W27" i="5"/>
  <c r="W62" i="5"/>
  <c r="AD51" i="5"/>
  <c r="AD7" i="5"/>
  <c r="W7" i="5"/>
  <c r="W50" i="5"/>
  <c r="W41" i="5"/>
  <c r="Y94" i="5"/>
  <c r="Y43" i="5"/>
  <c r="AF8" i="5"/>
  <c r="Y75" i="5"/>
  <c r="AF82" i="5"/>
  <c r="Y24" i="5"/>
  <c r="Y56" i="5"/>
  <c r="Y92" i="5"/>
  <c r="AF46" i="5"/>
  <c r="Y81" i="5"/>
  <c r="AF20" i="5"/>
  <c r="Y103" i="5"/>
  <c r="Y5" i="5"/>
  <c r="Y98" i="5"/>
  <c r="AF29" i="5"/>
  <c r="AF98" i="5"/>
  <c r="AA98" i="5"/>
  <c r="AF66" i="5"/>
  <c r="AH79" i="5"/>
  <c r="X12" i="6"/>
  <c r="AC10" i="6"/>
  <c r="W90" i="5"/>
  <c r="AD101" i="5"/>
  <c r="AD103" i="5"/>
  <c r="W82" i="5"/>
  <c r="W99" i="5"/>
  <c r="AD56" i="5"/>
  <c r="AD70" i="5"/>
  <c r="AD77" i="5"/>
  <c r="AK77" i="5" s="1"/>
  <c r="AD69" i="5"/>
  <c r="W88" i="5"/>
  <c r="W64" i="5"/>
  <c r="AD14" i="5"/>
  <c r="AD73" i="5"/>
  <c r="AD87" i="5"/>
  <c r="AD20" i="5"/>
  <c r="AD58" i="5"/>
  <c r="W19" i="5"/>
  <c r="AD68" i="5"/>
  <c r="AD6" i="5"/>
  <c r="W48" i="5"/>
  <c r="W14" i="5"/>
  <c r="W24" i="5"/>
  <c r="Y83" i="5"/>
  <c r="Y28" i="5"/>
  <c r="AF73" i="5"/>
  <c r="Y14" i="5"/>
  <c r="Y72" i="5"/>
  <c r="Y29" i="5"/>
  <c r="Y55" i="5"/>
  <c r="Y9" i="5"/>
  <c r="Y16" i="5"/>
  <c r="AF5" i="5"/>
  <c r="Y78" i="5"/>
  <c r="AF64" i="5"/>
  <c r="AF32" i="5"/>
  <c r="Y12" i="5"/>
  <c r="Y89" i="5"/>
  <c r="Y18" i="5"/>
  <c r="AF87" i="5"/>
  <c r="AF30" i="5"/>
  <c r="AA81" i="5"/>
  <c r="AC26" i="5"/>
  <c r="AD11" i="6"/>
  <c r="AF10" i="6"/>
  <c r="AF7" i="6"/>
  <c r="Y11" i="6"/>
  <c r="AF11" i="6"/>
  <c r="AF9" i="6"/>
  <c r="AM9" i="6" s="1"/>
  <c r="Y12" i="6"/>
  <c r="Y8" i="6"/>
  <c r="Y9" i="6"/>
  <c r="AF12" i="6"/>
  <c r="Y10" i="6"/>
  <c r="Y7" i="6"/>
  <c r="AD66" i="5"/>
  <c r="V6" i="6"/>
  <c r="X8" i="6"/>
  <c r="V63" i="5"/>
  <c r="AC45" i="5"/>
  <c r="V6" i="5"/>
  <c r="V92" i="5"/>
  <c r="AC33" i="5"/>
  <c r="V9" i="5"/>
  <c r="AC19" i="5"/>
  <c r="AC67" i="5"/>
  <c r="AC5" i="5"/>
  <c r="V13" i="5"/>
  <c r="V86" i="5"/>
  <c r="V81" i="5"/>
  <c r="AC61" i="5"/>
  <c r="AC53" i="5"/>
  <c r="AC57" i="5"/>
  <c r="V39" i="5"/>
  <c r="V83" i="5"/>
  <c r="V101" i="5"/>
  <c r="V7" i="5"/>
  <c r="V25" i="5"/>
  <c r="AC31" i="5"/>
  <c r="V35" i="5"/>
  <c r="AC63" i="5"/>
  <c r="AC22" i="5"/>
  <c r="W7" i="6"/>
  <c r="AD12" i="6"/>
  <c r="AC8" i="6"/>
  <c r="V75" i="5"/>
  <c r="V99" i="5"/>
  <c r="AC86" i="5"/>
  <c r="V18" i="5"/>
  <c r="AC91" i="5"/>
  <c r="V100" i="5"/>
  <c r="V38" i="5"/>
  <c r="AC46" i="5"/>
  <c r="AC93" i="5"/>
  <c r="AC104" i="5"/>
  <c r="V41" i="5"/>
  <c r="V33" i="5"/>
  <c r="V70" i="5"/>
  <c r="AC9" i="5"/>
  <c r="AC78" i="5"/>
  <c r="V23" i="5"/>
  <c r="AC71" i="5"/>
  <c r="V17" i="5"/>
  <c r="AC15" i="5"/>
  <c r="AC88" i="5"/>
  <c r="V69" i="5"/>
  <c r="AC49" i="5"/>
  <c r="AC94" i="5"/>
  <c r="AC97" i="5"/>
  <c r="V98" i="5"/>
  <c r="V34" i="5"/>
  <c r="V19" i="5"/>
  <c r="AC50" i="5"/>
  <c r="AC90" i="5"/>
  <c r="AC83" i="5"/>
  <c r="AC81" i="5"/>
  <c r="AC42" i="5"/>
  <c r="V22" i="5"/>
  <c r="V93" i="5"/>
  <c r="V57" i="5"/>
  <c r="AC43" i="5"/>
  <c r="V78" i="5"/>
  <c r="AC10" i="5"/>
  <c r="V29" i="5"/>
  <c r="AC47" i="5"/>
  <c r="AC58" i="5"/>
  <c r="X5" i="6"/>
  <c r="AE12" i="6"/>
  <c r="W11" i="6"/>
  <c r="AC96" i="5"/>
  <c r="V87" i="5"/>
  <c r="V46" i="5"/>
  <c r="V27" i="5"/>
  <c r="AC14" i="5"/>
  <c r="V96" i="5"/>
  <c r="V11" i="5"/>
  <c r="V43" i="5"/>
  <c r="V62" i="5"/>
  <c r="AC34" i="5"/>
  <c r="V42" i="5"/>
  <c r="V45" i="5"/>
  <c r="V61" i="5"/>
  <c r="AC92" i="5"/>
  <c r="V59" i="5"/>
  <c r="V31" i="5"/>
  <c r="AC29" i="5"/>
  <c r="AC85" i="5"/>
  <c r="V55" i="5"/>
  <c r="AC70" i="5"/>
  <c r="V15" i="5"/>
  <c r="V66" i="5"/>
  <c r="AD5" i="6"/>
  <c r="AE9" i="6"/>
  <c r="AL9" i="6" s="1"/>
  <c r="V79" i="5"/>
  <c r="AC39" i="5"/>
  <c r="V21" i="5"/>
  <c r="AC102" i="5"/>
  <c r="V102" i="5"/>
  <c r="AC21" i="5"/>
  <c r="V97" i="5"/>
  <c r="AC80" i="5"/>
  <c r="V37" i="5"/>
  <c r="V47" i="5"/>
  <c r="AC82" i="5"/>
  <c r="V82" i="5"/>
  <c r="V30" i="5"/>
  <c r="AC35" i="5"/>
  <c r="AC51" i="5"/>
  <c r="AC18" i="5"/>
  <c r="AC59" i="5"/>
  <c r="AC54" i="5"/>
  <c r="V71" i="5"/>
  <c r="AC73" i="5"/>
  <c r="W5" i="6"/>
  <c r="G21" i="7"/>
  <c r="G11" i="7"/>
  <c r="G22" i="7"/>
  <c r="N32" i="7"/>
  <c r="N11" i="7"/>
  <c r="G32" i="7"/>
  <c r="N10" i="7"/>
  <c r="G35" i="7"/>
  <c r="N22" i="7"/>
  <c r="N21" i="7"/>
  <c r="G33" i="7"/>
  <c r="N33" i="7"/>
  <c r="G10" i="7"/>
  <c r="J12" i="7"/>
  <c r="M12" i="7"/>
  <c r="K12" i="7"/>
  <c r="L12" i="7"/>
  <c r="L23" i="7"/>
  <c r="M23" i="7"/>
  <c r="K23" i="7"/>
  <c r="J23" i="7"/>
  <c r="C12" i="7"/>
  <c r="D12" i="7"/>
  <c r="F12" i="7"/>
  <c r="E12" i="7"/>
  <c r="C24" i="7"/>
  <c r="F24" i="7"/>
  <c r="E24" i="7"/>
  <c r="D24" i="7"/>
  <c r="K13" i="7"/>
  <c r="L13" i="7"/>
  <c r="J13" i="7"/>
  <c r="M13" i="7"/>
  <c r="L35" i="7"/>
  <c r="J35" i="7"/>
  <c r="K35" i="7"/>
  <c r="M35" i="7"/>
  <c r="L34" i="7"/>
  <c r="K34" i="7"/>
  <c r="J34" i="7"/>
  <c r="M34" i="7"/>
  <c r="E13" i="7"/>
  <c r="C13" i="7"/>
  <c r="D13" i="7"/>
  <c r="F13" i="7"/>
  <c r="K24" i="7"/>
  <c r="M24" i="7"/>
  <c r="L24" i="7"/>
  <c r="J24" i="7"/>
  <c r="F23" i="7"/>
  <c r="C23" i="7"/>
  <c r="E23" i="7"/>
  <c r="D23" i="7"/>
  <c r="D34" i="7"/>
  <c r="F34" i="7"/>
  <c r="E34" i="7"/>
  <c r="C34" i="7"/>
  <c r="C36" i="7" l="1"/>
  <c r="G34" i="7"/>
  <c r="E36" i="7"/>
  <c r="F36" i="7"/>
  <c r="D36" i="7"/>
  <c r="D25" i="7"/>
  <c r="E25" i="7"/>
  <c r="G23" i="7"/>
  <c r="C25" i="7"/>
  <c r="F25" i="7"/>
  <c r="N24" i="7"/>
  <c r="G13" i="7"/>
  <c r="M36" i="7"/>
  <c r="J36" i="7"/>
  <c r="N34" i="7"/>
  <c r="K36" i="7"/>
  <c r="L36" i="7"/>
  <c r="N35" i="7"/>
  <c r="N13" i="7"/>
  <c r="G24" i="7"/>
  <c r="E14" i="7"/>
  <c r="F14" i="7"/>
  <c r="D14" i="7"/>
  <c r="C14" i="7"/>
  <c r="G12" i="7"/>
  <c r="J25" i="7"/>
  <c r="N23" i="7"/>
  <c r="K25" i="7"/>
  <c r="M25" i="7"/>
  <c r="L25" i="7"/>
  <c r="L14" i="7"/>
  <c r="K14" i="7"/>
  <c r="M14" i="7"/>
  <c r="N12" i="7"/>
  <c r="J14" i="7"/>
  <c r="N25" i="7" l="1"/>
  <c r="G25" i="7"/>
  <c r="N14" i="7"/>
  <c r="G14" i="7"/>
  <c r="N36" i="7"/>
  <c r="G3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jhkum</author>
  </authors>
  <commentList>
    <comment ref="B3" authorId="0" shapeId="0" xr:uid="{00000000-0006-0000-0100-000001000000}">
      <text>
        <r>
          <rPr>
            <b/>
            <sz val="9"/>
            <color indexed="81"/>
            <rFont val="굴림"/>
            <family val="3"/>
            <charset val="129"/>
          </rPr>
          <t>jhkum:</t>
        </r>
        <r>
          <rPr>
            <sz val="9"/>
            <color indexed="81"/>
            <rFont val="굴림"/>
            <family val="3"/>
            <charset val="129"/>
          </rPr>
          <t xml:space="preserve">
라인이 필요없을 경우 라인삭제말고 지우기를 사용할 것.</t>
        </r>
      </text>
    </comment>
  </commentList>
</comments>
</file>

<file path=xl/sharedStrings.xml><?xml version="1.0" encoding="utf-8"?>
<sst xmlns="http://schemas.openxmlformats.org/spreadsheetml/2006/main" count="484" uniqueCount="217">
  <si>
    <t>Korea ITMC</t>
  </si>
  <si>
    <t>Hi asset</t>
  </si>
  <si>
    <t>Woori</t>
  </si>
  <si>
    <t>KB</t>
  </si>
  <si>
    <t>Mirae</t>
  </si>
  <si>
    <t>Code</t>
  </si>
  <si>
    <t>Name</t>
  </si>
  <si>
    <t>ITMC</t>
  </si>
  <si>
    <t>FUM(100millon)</t>
  </si>
  <si>
    <t>NAV(100million)</t>
  </si>
  <si>
    <t>1W</t>
  </si>
  <si>
    <t>1M</t>
  </si>
  <si>
    <t>3M</t>
  </si>
  <si>
    <t>6M</t>
  </si>
  <si>
    <t>1Y</t>
  </si>
  <si>
    <t>3Y</t>
  </si>
  <si>
    <t>YTD</t>
  </si>
  <si>
    <t>Ranking</t>
    <phoneticPr fontId="2" type="noConversion"/>
  </si>
  <si>
    <t>Ranking(%)</t>
    <phoneticPr fontId="2" type="noConversion"/>
  </si>
  <si>
    <t>Quartile ranking</t>
    <phoneticPr fontId="2" type="noConversion"/>
  </si>
  <si>
    <t>Return(%)</t>
    <phoneticPr fontId="2" type="noConversion"/>
  </si>
  <si>
    <t>Ranking</t>
    <phoneticPr fontId="2" type="noConversion"/>
  </si>
  <si>
    <t>Ranking(%)</t>
    <phoneticPr fontId="2" type="noConversion"/>
  </si>
  <si>
    <t>Quartile ranking</t>
    <phoneticPr fontId="2" type="noConversion"/>
  </si>
  <si>
    <t>Ranking</t>
    <phoneticPr fontId="2" type="noConversion"/>
  </si>
  <si>
    <t>Ranking(%)</t>
    <phoneticPr fontId="2" type="noConversion"/>
  </si>
  <si>
    <t>Quartile ranking</t>
    <phoneticPr fontId="2" type="noConversion"/>
  </si>
  <si>
    <t>KR5227359738</t>
  </si>
  <si>
    <t>MiraeAsset Pension Convertible Fnd 1(Bd Mx)</t>
  </si>
  <si>
    <t>KR5206603106</t>
  </si>
  <si>
    <t>Woori Frontier Personal MMF 1[Gov Bd]C1</t>
  </si>
  <si>
    <t>KR5223147590</t>
  </si>
  <si>
    <t>KB Star Personal MMF P-101(Gov Bd)C</t>
  </si>
  <si>
    <t>2 quartile</t>
  </si>
  <si>
    <t>3 quartile</t>
  </si>
  <si>
    <t>4 quartile</t>
  </si>
  <si>
    <t>Bond</t>
  </si>
  <si>
    <t>Equity</t>
  </si>
  <si>
    <t>Total</t>
  </si>
  <si>
    <t>* Fund Type 'Bond' is based on long-term bond funds only as per Bond team's request.</t>
    <phoneticPr fontId="2" type="noConversion"/>
  </si>
  <si>
    <t>Quartile ranking: 1 month</t>
    <phoneticPr fontId="2" type="noConversion"/>
  </si>
  <si>
    <t>Quartile ranking: 3 month</t>
    <phoneticPr fontId="2" type="noConversion"/>
  </si>
  <si>
    <t>Fund Type</t>
    <phoneticPr fontId="2" type="noConversion"/>
  </si>
  <si>
    <t>1 quartile</t>
    <phoneticPr fontId="2" type="noConversion"/>
  </si>
  <si>
    <t>total</t>
    <phoneticPr fontId="2" type="noConversion"/>
  </si>
  <si>
    <t>Fund Type</t>
    <phoneticPr fontId="2" type="noConversion"/>
  </si>
  <si>
    <t>No. of funds</t>
    <phoneticPr fontId="2" type="noConversion"/>
  </si>
  <si>
    <t>Bond</t>
    <phoneticPr fontId="2" type="noConversion"/>
  </si>
  <si>
    <t>Equity</t>
    <phoneticPr fontId="2" type="noConversion"/>
  </si>
  <si>
    <t>MMF</t>
    <phoneticPr fontId="2" type="noConversion"/>
  </si>
  <si>
    <t>Total</t>
    <phoneticPr fontId="2" type="noConversion"/>
  </si>
  <si>
    <t>Quartile ranking: 6 month</t>
    <phoneticPr fontId="2" type="noConversion"/>
  </si>
  <si>
    <t>Quartile ranking: 1 Year</t>
    <phoneticPr fontId="2" type="noConversion"/>
  </si>
  <si>
    <t>Fund Type</t>
    <phoneticPr fontId="2" type="noConversion"/>
  </si>
  <si>
    <t>1 quartile</t>
    <phoneticPr fontId="2" type="noConversion"/>
  </si>
  <si>
    <t>total</t>
    <phoneticPr fontId="2" type="noConversion"/>
  </si>
  <si>
    <t>No. of funds</t>
    <phoneticPr fontId="2" type="noConversion"/>
  </si>
  <si>
    <t>Equity</t>
    <phoneticPr fontId="2" type="noConversion"/>
  </si>
  <si>
    <t>Total</t>
    <phoneticPr fontId="2" type="noConversion"/>
  </si>
  <si>
    <t>Quartile ranking: 3 Year</t>
    <phoneticPr fontId="2" type="noConversion"/>
  </si>
  <si>
    <t>Quartile ranking: YTD</t>
    <phoneticPr fontId="2" type="noConversion"/>
  </si>
  <si>
    <t>Fund Type</t>
    <phoneticPr fontId="2" type="noConversion"/>
  </si>
  <si>
    <t>1 quartile</t>
    <phoneticPr fontId="2" type="noConversion"/>
  </si>
  <si>
    <t>total</t>
    <phoneticPr fontId="2" type="noConversion"/>
  </si>
  <si>
    <t>No. of funds</t>
    <phoneticPr fontId="2" type="noConversion"/>
  </si>
  <si>
    <t>Equity</t>
    <phoneticPr fontId="2" type="noConversion"/>
  </si>
  <si>
    <t>Total</t>
    <phoneticPr fontId="2" type="noConversion"/>
  </si>
  <si>
    <t>* The above ranking data is based on retail funds in the each category (i.e., exclusive of private funds)</t>
    <phoneticPr fontId="2" type="noConversion"/>
  </si>
  <si>
    <t>NAV(100millon)</t>
  </si>
  <si>
    <t>FUM(100million)</t>
  </si>
  <si>
    <t>Ranking</t>
    <phoneticPr fontId="2" type="noConversion"/>
  </si>
  <si>
    <t>Ranking(%)</t>
    <phoneticPr fontId="2" type="noConversion"/>
  </si>
  <si>
    <t>Quartile ranking</t>
    <phoneticPr fontId="2" type="noConversion"/>
  </si>
  <si>
    <t>Bond Type</t>
    <phoneticPr fontId="2" type="noConversion"/>
  </si>
  <si>
    <t>High Grade Bond</t>
    <phoneticPr fontId="2" type="noConversion"/>
  </si>
  <si>
    <t>KR5210A71175</t>
  </si>
  <si>
    <t>UPDATE</t>
    <phoneticPr fontId="2" type="noConversion"/>
  </si>
  <si>
    <t>KR5223A95821</t>
  </si>
  <si>
    <t>Eastspring Asset Management Korea Fund Performance Summary</t>
    <phoneticPr fontId="2" type="noConversion"/>
  </si>
  <si>
    <t>KR5107AD2336</t>
  </si>
  <si>
    <t>KR5236AE2453</t>
  </si>
  <si>
    <t>Eastspring Investments</t>
  </si>
  <si>
    <t>Eastspring Investments Industry Leaders RSP Securities Investment Trust 1 [Equity] Class C</t>
  </si>
  <si>
    <t>Eastspring Investments Industry Leaders RSP Securities Investment Trust 2 [Equity] Class C</t>
  </si>
  <si>
    <t>Eastspring Investments Sustainable Growth Company Securities Investment Trust [Equity] Class C-F</t>
  </si>
  <si>
    <t>Eastspring Investments Korea Leaders Securities Baby Investment Trust[Equity]</t>
  </si>
  <si>
    <t>Eastspring Investments Retirement Pension Income Plus 41 Securities Baby Investment Trust [Bond Balanced] Class C</t>
  </si>
  <si>
    <t>Bond_Balanced</t>
    <phoneticPr fontId="2" type="noConversion"/>
  </si>
  <si>
    <t>KR5236AE2735</t>
  </si>
  <si>
    <t>KR5223AE4272</t>
  </si>
  <si>
    <t>13_Peer조회1(E)_주식_v1</t>
  </si>
  <si>
    <t>15_Peer조회3(E)_혼합_v1</t>
  </si>
  <si>
    <t>KR5236AG0729</t>
  </si>
  <si>
    <t>KR5223AL4166</t>
  </si>
  <si>
    <t>KR5301AN7337</t>
  </si>
  <si>
    <t>KR5236AH2906</t>
  </si>
  <si>
    <t>KR5104711597</t>
  </si>
  <si>
    <t>HI Performance Focus30 1[Bd Mx]C-C</t>
  </si>
  <si>
    <t/>
  </si>
  <si>
    <t>KR5104711589</t>
  </si>
  <si>
    <t>HI Performance Focus30 1[Bd Mx]C-A</t>
  </si>
  <si>
    <t>KR5223AQ2496</t>
  </si>
  <si>
    <t>KR5223AQ2470</t>
  </si>
  <si>
    <t>KR5365AX3808</t>
  </si>
  <si>
    <t>KR5232AW9922</t>
  </si>
  <si>
    <t>KR5236AY2954</t>
  </si>
  <si>
    <t>KR5232AY1885</t>
  </si>
  <si>
    <t>KR5232AY1984</t>
  </si>
  <si>
    <t>KR5232AY1976</t>
  </si>
  <si>
    <t>K55364AZ6345</t>
  </si>
  <si>
    <t>K55101AZ7044</t>
  </si>
  <si>
    <t>K55239B01611</t>
  </si>
  <si>
    <t>KR5365AX3816</t>
  </si>
  <si>
    <t>Eastspring Investments Retirement Pension Industry Leaders Securities Baby Investment Trust [Equity] Class C</t>
  </si>
  <si>
    <t>KR5223AI7321</t>
  </si>
  <si>
    <t>KR5223AX3941</t>
  </si>
  <si>
    <t>Quartile ranking(Only ES)</t>
    <phoneticPr fontId="2" type="noConversion"/>
  </si>
  <si>
    <t>K55365B47054</t>
  </si>
  <si>
    <t>KR5236AY2996</t>
  </si>
  <si>
    <t>일자</t>
  </si>
  <si>
    <t>AO</t>
    <phoneticPr fontId="2" type="noConversion"/>
  </si>
  <si>
    <t>AN</t>
    <phoneticPr fontId="2" type="noConversion"/>
  </si>
  <si>
    <t>AM</t>
    <phoneticPr fontId="2" type="noConversion"/>
  </si>
  <si>
    <t>AL</t>
    <phoneticPr fontId="2" type="noConversion"/>
  </si>
  <si>
    <t>AK</t>
    <phoneticPr fontId="2" type="noConversion"/>
  </si>
  <si>
    <t>AP</t>
    <phoneticPr fontId="2" type="noConversion"/>
  </si>
  <si>
    <t>* Funds excluded in this summary report: MMF, ELS funds, Derivatives type funds, Equity  funds with less than 10 billion.</t>
    <phoneticPr fontId="2" type="noConversion"/>
  </si>
  <si>
    <t>KR5365AX3873</t>
  </si>
  <si>
    <t>K55210B68405</t>
  </si>
  <si>
    <t>K55232B77988</t>
  </si>
  <si>
    <t>K55301B32689</t>
  </si>
  <si>
    <t>K55105B76228</t>
  </si>
  <si>
    <t>KR5223AE0759</t>
  </si>
  <si>
    <t>K55223B91491</t>
  </si>
  <si>
    <t>K55105B91292</t>
  </si>
  <si>
    <t>KR5229493642</t>
    <phoneticPr fontId="2" type="noConversion"/>
  </si>
  <si>
    <t>KR5229291467</t>
    <phoneticPr fontId="2" type="noConversion"/>
  </si>
  <si>
    <t>KR5229291491</t>
    <phoneticPr fontId="2" type="noConversion"/>
  </si>
  <si>
    <t>KR5229571827</t>
    <phoneticPr fontId="2" type="noConversion"/>
  </si>
  <si>
    <t>KR5301AF5869</t>
  </si>
  <si>
    <t>KR5301AF5885</t>
  </si>
  <si>
    <t>KR5301AK4279</t>
  </si>
  <si>
    <t>KR5104AP9769</t>
  </si>
  <si>
    <t>K55105BG6812</t>
  </si>
  <si>
    <t>K55206BJ0752</t>
  </si>
  <si>
    <t>KR5229A70144</t>
  </si>
  <si>
    <t>K55232BK2704</t>
  </si>
  <si>
    <t>KR5206880175</t>
  </si>
  <si>
    <t>Woori KOR Idx40 Feeder 1[Bd Mx]C-P</t>
  </si>
  <si>
    <t>KR5210A71183</t>
  </si>
  <si>
    <t>KR5224AI7247</t>
  </si>
  <si>
    <t>KR5101536294</t>
  </si>
  <si>
    <t>KoreaITMC Retirement Pension Idx Feeder 1(Bd Mx)</t>
  </si>
  <si>
    <t>KR5229A70151</t>
  </si>
  <si>
    <t>Eastspring Investments Retirement Pension Income Plus 40 Securities Baby Investment Trust[Bond Balanced] C-F</t>
  </si>
  <si>
    <t>K55223BU8833</t>
  </si>
  <si>
    <t>K55301BU3896</t>
  </si>
  <si>
    <t>K55105BU8000</t>
  </si>
  <si>
    <t>K55105BU7473</t>
  </si>
  <si>
    <t>K55236BU4274</t>
  </si>
  <si>
    <t>K55236BU4332</t>
  </si>
  <si>
    <t>K55101BT5730</t>
  </si>
  <si>
    <t>K55101BT5755</t>
  </si>
  <si>
    <t>K55232BT6805</t>
  </si>
  <si>
    <t>K55301BV3093</t>
  </si>
  <si>
    <t>K55301BV2517</t>
  </si>
  <si>
    <t>K55105BV2135</t>
  </si>
  <si>
    <t>KR5234AP7824</t>
  </si>
  <si>
    <t>KR5223AQ0219</t>
  </si>
  <si>
    <t>KR5223AQ0201</t>
  </si>
  <si>
    <t>K55301BU2963</t>
  </si>
  <si>
    <t>K55232BT6789</t>
  </si>
  <si>
    <t>KR5224AI7239</t>
  </si>
  <si>
    <t>K55223BU8650</t>
  </si>
  <si>
    <t>K55105B91300</t>
  </si>
  <si>
    <t>KR5229A93385</t>
    <phoneticPr fontId="2" type="noConversion"/>
  </si>
  <si>
    <t>KR5306AV5625</t>
  </si>
  <si>
    <t>KR5306AO2654</t>
  </si>
  <si>
    <t>KR5303A95185</t>
  </si>
  <si>
    <t>KR5302AT9658</t>
  </si>
  <si>
    <t>K55209B87696</t>
  </si>
  <si>
    <t>KR5209AU8594</t>
  </si>
  <si>
    <t>KR5209AM0450</t>
  </si>
  <si>
    <t>KR5209AR6403</t>
  </si>
  <si>
    <t>K55209BL7974</t>
  </si>
  <si>
    <t>KR5209AO5689</t>
  </si>
  <si>
    <t>K55209B89593</t>
  </si>
  <si>
    <t>K55209BY4133</t>
  </si>
  <si>
    <t>KR5209A89955</t>
  </si>
  <si>
    <t>K55209BT8982</t>
  </si>
  <si>
    <t>KR5209A89971</t>
  </si>
  <si>
    <t>KR5363AM5204</t>
  </si>
  <si>
    <t>KR5363AP9161</t>
  </si>
  <si>
    <t>KR5236AP6261</t>
  </si>
  <si>
    <t>KR5236AP9059</t>
  </si>
  <si>
    <t>KR5223AR1935</t>
  </si>
  <si>
    <t>K55301CO4958</t>
  </si>
  <si>
    <t>KR5229AM1009</t>
  </si>
  <si>
    <t>Eastspring Investments Personal MMF 1[Gov Bd]Class C</t>
  </si>
  <si>
    <t>KR5301972703</t>
  </si>
  <si>
    <t>K55105CO6308</t>
  </si>
  <si>
    <t>K55210CF4702</t>
  </si>
  <si>
    <t>KR5101AQ9506</t>
  </si>
  <si>
    <t>KR5234AJ0470</t>
  </si>
  <si>
    <t>KR5301AK8247</t>
  </si>
  <si>
    <r>
      <t>13_Peer</t>
    </r>
    <r>
      <rPr>
        <sz val="9"/>
        <rFont val="돋움"/>
        <family val="3"/>
        <charset val="129"/>
      </rPr>
      <t>조회</t>
    </r>
    <r>
      <rPr>
        <sz val="9"/>
        <rFont val="Arial"/>
        <family val="2"/>
      </rPr>
      <t>1(E)_MMF_v2</t>
    </r>
    <phoneticPr fontId="2" type="noConversion"/>
  </si>
  <si>
    <t>KR5101A93378</t>
  </si>
  <si>
    <t>K55210CY0921</t>
  </si>
  <si>
    <t>KR5303A95193</t>
  </si>
  <si>
    <t>K55210CY0954</t>
  </si>
  <si>
    <t>K55210CY0962</t>
  </si>
  <si>
    <t>K55232D13658</t>
  </si>
  <si>
    <t>K55244D55704</t>
  </si>
  <si>
    <t>K55244D55738</t>
  </si>
  <si>
    <t>K55306BL1011</t>
  </si>
  <si>
    <t>K55207D44192</t>
  </si>
  <si>
    <t>QSLU51346655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</si>
</sst>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_-"/>
    <numFmt numFmtId="165" formatCode="_-&quot;₩&quot;* #,##0_-;\-&quot;₩&quot;* #,##0_-;_-&quot;₩&quot;* &quot;-&quot;_-;_-@_-"/>
    <numFmt numFmtId="166" formatCode="0.00_ "/>
    <numFmt numFmtId="167" formatCode="0_ "/>
    <numFmt numFmtId="168" formatCode="[$-409]d/mmm/yyyy;@"/>
  </numFmts>
  <fonts count="3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16"/>
      <name val="Arial"/>
      <family val="2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indexed="10"/>
      <name val="Arial"/>
      <family val="2"/>
    </font>
    <font>
      <sz val="9"/>
      <color indexed="9"/>
      <name val="Arial"/>
      <family val="2"/>
    </font>
    <font>
      <sz val="9"/>
      <color indexed="81"/>
      <name val="굴림"/>
      <family val="3"/>
      <charset val="129"/>
    </font>
    <font>
      <b/>
      <sz val="9"/>
      <color indexed="81"/>
      <name val="굴림"/>
      <family val="3"/>
      <charset val="129"/>
    </font>
    <font>
      <b/>
      <sz val="9"/>
      <color indexed="9"/>
      <name val="Arial"/>
      <family val="2"/>
    </font>
    <font>
      <sz val="9"/>
      <name val="돋움"/>
      <family val="3"/>
      <charset val="129"/>
    </font>
    <font>
      <sz val="9"/>
      <color indexed="8"/>
      <name val="굴림"/>
      <family val="3"/>
      <charset val="129"/>
    </font>
    <font>
      <sz val="12"/>
      <color indexed="8"/>
      <name val="굴림"/>
      <family val="3"/>
      <charset val="129"/>
    </font>
    <font>
      <b/>
      <sz val="9"/>
      <name val="돋움"/>
      <family val="3"/>
      <charset val="129"/>
    </font>
    <font>
      <sz val="9"/>
      <color indexed="8"/>
      <name val="Consolas"/>
      <family val="3"/>
    </font>
    <font>
      <sz val="9"/>
      <name val="Consolas"/>
      <family val="3"/>
    </font>
    <font>
      <sz val="10"/>
      <name val="Helv"/>
      <family val="2"/>
    </font>
    <font>
      <sz val="11"/>
      <color theme="1"/>
      <name val="굴림"/>
      <family val="2"/>
      <charset val="129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1"/>
      <color theme="0"/>
      <name val="Arial"/>
      <family val="2"/>
    </font>
    <font>
      <sz val="9"/>
      <color theme="0"/>
      <name val="Arial"/>
      <family val="2"/>
    </font>
    <font>
      <b/>
      <sz val="9"/>
      <color theme="0"/>
      <name val="Calibri"/>
      <family val="3"/>
      <charset val="129"/>
      <scheme val="minor"/>
    </font>
    <font>
      <sz val="9"/>
      <color rgb="FFFF0000"/>
      <name val="Consolas"/>
      <family val="3"/>
    </font>
    <font>
      <b/>
      <sz val="9"/>
      <color rgb="FF008080"/>
      <name val="Courier New"/>
      <family val="3"/>
    </font>
    <font>
      <sz val="10"/>
      <color theme="1"/>
      <name val="Verdana"/>
      <family val="2"/>
    </font>
    <font>
      <sz val="10"/>
      <color rgb="FF000000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9CCFF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168" fontId="23" fillId="0" borderId="0"/>
    <xf numFmtId="164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9" fillId="0" borderId="0"/>
    <xf numFmtId="0" fontId="1" fillId="0" borderId="0"/>
  </cellStyleXfs>
  <cellXfs count="6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166" fontId="4" fillId="3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165" fontId="5" fillId="5" borderId="2" xfId="2" applyFont="1" applyFill="1" applyBorder="1" applyAlignment="1">
      <alignment horizontal="center" vertical="center"/>
    </xf>
    <xf numFmtId="165" fontId="5" fillId="6" borderId="2" xfId="2" applyFont="1" applyFill="1" applyBorder="1" applyAlignment="1">
      <alignment horizontal="center" vertical="center"/>
    </xf>
    <xf numFmtId="165" fontId="5" fillId="7" borderId="2" xfId="2" applyFont="1" applyFill="1" applyBorder="1" applyAlignment="1">
      <alignment horizontal="center" vertical="center"/>
    </xf>
    <xf numFmtId="165" fontId="5" fillId="8" borderId="2" xfId="2" applyFont="1" applyFill="1" applyBorder="1" applyAlignment="1">
      <alignment horizontal="center" vertical="center"/>
    </xf>
    <xf numFmtId="0" fontId="3" fillId="9" borderId="0" xfId="10" applyFont="1" applyFill="1" applyAlignment="1">
      <alignment vertical="center"/>
    </xf>
    <xf numFmtId="0" fontId="6" fillId="9" borderId="0" xfId="10" applyFont="1" applyFill="1" applyAlignment="1">
      <alignment vertical="center"/>
    </xf>
    <xf numFmtId="0" fontId="7" fillId="9" borderId="0" xfId="10" applyFont="1" applyFill="1" applyAlignment="1">
      <alignment vertical="center"/>
    </xf>
    <xf numFmtId="0" fontId="4" fillId="9" borderId="0" xfId="10" applyFont="1" applyFill="1" applyAlignment="1">
      <alignment horizontal="right" vertical="center"/>
    </xf>
    <xf numFmtId="0" fontId="3" fillId="0" borderId="0" xfId="10" applyFont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 applyBorder="1" applyAlignment="1">
      <alignment vertical="center"/>
    </xf>
    <xf numFmtId="0" fontId="3" fillId="0" borderId="0" xfId="10" applyFont="1" applyBorder="1" applyAlignment="1">
      <alignment vertical="center"/>
    </xf>
    <xf numFmtId="0" fontId="9" fillId="0" borderId="0" xfId="10" applyFont="1" applyAlignment="1">
      <alignment vertical="center"/>
    </xf>
    <xf numFmtId="0" fontId="3" fillId="10" borderId="3" xfId="10" applyFont="1" applyFill="1" applyBorder="1" applyAlignment="1">
      <alignment horizontal="center" vertical="center"/>
    </xf>
    <xf numFmtId="167" fontId="10" fillId="10" borderId="4" xfId="10" applyNumberFormat="1" applyFont="1" applyFill="1" applyBorder="1" applyAlignment="1">
      <alignment horizontal="center" vertical="center" wrapText="1"/>
    </xf>
    <xf numFmtId="0" fontId="1" fillId="0" borderId="0" xfId="10" applyAlignment="1">
      <alignment vertical="center"/>
    </xf>
    <xf numFmtId="0" fontId="3" fillId="0" borderId="2" xfId="10" applyFont="1" applyBorder="1" applyAlignment="1">
      <alignment horizontal="center" vertical="center"/>
    </xf>
    <xf numFmtId="164" fontId="11" fillId="0" borderId="2" xfId="1" applyFont="1" applyFill="1" applyBorder="1" applyAlignment="1">
      <alignment horizontal="center" vertical="center"/>
    </xf>
    <xf numFmtId="0" fontId="3" fillId="0" borderId="0" xfId="10" applyFont="1" applyBorder="1" applyAlignment="1">
      <alignment horizontal="center" vertical="center"/>
    </xf>
    <xf numFmtId="164" fontId="10" fillId="0" borderId="0" xfId="1" applyFont="1" applyFill="1" applyBorder="1" applyAlignment="1">
      <alignment horizontal="right" vertical="center"/>
    </xf>
    <xf numFmtId="0" fontId="12" fillId="0" borderId="0" xfId="10" applyFont="1" applyAlignment="1">
      <alignment vertical="center"/>
    </xf>
    <xf numFmtId="0" fontId="13" fillId="0" borderId="0" xfId="0" applyFont="1">
      <alignment vertical="center"/>
    </xf>
    <xf numFmtId="0" fontId="16" fillId="11" borderId="0" xfId="0" applyFont="1" applyFill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17" fillId="0" borderId="0" xfId="0" applyFont="1">
      <alignment vertical="center"/>
    </xf>
    <xf numFmtId="0" fontId="27" fillId="0" borderId="0" xfId="0" applyFont="1">
      <alignment vertical="center"/>
    </xf>
    <xf numFmtId="0" fontId="18" fillId="12" borderId="5" xfId="9" applyFont="1" applyFill="1" applyBorder="1" applyAlignment="1">
      <alignment horizontal="center"/>
    </xf>
    <xf numFmtId="0" fontId="4" fillId="0" borderId="0" xfId="6" applyFont="1">
      <alignment vertical="center"/>
    </xf>
    <xf numFmtId="0" fontId="26" fillId="13" borderId="0" xfId="0" applyFont="1" applyFill="1">
      <alignment vertical="center"/>
    </xf>
    <xf numFmtId="0" fontId="28" fillId="0" borderId="0" xfId="10" applyFont="1" applyAlignment="1">
      <alignment vertical="center"/>
    </xf>
    <xf numFmtId="0" fontId="29" fillId="0" borderId="0" xfId="0" applyFont="1">
      <alignment vertical="center"/>
    </xf>
    <xf numFmtId="0" fontId="29" fillId="0" borderId="0" xfId="0" quotePrefix="1" applyFont="1">
      <alignment vertical="center"/>
    </xf>
    <xf numFmtId="0" fontId="28" fillId="0" borderId="0" xfId="10" applyFont="1" applyAlignment="1">
      <alignment horizontal="right" vertical="center"/>
    </xf>
    <xf numFmtId="165" fontId="20" fillId="5" borderId="2" xfId="2" applyFont="1" applyFill="1" applyBorder="1" applyAlignment="1">
      <alignment horizontal="center" vertical="center"/>
    </xf>
    <xf numFmtId="0" fontId="4" fillId="0" borderId="0" xfId="6" applyFont="1" applyFill="1">
      <alignment vertical="center"/>
    </xf>
    <xf numFmtId="0" fontId="30" fillId="14" borderId="0" xfId="0" applyFont="1" applyFill="1">
      <alignment vertical="center"/>
    </xf>
    <xf numFmtId="0" fontId="5" fillId="5" borderId="2" xfId="0" applyFont="1" applyFill="1" applyBorder="1" applyAlignment="1">
      <alignment horizontal="center" vertical="center"/>
    </xf>
    <xf numFmtId="0" fontId="21" fillId="0" borderId="1" xfId="9" applyFont="1" applyFill="1" applyBorder="1" applyAlignment="1">
      <alignment wrapText="1"/>
    </xf>
    <xf numFmtId="0" fontId="21" fillId="0" borderId="1" xfId="9" applyFont="1" applyFill="1" applyBorder="1" applyAlignment="1">
      <alignment horizontal="right" wrapText="1"/>
    </xf>
    <xf numFmtId="0" fontId="22" fillId="2" borderId="0" xfId="0" applyFont="1" applyFill="1">
      <alignment vertical="center"/>
    </xf>
    <xf numFmtId="166" fontId="22" fillId="3" borderId="0" xfId="0" applyNumberFormat="1" applyFont="1" applyFill="1">
      <alignment vertical="center"/>
    </xf>
    <xf numFmtId="0" fontId="22" fillId="4" borderId="0" xfId="0" applyFont="1" applyFill="1">
      <alignment vertical="center"/>
    </xf>
    <xf numFmtId="0" fontId="31" fillId="13" borderId="0" xfId="0" applyFont="1" applyFill="1">
      <alignment vertical="center"/>
    </xf>
    <xf numFmtId="0" fontId="31" fillId="0" borderId="0" xfId="0" applyFont="1">
      <alignment vertical="center"/>
    </xf>
    <xf numFmtId="0" fontId="22" fillId="0" borderId="0" xfId="0" applyFont="1">
      <alignment vertical="center"/>
    </xf>
    <xf numFmtId="0" fontId="4" fillId="0" borderId="0" xfId="0" quotePrefix="1" applyFont="1">
      <alignment vertical="center"/>
    </xf>
    <xf numFmtId="0" fontId="3" fillId="0" borderId="0" xfId="10" applyFont="1" applyAlignment="1">
      <alignment horizontal="right" vertical="center"/>
    </xf>
    <xf numFmtId="0" fontId="32" fillId="0" borderId="0" xfId="0" applyFont="1">
      <alignment vertical="center"/>
    </xf>
    <xf numFmtId="3" fontId="33" fillId="0" borderId="0" xfId="0" applyNumberFormat="1" applyFont="1" applyAlignment="1"/>
    <xf numFmtId="3" fontId="34" fillId="15" borderId="0" xfId="0" applyNumberFormat="1" applyFont="1" applyFill="1" applyAlignment="1"/>
    <xf numFmtId="0" fontId="3" fillId="10" borderId="6" xfId="10" applyFont="1" applyFill="1" applyBorder="1" applyAlignment="1">
      <alignment horizontal="center" vertical="center"/>
    </xf>
    <xf numFmtId="0" fontId="3" fillId="10" borderId="7" xfId="1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</cellXfs>
  <cellStyles count="11">
    <cellStyle name="Comma [0]" xfId="1" builtinId="6"/>
    <cellStyle name="Currency [0]" xfId="2" builtinId="7"/>
    <cellStyle name="Normal" xfId="0" builtinId="0"/>
    <cellStyle name="Style 1" xfId="3" xr:uid="{00000000-0005-0000-0000-000003000000}"/>
    <cellStyle name="쉼표 [0] 2" xfId="4" xr:uid="{00000000-0005-0000-0000-000004000000}"/>
    <cellStyle name="통화 [0] 2" xfId="5" xr:uid="{00000000-0005-0000-0000-000005000000}"/>
    <cellStyle name="표준 2" xfId="6" xr:uid="{00000000-0005-0000-0000-000006000000}"/>
    <cellStyle name="표준 3" xfId="7" xr:uid="{00000000-0005-0000-0000-000007000000}"/>
    <cellStyle name="표준 3 2" xfId="8" xr:uid="{00000000-0005-0000-0000-000008000000}"/>
    <cellStyle name="표준_Equity" xfId="9" xr:uid="{00000000-0005-0000-0000-000009000000}"/>
    <cellStyle name="표준_펀드순위" xfId="10" xr:uid="{00000000-0005-0000-0000-00000A000000}"/>
  </cellStyles>
  <dxfs count="12"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9"/>
  <sheetViews>
    <sheetView showGridLines="0" topLeftCell="A16" zoomScale="75" workbookViewId="0">
      <selection activeCell="E26" sqref="E26"/>
    </sheetView>
  </sheetViews>
  <sheetFormatPr defaultColWidth="7.109375" defaultRowHeight="14.25"/>
  <cols>
    <col min="1" max="1" width="2" style="13" customWidth="1"/>
    <col min="2" max="2" width="14.5546875" style="13" customWidth="1"/>
    <col min="3" max="5" width="11.21875" style="13" bestFit="1" customWidth="1"/>
    <col min="6" max="6" width="10.21875" style="13" bestFit="1" customWidth="1"/>
    <col min="7" max="7" width="9.21875" style="13" customWidth="1"/>
    <col min="8" max="8" width="7.109375" style="13"/>
    <col min="9" max="9" width="13.6640625" style="13" customWidth="1"/>
    <col min="10" max="11" width="10.21875" style="13" bestFit="1" customWidth="1"/>
    <col min="12" max="13" width="11.21875" style="13" bestFit="1" customWidth="1"/>
    <col min="14" max="14" width="10" style="13" customWidth="1"/>
    <col min="15" max="15" width="7.109375" style="13"/>
    <col min="16" max="16" width="4.44140625" style="13" customWidth="1"/>
    <col min="17" max="17" width="4.21875" style="13" customWidth="1"/>
    <col min="18" max="18" width="4.6640625" style="13" customWidth="1"/>
    <col min="19" max="20" width="10.33203125" style="13" customWidth="1"/>
    <col min="21" max="21" width="9.44140625" style="13" customWidth="1"/>
    <col min="22" max="16384" width="7.109375" style="13"/>
  </cols>
  <sheetData>
    <row r="1" spans="1:14" s="9" customFormat="1" ht="20.25">
      <c r="B1" s="10" t="s">
        <v>78</v>
      </c>
      <c r="C1" s="10"/>
      <c r="D1" s="11"/>
      <c r="K1" s="12"/>
    </row>
    <row r="3" spans="1:14" ht="15">
      <c r="B3" s="14" t="s">
        <v>126</v>
      </c>
    </row>
    <row r="4" spans="1:14" ht="15">
      <c r="B4" s="15" t="s">
        <v>39</v>
      </c>
    </row>
    <row r="5" spans="1:14">
      <c r="B5" s="16"/>
    </row>
    <row r="6" spans="1:14" ht="15">
      <c r="B6" s="17" t="s">
        <v>40</v>
      </c>
      <c r="I6" s="17" t="s">
        <v>41</v>
      </c>
    </row>
    <row r="7" spans="1:14" s="35" customFormat="1">
      <c r="B7" s="1" t="s">
        <v>124</v>
      </c>
      <c r="C7" s="51">
        <v>1</v>
      </c>
      <c r="D7" s="51">
        <v>2</v>
      </c>
      <c r="E7" s="1">
        <v>3</v>
      </c>
      <c r="F7" s="1">
        <v>4</v>
      </c>
      <c r="G7" s="52"/>
      <c r="I7" s="36" t="s">
        <v>123</v>
      </c>
      <c r="J7" s="37">
        <v>1</v>
      </c>
      <c r="K7" s="37">
        <v>2</v>
      </c>
      <c r="L7" s="36">
        <v>3</v>
      </c>
      <c r="M7" s="36">
        <v>4</v>
      </c>
      <c r="N7" s="38"/>
    </row>
    <row r="8" spans="1:14" ht="22.5" customHeight="1">
      <c r="B8" s="56" t="s">
        <v>42</v>
      </c>
      <c r="C8" s="18" t="s">
        <v>43</v>
      </c>
      <c r="D8" s="18" t="s">
        <v>33</v>
      </c>
      <c r="E8" s="18" t="s">
        <v>34</v>
      </c>
      <c r="F8" s="18" t="s">
        <v>35</v>
      </c>
      <c r="G8" s="56" t="s">
        <v>44</v>
      </c>
      <c r="I8" s="56" t="s">
        <v>45</v>
      </c>
      <c r="J8" s="18" t="s">
        <v>43</v>
      </c>
      <c r="K8" s="18" t="s">
        <v>33</v>
      </c>
      <c r="L8" s="18" t="s">
        <v>34</v>
      </c>
      <c r="M8" s="18" t="s">
        <v>35</v>
      </c>
      <c r="N8" s="56" t="s">
        <v>44</v>
      </c>
    </row>
    <row r="9" spans="1:14" ht="27" customHeight="1">
      <c r="B9" s="57"/>
      <c r="C9" s="19" t="s">
        <v>46</v>
      </c>
      <c r="D9" s="19" t="s">
        <v>46</v>
      </c>
      <c r="E9" s="19" t="s">
        <v>46</v>
      </c>
      <c r="F9" s="19" t="s">
        <v>46</v>
      </c>
      <c r="G9" s="57"/>
      <c r="I9" s="57"/>
      <c r="J9" s="19" t="s">
        <v>46</v>
      </c>
      <c r="K9" s="19" t="s">
        <v>46</v>
      </c>
      <c r="L9" s="19" t="s">
        <v>46</v>
      </c>
      <c r="M9" s="19" t="s">
        <v>46</v>
      </c>
      <c r="N9" s="57"/>
    </row>
    <row r="10" spans="1:14" ht="22.5" customHeight="1">
      <c r="A10" s="20"/>
      <c r="B10" s="21" t="s">
        <v>47</v>
      </c>
      <c r="C10" s="22">
        <f ca="1">COUNTIF(INDIRECT(CONCATENATE($B10,"!$",$B$7,":$",$B$7)),C$7)</f>
        <v>0</v>
      </c>
      <c r="D10" s="22">
        <f ca="1">COUNTIF(INDIRECT(CONCATENATE($B10,"!$",$B$7,":$",$B$7)),D$7)</f>
        <v>0</v>
      </c>
      <c r="E10" s="22">
        <f t="shared" ref="D10:F13" ca="1" si="0">COUNTIF(INDIRECT(CONCATENATE($B10,"!$",$B$7,":$",$B$7)),E$7)</f>
        <v>0</v>
      </c>
      <c r="F10" s="22">
        <f t="shared" ca="1" si="0"/>
        <v>0</v>
      </c>
      <c r="G10" s="22">
        <f ca="1">SUM(C10:F10)</f>
        <v>0</v>
      </c>
      <c r="I10" s="21" t="s">
        <v>36</v>
      </c>
      <c r="J10" s="22">
        <f ca="1">COUNTIF(INDIRECT(CONCATENATE($I10,"!$",$I$7,":$",$I$7)),J$7)</f>
        <v>0</v>
      </c>
      <c r="K10" s="22">
        <f ca="1">COUNTIF(INDIRECT(CONCATENATE($I10,"!$",$I$7,":$",$I$7)),K$7)</f>
        <v>0</v>
      </c>
      <c r="L10" s="22">
        <f ca="1">COUNTIF(INDIRECT(CONCATENATE($I10,"!$",$I$7,":$",$I$7)),L$7)</f>
        <v>0</v>
      </c>
      <c r="M10" s="22">
        <f t="shared" ref="K10:M13" ca="1" si="1">COUNTIF(INDIRECT(CONCATENATE($I10,"!$",$I$7,":$",$I$7)),M$7)</f>
        <v>0</v>
      </c>
      <c r="N10" s="22">
        <f ca="1">SUM(J10:M10)</f>
        <v>0</v>
      </c>
    </row>
    <row r="11" spans="1:14" ht="22.5" customHeight="1">
      <c r="A11" s="20"/>
      <c r="B11" s="21" t="s">
        <v>48</v>
      </c>
      <c r="C11" s="22">
        <f ca="1">COUNTIF(INDIRECT(CONCATENATE($B11,"!$",$B$7,":$",$B$7)),C$7)</f>
        <v>0</v>
      </c>
      <c r="D11" s="22">
        <f ca="1">COUNTIF(INDIRECT(CONCATENATE($B11,"!$",$B$7,":$",$B$7)),D$7)</f>
        <v>1</v>
      </c>
      <c r="E11" s="22">
        <f t="shared" ca="1" si="0"/>
        <v>0</v>
      </c>
      <c r="F11" s="22">
        <f t="shared" ca="1" si="0"/>
        <v>0</v>
      </c>
      <c r="G11" s="22">
        <f ca="1">SUM(C11:F11)</f>
        <v>1</v>
      </c>
      <c r="I11" s="21" t="s">
        <v>37</v>
      </c>
      <c r="J11" s="22">
        <f ca="1">COUNTIF(INDIRECT(CONCATENATE($I11,"!$",$I$7,":$",$I$7)),J$7)</f>
        <v>0</v>
      </c>
      <c r="K11" s="22">
        <f ca="1">COUNTIF(INDIRECT(CONCATENATE($I11,"!$",$I$7,":$",$I$7)),K$7)</f>
        <v>1</v>
      </c>
      <c r="L11" s="22">
        <f t="shared" ca="1" si="1"/>
        <v>0</v>
      </c>
      <c r="M11" s="22">
        <f t="shared" ca="1" si="1"/>
        <v>0</v>
      </c>
      <c r="N11" s="22">
        <f ca="1">SUM(J11:M11)</f>
        <v>1</v>
      </c>
    </row>
    <row r="12" spans="1:14" ht="22.5" customHeight="1">
      <c r="A12" s="20"/>
      <c r="B12" s="21" t="s">
        <v>87</v>
      </c>
      <c r="C12" s="22">
        <f ca="1">COUNTIF(INDIRECT(CONCATENATE($B12,"!$",$B$7,":$",$B$7)),C$7)</f>
        <v>0</v>
      </c>
      <c r="D12" s="22">
        <f t="shared" ca="1" si="0"/>
        <v>0</v>
      </c>
      <c r="E12" s="22">
        <f t="shared" ca="1" si="0"/>
        <v>2</v>
      </c>
      <c r="F12" s="22">
        <f t="shared" ca="1" si="0"/>
        <v>0</v>
      </c>
      <c r="G12" s="22">
        <f ca="1">SUM(C12:F12)</f>
        <v>2</v>
      </c>
      <c r="I12" s="21" t="s">
        <v>87</v>
      </c>
      <c r="J12" s="22">
        <f ca="1">COUNTIF(INDIRECT(CONCATENATE($I12,"!$",$I$7,":$",$I$7)),J$7)</f>
        <v>2</v>
      </c>
      <c r="K12" s="22">
        <f t="shared" ca="1" si="1"/>
        <v>0</v>
      </c>
      <c r="L12" s="22">
        <f t="shared" ca="1" si="1"/>
        <v>0</v>
      </c>
      <c r="M12" s="22">
        <f t="shared" ca="1" si="1"/>
        <v>0</v>
      </c>
      <c r="N12" s="22">
        <f ca="1">SUM(J12:M12)</f>
        <v>2</v>
      </c>
    </row>
    <row r="13" spans="1:14" ht="22.5" customHeight="1">
      <c r="A13" s="20"/>
      <c r="B13" s="21" t="s">
        <v>49</v>
      </c>
      <c r="C13" s="22">
        <f ca="1">COUNTIF(INDIRECT(CONCATENATE($B13,"!$",$B$7,":$",$B$7)),C$7)</f>
        <v>0</v>
      </c>
      <c r="D13" s="22">
        <f ca="1">COUNTIF(INDIRECT(CONCATENATE($B13,"!$",$B$7,":$",$B$7)),D$7)</f>
        <v>0</v>
      </c>
      <c r="E13" s="22">
        <f t="shared" ca="1" si="0"/>
        <v>0</v>
      </c>
      <c r="F13" s="22">
        <f t="shared" ca="1" si="0"/>
        <v>1</v>
      </c>
      <c r="G13" s="22">
        <f ca="1">SUM(C13:F13)</f>
        <v>1</v>
      </c>
      <c r="I13" s="21" t="s">
        <v>49</v>
      </c>
      <c r="J13" s="22">
        <f ca="1">COUNTIF(INDIRECT(CONCATENATE($I13,"!$",$I$7,":$",$I$7)),J$7)</f>
        <v>0</v>
      </c>
      <c r="K13" s="22">
        <f t="shared" ca="1" si="1"/>
        <v>0</v>
      </c>
      <c r="L13" s="22">
        <f t="shared" ca="1" si="1"/>
        <v>1</v>
      </c>
      <c r="M13" s="22">
        <f t="shared" ca="1" si="1"/>
        <v>0</v>
      </c>
      <c r="N13" s="22">
        <f ca="1">SUM(J13:M13)</f>
        <v>1</v>
      </c>
    </row>
    <row r="14" spans="1:14" ht="22.5" customHeight="1">
      <c r="B14" s="21" t="s">
        <v>50</v>
      </c>
      <c r="C14" s="22">
        <f ca="1">SUM(C10:C13)</f>
        <v>0</v>
      </c>
      <c r="D14" s="22">
        <f ca="1">SUM(D10:D13)</f>
        <v>1</v>
      </c>
      <c r="E14" s="22">
        <f ca="1">SUM(E10:E13)</f>
        <v>2</v>
      </c>
      <c r="F14" s="22">
        <f ca="1">SUM(F10:F13)</f>
        <v>1</v>
      </c>
      <c r="G14" s="22">
        <f ca="1">SUM(C14:F14)</f>
        <v>4</v>
      </c>
      <c r="I14" s="21" t="s">
        <v>38</v>
      </c>
      <c r="J14" s="22">
        <f ca="1">SUM(J10:J13)</f>
        <v>2</v>
      </c>
      <c r="K14" s="22">
        <f ca="1">SUM(K10:K13)</f>
        <v>1</v>
      </c>
      <c r="L14" s="22">
        <f ca="1">SUM(L10:L13)</f>
        <v>1</v>
      </c>
      <c r="M14" s="22">
        <f ca="1">SUM(M10:M13)</f>
        <v>0</v>
      </c>
      <c r="N14" s="22">
        <f ca="1">SUM(J14:M14)</f>
        <v>4</v>
      </c>
    </row>
    <row r="15" spans="1:14" ht="15.75" customHeight="1">
      <c r="B15" s="23"/>
      <c r="C15" s="24"/>
      <c r="D15" s="24"/>
      <c r="E15" s="24"/>
      <c r="F15" s="24"/>
      <c r="G15" s="24"/>
    </row>
    <row r="16" spans="1:14" ht="14.25" customHeight="1">
      <c r="B16" s="23"/>
      <c r="C16" s="24"/>
      <c r="D16" s="24"/>
      <c r="E16" s="24"/>
      <c r="F16" s="24"/>
      <c r="G16" s="24"/>
    </row>
    <row r="17" spans="1:14" ht="15">
      <c r="B17" s="17" t="s">
        <v>51</v>
      </c>
      <c r="I17" s="17" t="s">
        <v>52</v>
      </c>
    </row>
    <row r="18" spans="1:14" s="35" customFormat="1">
      <c r="B18" s="36" t="s">
        <v>122</v>
      </c>
      <c r="C18" s="37">
        <v>1</v>
      </c>
      <c r="D18" s="37">
        <v>2</v>
      </c>
      <c r="E18" s="36">
        <v>3</v>
      </c>
      <c r="F18" s="36">
        <v>4</v>
      </c>
      <c r="G18" s="38"/>
      <c r="I18" s="36" t="s">
        <v>121</v>
      </c>
      <c r="J18" s="37">
        <v>1</v>
      </c>
      <c r="K18" s="37">
        <v>2</v>
      </c>
      <c r="L18" s="36">
        <v>3</v>
      </c>
      <c r="M18" s="36">
        <v>4</v>
      </c>
      <c r="N18" s="38"/>
    </row>
    <row r="19" spans="1:14" ht="22.5" customHeight="1">
      <c r="B19" s="56" t="s">
        <v>53</v>
      </c>
      <c r="C19" s="18" t="s">
        <v>54</v>
      </c>
      <c r="D19" s="18" t="s">
        <v>33</v>
      </c>
      <c r="E19" s="18" t="s">
        <v>34</v>
      </c>
      <c r="F19" s="18" t="s">
        <v>35</v>
      </c>
      <c r="G19" s="56" t="s">
        <v>55</v>
      </c>
      <c r="I19" s="56" t="s">
        <v>45</v>
      </c>
      <c r="J19" s="18" t="s">
        <v>54</v>
      </c>
      <c r="K19" s="18" t="s">
        <v>33</v>
      </c>
      <c r="L19" s="18" t="s">
        <v>34</v>
      </c>
      <c r="M19" s="18" t="s">
        <v>35</v>
      </c>
      <c r="N19" s="56" t="s">
        <v>55</v>
      </c>
    </row>
    <row r="20" spans="1:14" ht="27" customHeight="1">
      <c r="B20" s="57"/>
      <c r="C20" s="19" t="s">
        <v>56</v>
      </c>
      <c r="D20" s="19" t="s">
        <v>56</v>
      </c>
      <c r="E20" s="19" t="s">
        <v>56</v>
      </c>
      <c r="F20" s="19" t="s">
        <v>56</v>
      </c>
      <c r="G20" s="57"/>
      <c r="I20" s="57"/>
      <c r="J20" s="19" t="s">
        <v>56</v>
      </c>
      <c r="K20" s="19" t="s">
        <v>56</v>
      </c>
      <c r="L20" s="19" t="s">
        <v>56</v>
      </c>
      <c r="M20" s="19" t="s">
        <v>56</v>
      </c>
      <c r="N20" s="57"/>
    </row>
    <row r="21" spans="1:14" ht="22.5" customHeight="1">
      <c r="A21" s="20"/>
      <c r="B21" s="21" t="s">
        <v>47</v>
      </c>
      <c r="C21" s="22">
        <f ca="1">COUNTIF(INDIRECT(CONCATENATE($B21,"!$",$B$18,":$",$B$18)),C$18)</f>
        <v>0</v>
      </c>
      <c r="D21" s="22">
        <f t="shared" ref="D21:F24" ca="1" si="2">COUNTIF(INDIRECT(CONCATENATE($B21,"!$",$B$18,":$",$B$18)),D$18)</f>
        <v>0</v>
      </c>
      <c r="E21" s="22">
        <f t="shared" ca="1" si="2"/>
        <v>0</v>
      </c>
      <c r="F21" s="22">
        <f t="shared" ca="1" si="2"/>
        <v>0</v>
      </c>
      <c r="G21" s="22">
        <f ca="1">SUM(C21:F21)</f>
        <v>0</v>
      </c>
      <c r="I21" s="21" t="s">
        <v>36</v>
      </c>
      <c r="J21" s="22">
        <f ca="1">COUNTIF(INDIRECT(CONCATENATE($I21,"!$",$I$18,":$",$I$18)),J$18)</f>
        <v>0</v>
      </c>
      <c r="K21" s="22">
        <f t="shared" ref="K21:M24" ca="1" si="3">COUNTIF(INDIRECT(CONCATENATE($I21,"!$",$I$18,":$",$I$18)),K$18)</f>
        <v>0</v>
      </c>
      <c r="L21" s="22">
        <f t="shared" ca="1" si="3"/>
        <v>0</v>
      </c>
      <c r="M21" s="22">
        <f t="shared" ca="1" si="3"/>
        <v>0</v>
      </c>
      <c r="N21" s="22">
        <f ca="1">SUM(J21:M21)</f>
        <v>0</v>
      </c>
    </row>
    <row r="22" spans="1:14" ht="22.5" customHeight="1">
      <c r="A22" s="20"/>
      <c r="B22" s="21" t="s">
        <v>57</v>
      </c>
      <c r="C22" s="22">
        <f ca="1">COUNTIF(INDIRECT(CONCATENATE($B22,"!$",$B$18,":$",$B$18)),C$18)</f>
        <v>0</v>
      </c>
      <c r="D22" s="22">
        <f t="shared" ca="1" si="2"/>
        <v>1</v>
      </c>
      <c r="E22" s="22">
        <f t="shared" ca="1" si="2"/>
        <v>0</v>
      </c>
      <c r="F22" s="22">
        <f t="shared" ca="1" si="2"/>
        <v>0</v>
      </c>
      <c r="G22" s="22">
        <f ca="1">SUM(C22:F22)</f>
        <v>1</v>
      </c>
      <c r="I22" s="21" t="s">
        <v>37</v>
      </c>
      <c r="J22" s="22">
        <f ca="1">COUNTIF(INDIRECT(CONCATENATE($I22,"!$",$I$18,":$",$I$18)),J$18)</f>
        <v>1</v>
      </c>
      <c r="K22" s="22">
        <f t="shared" ca="1" si="3"/>
        <v>0</v>
      </c>
      <c r="L22" s="22">
        <f t="shared" ca="1" si="3"/>
        <v>0</v>
      </c>
      <c r="M22" s="22">
        <f t="shared" ca="1" si="3"/>
        <v>0</v>
      </c>
      <c r="N22" s="22">
        <f ca="1">SUM(J22:M22)</f>
        <v>1</v>
      </c>
    </row>
    <row r="23" spans="1:14" ht="22.5" customHeight="1">
      <c r="A23" s="20"/>
      <c r="B23" s="21" t="s">
        <v>87</v>
      </c>
      <c r="C23" s="22">
        <f ca="1">COUNTIF(INDIRECT(CONCATENATE($B23,"!$",$B$18,":$",$B$18)),C$18)</f>
        <v>2</v>
      </c>
      <c r="D23" s="22">
        <f t="shared" ca="1" si="2"/>
        <v>0</v>
      </c>
      <c r="E23" s="22">
        <f t="shared" ca="1" si="2"/>
        <v>0</v>
      </c>
      <c r="F23" s="22">
        <f ca="1">COUNTIF(INDIRECT(CONCATENATE($B23,"!$",$B$18,":$",$B$18)),F$18)</f>
        <v>0</v>
      </c>
      <c r="G23" s="22">
        <f ca="1">SUM(C23:F23)</f>
        <v>2</v>
      </c>
      <c r="I23" s="21" t="s">
        <v>87</v>
      </c>
      <c r="J23" s="22">
        <f ca="1">COUNTIF(INDIRECT(CONCATENATE($I23,"!$",$I$18,":$",$I$18)),J$18)</f>
        <v>2</v>
      </c>
      <c r="K23" s="22">
        <f t="shared" ca="1" si="3"/>
        <v>0</v>
      </c>
      <c r="L23" s="22">
        <f t="shared" ca="1" si="3"/>
        <v>0</v>
      </c>
      <c r="M23" s="22">
        <f t="shared" ca="1" si="3"/>
        <v>0</v>
      </c>
      <c r="N23" s="22">
        <f ca="1">SUM(J23:M23)</f>
        <v>2</v>
      </c>
    </row>
    <row r="24" spans="1:14" ht="22.5" customHeight="1">
      <c r="A24" s="20"/>
      <c r="B24" s="21" t="s">
        <v>49</v>
      </c>
      <c r="C24" s="22">
        <f ca="1">COUNTIF(INDIRECT(CONCATENATE($B24,"!$",$B$18,":$",$B$18)),C$18)</f>
        <v>0</v>
      </c>
      <c r="D24" s="22">
        <f t="shared" ca="1" si="2"/>
        <v>0</v>
      </c>
      <c r="E24" s="22">
        <f t="shared" ca="1" si="2"/>
        <v>1</v>
      </c>
      <c r="F24" s="22">
        <f t="shared" ca="1" si="2"/>
        <v>0</v>
      </c>
      <c r="G24" s="22">
        <f ca="1">SUM(C24:F24)</f>
        <v>1</v>
      </c>
      <c r="I24" s="21" t="s">
        <v>49</v>
      </c>
      <c r="J24" s="22">
        <f ca="1">COUNTIF(INDIRECT(CONCATENATE($I24,"!$",$I$18,":$",$I$18)),J$18)</f>
        <v>0</v>
      </c>
      <c r="K24" s="22">
        <f t="shared" ca="1" si="3"/>
        <v>0</v>
      </c>
      <c r="L24" s="22">
        <f t="shared" ca="1" si="3"/>
        <v>1</v>
      </c>
      <c r="M24" s="22">
        <f t="shared" ca="1" si="3"/>
        <v>0</v>
      </c>
      <c r="N24" s="22">
        <f ca="1">SUM(J24:M24)</f>
        <v>1</v>
      </c>
    </row>
    <row r="25" spans="1:14" ht="22.5" customHeight="1">
      <c r="B25" s="21" t="s">
        <v>58</v>
      </c>
      <c r="C25" s="22">
        <f ca="1">SUM(C21:C24)</f>
        <v>2</v>
      </c>
      <c r="D25" s="22">
        <f ca="1">SUM(D21:D24)</f>
        <v>1</v>
      </c>
      <c r="E25" s="22">
        <f ca="1">SUM(E21:E24)</f>
        <v>1</v>
      </c>
      <c r="F25" s="22">
        <f ca="1">SUM(F21:F24)</f>
        <v>0</v>
      </c>
      <c r="G25" s="22">
        <f ca="1">SUM(C25:F25)</f>
        <v>4</v>
      </c>
      <c r="I25" s="21" t="s">
        <v>38</v>
      </c>
      <c r="J25" s="22">
        <f ca="1">SUM(J21:J24)</f>
        <v>3</v>
      </c>
      <c r="K25" s="22">
        <f ca="1">SUM(K21:K24)</f>
        <v>0</v>
      </c>
      <c r="L25" s="22">
        <f ca="1">SUM(L21:L24)</f>
        <v>1</v>
      </c>
      <c r="M25" s="22">
        <f ca="1">SUM(M21:M24)</f>
        <v>0</v>
      </c>
      <c r="N25" s="22">
        <f ca="1">SUM(J25:M25)</f>
        <v>4</v>
      </c>
    </row>
    <row r="26" spans="1:14" ht="22.5" customHeight="1">
      <c r="B26" s="16"/>
      <c r="C26" s="24"/>
      <c r="D26" s="24"/>
      <c r="E26" s="24"/>
      <c r="F26" s="24"/>
      <c r="G26" s="24"/>
    </row>
    <row r="27" spans="1:14" ht="22.5" customHeight="1">
      <c r="I27" s="23"/>
      <c r="J27" s="24"/>
      <c r="K27" s="24"/>
      <c r="L27" s="24"/>
      <c r="M27" s="24"/>
      <c r="N27" s="24"/>
    </row>
    <row r="28" spans="1:14" ht="15">
      <c r="B28" s="17" t="s">
        <v>59</v>
      </c>
      <c r="I28" s="17" t="s">
        <v>60</v>
      </c>
    </row>
    <row r="29" spans="1:14" s="35" customFormat="1">
      <c r="B29" s="36" t="s">
        <v>120</v>
      </c>
      <c r="C29" s="37">
        <v>1</v>
      </c>
      <c r="D29" s="37">
        <v>2</v>
      </c>
      <c r="E29" s="36">
        <v>3</v>
      </c>
      <c r="F29" s="36">
        <v>4</v>
      </c>
      <c r="G29" s="38"/>
      <c r="I29" s="36" t="s">
        <v>125</v>
      </c>
      <c r="J29" s="37">
        <v>1</v>
      </c>
      <c r="K29" s="37">
        <v>2</v>
      </c>
      <c r="L29" s="36">
        <v>3</v>
      </c>
      <c r="M29" s="36">
        <v>4</v>
      </c>
      <c r="N29" s="38"/>
    </row>
    <row r="30" spans="1:14" ht="22.5" customHeight="1">
      <c r="B30" s="56" t="s">
        <v>61</v>
      </c>
      <c r="C30" s="18" t="s">
        <v>62</v>
      </c>
      <c r="D30" s="18" t="s">
        <v>33</v>
      </c>
      <c r="E30" s="18" t="s">
        <v>34</v>
      </c>
      <c r="F30" s="18" t="s">
        <v>35</v>
      </c>
      <c r="G30" s="56" t="s">
        <v>63</v>
      </c>
      <c r="I30" s="56" t="s">
        <v>45</v>
      </c>
      <c r="J30" s="18" t="s">
        <v>62</v>
      </c>
      <c r="K30" s="18" t="s">
        <v>33</v>
      </c>
      <c r="L30" s="18" t="s">
        <v>34</v>
      </c>
      <c r="M30" s="18" t="s">
        <v>35</v>
      </c>
      <c r="N30" s="56" t="s">
        <v>63</v>
      </c>
    </row>
    <row r="31" spans="1:14" ht="27" customHeight="1">
      <c r="B31" s="57"/>
      <c r="C31" s="19" t="s">
        <v>64</v>
      </c>
      <c r="D31" s="19" t="s">
        <v>64</v>
      </c>
      <c r="E31" s="19" t="s">
        <v>64</v>
      </c>
      <c r="F31" s="19" t="s">
        <v>64</v>
      </c>
      <c r="G31" s="57"/>
      <c r="I31" s="57"/>
      <c r="J31" s="19" t="s">
        <v>64</v>
      </c>
      <c r="K31" s="19" t="s">
        <v>64</v>
      </c>
      <c r="L31" s="19" t="s">
        <v>64</v>
      </c>
      <c r="M31" s="19" t="s">
        <v>64</v>
      </c>
      <c r="N31" s="57"/>
    </row>
    <row r="32" spans="1:14" ht="22.5" customHeight="1">
      <c r="B32" s="21" t="s">
        <v>47</v>
      </c>
      <c r="C32" s="22">
        <f ca="1">COUNTIF(INDIRECT(CONCATENATE($B32,"!$",$B$29,":$",$B$29)),C$29)</f>
        <v>0</v>
      </c>
      <c r="D32" s="22">
        <f t="shared" ref="D32:F35" ca="1" si="4">COUNTIF(INDIRECT(CONCATENATE($B32,"!$",$B$29,":$",$B$29)),D$29)</f>
        <v>0</v>
      </c>
      <c r="E32" s="22">
        <f t="shared" ca="1" si="4"/>
        <v>0</v>
      </c>
      <c r="F32" s="22">
        <f t="shared" ca="1" si="4"/>
        <v>0</v>
      </c>
      <c r="G32" s="22">
        <f ca="1">SUM(C32:F32)</f>
        <v>0</v>
      </c>
      <c r="I32" s="21" t="s">
        <v>47</v>
      </c>
      <c r="J32" s="22">
        <f ca="1">COUNTIF(INDIRECT(CONCATENATE($I32,"!$",$I$29,":$",$I$29)),J$29)</f>
        <v>0</v>
      </c>
      <c r="K32" s="22">
        <f ca="1">COUNTIF(INDIRECT(CONCATENATE($I32,"!$",$I$29,":$",$I$29)),K$29)</f>
        <v>0</v>
      </c>
      <c r="L32" s="22">
        <f t="shared" ref="K32:M35" ca="1" si="5">COUNTIF(INDIRECT(CONCATENATE($I32,"!$",$I$29,":$",$I$29)),L$29)</f>
        <v>0</v>
      </c>
      <c r="M32" s="22">
        <f ca="1">COUNTIF(INDIRECT(CONCATENATE($I32,"!$",$I$29,":$",$I$29)),M$29)</f>
        <v>0</v>
      </c>
      <c r="N32" s="22">
        <f ca="1">SUM(J32:M32)</f>
        <v>0</v>
      </c>
    </row>
    <row r="33" spans="2:14" ht="22.5" customHeight="1">
      <c r="B33" s="21" t="s">
        <v>65</v>
      </c>
      <c r="C33" s="22">
        <f ca="1">COUNTIF(INDIRECT(CONCATENATE($B33,"!$",$B$29,":$",$B$29)),C$29)</f>
        <v>1</v>
      </c>
      <c r="D33" s="22">
        <f t="shared" ca="1" si="4"/>
        <v>0</v>
      </c>
      <c r="E33" s="22">
        <f t="shared" ca="1" si="4"/>
        <v>0</v>
      </c>
      <c r="F33" s="22">
        <f t="shared" ca="1" si="4"/>
        <v>0</v>
      </c>
      <c r="G33" s="22">
        <f ca="1">SUM(C33:F33)</f>
        <v>1</v>
      </c>
      <c r="I33" s="21" t="s">
        <v>65</v>
      </c>
      <c r="J33" s="22">
        <f ca="1">COUNTIF(INDIRECT(CONCATENATE($I33,"!$",$I$29,":$",$I$29)),J$29)</f>
        <v>1</v>
      </c>
      <c r="K33" s="22">
        <f t="shared" ca="1" si="5"/>
        <v>0</v>
      </c>
      <c r="L33" s="22">
        <f t="shared" ca="1" si="5"/>
        <v>0</v>
      </c>
      <c r="M33" s="22">
        <f t="shared" ca="1" si="5"/>
        <v>0</v>
      </c>
      <c r="N33" s="22">
        <f ca="1">SUM(J33:M33)</f>
        <v>1</v>
      </c>
    </row>
    <row r="34" spans="2:14" ht="22.5" customHeight="1">
      <c r="B34" s="21" t="s">
        <v>87</v>
      </c>
      <c r="C34" s="22">
        <f ca="1">COUNTIF(INDIRECT(CONCATENATE($B34,"!$",$B$29,":$",$B$29)),C$29)</f>
        <v>1</v>
      </c>
      <c r="D34" s="22">
        <f t="shared" ca="1" si="4"/>
        <v>1</v>
      </c>
      <c r="E34" s="22">
        <f t="shared" ca="1" si="4"/>
        <v>0</v>
      </c>
      <c r="F34" s="22">
        <f t="shared" ca="1" si="4"/>
        <v>0</v>
      </c>
      <c r="G34" s="22">
        <f ca="1">SUM(C34:F34)</f>
        <v>2</v>
      </c>
      <c r="I34" s="21" t="s">
        <v>87</v>
      </c>
      <c r="J34" s="22">
        <f ca="1">COUNTIF(INDIRECT(CONCATENATE($I34,"!$",$I$29,":$",$I$29)),J$29)</f>
        <v>2</v>
      </c>
      <c r="K34" s="22">
        <f t="shared" ca="1" si="5"/>
        <v>0</v>
      </c>
      <c r="L34" s="22">
        <f t="shared" ca="1" si="5"/>
        <v>0</v>
      </c>
      <c r="M34" s="22">
        <f t="shared" ca="1" si="5"/>
        <v>0</v>
      </c>
      <c r="N34" s="22">
        <f ca="1">SUM(J34:M34)</f>
        <v>2</v>
      </c>
    </row>
    <row r="35" spans="2:14" ht="22.5" customHeight="1">
      <c r="B35" s="21" t="s">
        <v>49</v>
      </c>
      <c r="C35" s="22">
        <f ca="1">COUNTIF(INDIRECT(CONCATENATE($B35,"!$",$B$29,":$",$B$29)),C$29)</f>
        <v>0</v>
      </c>
      <c r="D35" s="22">
        <f ca="1">COUNTIF(INDIRECT(CONCATENATE($B35,"!$",$B$29,":$",$B$29)),D$29)</f>
        <v>0</v>
      </c>
      <c r="E35" s="22">
        <f t="shared" ca="1" si="4"/>
        <v>1</v>
      </c>
      <c r="F35" s="22">
        <f t="shared" ca="1" si="4"/>
        <v>0</v>
      </c>
      <c r="G35" s="22">
        <f ca="1">SUM(C35:F35)</f>
        <v>1</v>
      </c>
      <c r="I35" s="21" t="s">
        <v>49</v>
      </c>
      <c r="J35" s="22">
        <f ca="1">COUNTIF(INDIRECT(CONCATENATE($I35,"!$",$I$29,":$",$I$29)),J$29)</f>
        <v>0</v>
      </c>
      <c r="K35" s="22">
        <f t="shared" ca="1" si="5"/>
        <v>0</v>
      </c>
      <c r="L35" s="22">
        <f t="shared" ca="1" si="5"/>
        <v>1</v>
      </c>
      <c r="M35" s="22">
        <f t="shared" ca="1" si="5"/>
        <v>0</v>
      </c>
      <c r="N35" s="22">
        <f ca="1">SUM(J35:M35)</f>
        <v>1</v>
      </c>
    </row>
    <row r="36" spans="2:14" ht="22.5" customHeight="1">
      <c r="B36" s="21" t="s">
        <v>66</v>
      </c>
      <c r="C36" s="22">
        <f ca="1">SUM(C32:C35)</f>
        <v>2</v>
      </c>
      <c r="D36" s="22">
        <f ca="1">SUM(D32:D35)</f>
        <v>1</v>
      </c>
      <c r="E36" s="22">
        <f ca="1">SUM(E32:E35)</f>
        <v>1</v>
      </c>
      <c r="F36" s="22">
        <f ca="1">SUM(F32:F35)</f>
        <v>0</v>
      </c>
      <c r="G36" s="22">
        <f ca="1">SUM(C36:F36)</f>
        <v>4</v>
      </c>
      <c r="I36" s="21" t="s">
        <v>66</v>
      </c>
      <c r="J36" s="22">
        <f ca="1">SUM(J32:J35)</f>
        <v>3</v>
      </c>
      <c r="K36" s="22">
        <f ca="1">SUM(K32:K35)</f>
        <v>0</v>
      </c>
      <c r="L36" s="22">
        <f ca="1">SUM(L32:L35)</f>
        <v>1</v>
      </c>
      <c r="M36" s="22">
        <f ca="1">SUM(M32:M35)</f>
        <v>0</v>
      </c>
      <c r="N36" s="22">
        <f ca="1">SUM(J36:M36)</f>
        <v>4</v>
      </c>
    </row>
    <row r="38" spans="2:14">
      <c r="B38" s="25" t="s">
        <v>67</v>
      </c>
    </row>
    <row r="39" spans="2:14">
      <c r="B39" s="16"/>
    </row>
  </sheetData>
  <mergeCells count="12">
    <mergeCell ref="B30:B31"/>
    <mergeCell ref="G30:G31"/>
    <mergeCell ref="I30:I31"/>
    <mergeCell ref="N30:N31"/>
    <mergeCell ref="B19:B20"/>
    <mergeCell ref="G19:G20"/>
    <mergeCell ref="I19:I20"/>
    <mergeCell ref="N19:N20"/>
    <mergeCell ref="B8:B9"/>
    <mergeCell ref="G8:G9"/>
    <mergeCell ref="I8:I9"/>
    <mergeCell ref="N8:N9"/>
  </mergeCells>
  <phoneticPr fontId="2" type="noConversion"/>
  <pageMargins left="0.75" right="0.75" top="1" bottom="1" header="0.5" footer="0.5"/>
  <pageSetup paperSize="9"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AN988"/>
  <sheetViews>
    <sheetView workbookViewId="0">
      <selection activeCell="C29" sqref="C29"/>
    </sheetView>
  </sheetViews>
  <sheetFormatPr defaultRowHeight="12"/>
  <cols>
    <col min="1" max="1" width="2.77734375" style="1" customWidth="1"/>
    <col min="2" max="2" width="12.77734375" style="1" customWidth="1"/>
    <col min="3" max="3" width="46.109375" style="1" bestFit="1" customWidth="1"/>
    <col min="4" max="4" width="10.44140625" style="1" bestFit="1" customWidth="1"/>
    <col min="5" max="6" width="10.44140625" style="1" customWidth="1"/>
    <col min="7" max="7" width="8.21875" style="1" bestFit="1" customWidth="1"/>
    <col min="8" max="10" width="9.5546875" style="1" bestFit="1" customWidth="1"/>
    <col min="11" max="12" width="8.21875" style="1" bestFit="1" customWidth="1"/>
    <col min="13" max="13" width="11.5546875" style="1" bestFit="1" customWidth="1"/>
    <col min="14" max="34" width="8.88671875" style="1"/>
    <col min="35" max="38" width="8.88671875" style="26"/>
    <col min="39" max="39" width="8.88671875" style="28"/>
    <col min="40" max="40" width="8.88671875" style="26"/>
    <col min="41" max="16384" width="8.88671875" style="1"/>
  </cols>
  <sheetData>
    <row r="1" spans="2:40">
      <c r="AI1" s="26" t="str">
        <f t="shared" ref="AI1:AN3" si="0">IF($D1="PCA",AC1,"")</f>
        <v/>
      </c>
      <c r="AJ1" s="26" t="str">
        <f t="shared" si="0"/>
        <v/>
      </c>
      <c r="AK1" s="26" t="str">
        <f t="shared" si="0"/>
        <v/>
      </c>
      <c r="AL1" s="26" t="str">
        <f t="shared" si="0"/>
        <v/>
      </c>
      <c r="AM1" s="28" t="str">
        <f t="shared" si="0"/>
        <v/>
      </c>
      <c r="AN1" s="26" t="str">
        <f t="shared" si="0"/>
        <v/>
      </c>
    </row>
    <row r="2" spans="2:40">
      <c r="B2" s="27" t="s">
        <v>74</v>
      </c>
      <c r="G2" s="58" t="s">
        <v>20</v>
      </c>
      <c r="H2" s="58"/>
      <c r="I2" s="58"/>
      <c r="J2" s="58"/>
      <c r="K2" s="58"/>
      <c r="L2" s="58"/>
      <c r="M2" s="58"/>
      <c r="N2" s="59" t="s">
        <v>21</v>
      </c>
      <c r="O2" s="59"/>
      <c r="P2" s="59"/>
      <c r="Q2" s="59"/>
      <c r="R2" s="59"/>
      <c r="S2" s="59"/>
      <c r="T2" s="59"/>
      <c r="U2" s="60" t="s">
        <v>22</v>
      </c>
      <c r="V2" s="60"/>
      <c r="W2" s="60"/>
      <c r="X2" s="60"/>
      <c r="Y2" s="60"/>
      <c r="Z2" s="60"/>
      <c r="AA2" s="60"/>
      <c r="AB2" s="61" t="s">
        <v>23</v>
      </c>
      <c r="AC2" s="61"/>
      <c r="AD2" s="61"/>
      <c r="AE2" s="61"/>
      <c r="AF2" s="61"/>
      <c r="AG2" s="61"/>
      <c r="AH2" s="61"/>
      <c r="AI2" s="26" t="str">
        <f t="shared" si="0"/>
        <v/>
      </c>
      <c r="AJ2" s="26" t="str">
        <f t="shared" si="0"/>
        <v/>
      </c>
      <c r="AK2" s="26" t="str">
        <f t="shared" si="0"/>
        <v/>
      </c>
      <c r="AL2" s="26" t="str">
        <f t="shared" si="0"/>
        <v/>
      </c>
      <c r="AM2" s="28" t="str">
        <f t="shared" si="0"/>
        <v/>
      </c>
      <c r="AN2" s="26" t="str">
        <f t="shared" si="0"/>
        <v/>
      </c>
    </row>
    <row r="3" spans="2:40"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6" t="s">
        <v>10</v>
      </c>
      <c r="O3" s="6" t="s">
        <v>11</v>
      </c>
      <c r="P3" s="6" t="s">
        <v>12</v>
      </c>
      <c r="Q3" s="6" t="s">
        <v>13</v>
      </c>
      <c r="R3" s="6" t="s">
        <v>14</v>
      </c>
      <c r="S3" s="6" t="s">
        <v>15</v>
      </c>
      <c r="T3" s="6" t="s">
        <v>16</v>
      </c>
      <c r="U3" s="7" t="s">
        <v>10</v>
      </c>
      <c r="V3" s="7" t="s">
        <v>11</v>
      </c>
      <c r="W3" s="7" t="s">
        <v>12</v>
      </c>
      <c r="X3" s="7" t="s">
        <v>13</v>
      </c>
      <c r="Y3" s="7" t="s">
        <v>14</v>
      </c>
      <c r="Z3" s="7" t="s">
        <v>15</v>
      </c>
      <c r="AA3" s="7" t="s">
        <v>16</v>
      </c>
      <c r="AB3" s="8" t="s">
        <v>10</v>
      </c>
      <c r="AC3" s="8" t="s">
        <v>11</v>
      </c>
      <c r="AD3" s="8" t="s">
        <v>12</v>
      </c>
      <c r="AE3" s="8" t="s">
        <v>13</v>
      </c>
      <c r="AF3" s="8" t="s">
        <v>14</v>
      </c>
      <c r="AG3" s="8" t="s">
        <v>15</v>
      </c>
      <c r="AH3" s="8" t="s">
        <v>16</v>
      </c>
      <c r="AI3" s="26" t="str">
        <f t="shared" si="0"/>
        <v/>
      </c>
      <c r="AJ3" s="26" t="str">
        <f t="shared" si="0"/>
        <v/>
      </c>
      <c r="AK3" s="26" t="str">
        <f t="shared" si="0"/>
        <v/>
      </c>
      <c r="AL3" s="26" t="str">
        <f t="shared" si="0"/>
        <v/>
      </c>
      <c r="AM3" s="28" t="str">
        <f t="shared" si="0"/>
        <v/>
      </c>
      <c r="AN3" s="26" t="str">
        <f t="shared" si="0"/>
        <v/>
      </c>
    </row>
    <row r="4" spans="2:40">
      <c r="N4" s="2"/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  <c r="AA4" s="3"/>
      <c r="AB4" s="4"/>
      <c r="AC4" s="4"/>
      <c r="AD4" s="4"/>
      <c r="AE4" s="4"/>
      <c r="AF4" s="4"/>
      <c r="AG4" s="4"/>
      <c r="AH4" s="4"/>
    </row>
    <row r="5" spans="2:40"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  <c r="AA5" s="3"/>
      <c r="AB5" s="4"/>
      <c r="AC5" s="4"/>
      <c r="AD5" s="4"/>
      <c r="AE5" s="4"/>
      <c r="AF5" s="4"/>
      <c r="AG5" s="4"/>
      <c r="AH5" s="4"/>
    </row>
    <row r="6" spans="2:40"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  <c r="AA6" s="3"/>
      <c r="AB6" s="4"/>
      <c r="AC6" s="4"/>
      <c r="AD6" s="4"/>
      <c r="AE6" s="4"/>
      <c r="AF6" s="4"/>
      <c r="AG6" s="4"/>
      <c r="AH6" s="4"/>
    </row>
    <row r="7" spans="2:40"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  <c r="AA7" s="3"/>
      <c r="AB7" s="4"/>
      <c r="AC7" s="4"/>
      <c r="AD7" s="4"/>
      <c r="AE7" s="4"/>
      <c r="AF7" s="4"/>
      <c r="AG7" s="4"/>
      <c r="AH7" s="4"/>
    </row>
    <row r="8" spans="2:40">
      <c r="N8" s="2"/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  <c r="AA8" s="3"/>
      <c r="AB8" s="4"/>
      <c r="AC8" s="4"/>
      <c r="AD8" s="4"/>
      <c r="AE8" s="4"/>
      <c r="AF8" s="4"/>
      <c r="AG8" s="4"/>
      <c r="AH8" s="4"/>
    </row>
    <row r="9" spans="2:40"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  <c r="AA9" s="3"/>
      <c r="AB9" s="4"/>
      <c r="AC9" s="4"/>
      <c r="AD9" s="4"/>
      <c r="AE9" s="4"/>
      <c r="AF9" s="4"/>
      <c r="AG9" s="4"/>
      <c r="AH9" s="4"/>
    </row>
    <row r="10" spans="2:40">
      <c r="N10" s="2"/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  <c r="AA10" s="3"/>
      <c r="AB10" s="4"/>
      <c r="AC10" s="4"/>
      <c r="AD10" s="4"/>
      <c r="AE10" s="4"/>
      <c r="AF10" s="4"/>
      <c r="AG10" s="4"/>
      <c r="AH10" s="4"/>
    </row>
    <row r="11" spans="2:40">
      <c r="N11" s="2"/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  <c r="AA11" s="3"/>
      <c r="AB11" s="4"/>
      <c r="AC11" s="4"/>
      <c r="AD11" s="4"/>
      <c r="AE11" s="4"/>
      <c r="AF11" s="4"/>
      <c r="AG11" s="4"/>
      <c r="AH11" s="4"/>
    </row>
    <row r="12" spans="2:40">
      <c r="AI12" s="26" t="str">
        <f t="shared" ref="AI12:AI26" si="1">IF($D12="PCA",AC12,"")</f>
        <v/>
      </c>
      <c r="AJ12" s="26" t="str">
        <f t="shared" ref="AJ12:AM61" si="2">IF($D12="PCA",AD12,"")</f>
        <v/>
      </c>
      <c r="AK12" s="26" t="str">
        <f t="shared" si="2"/>
        <v/>
      </c>
      <c r="AL12" s="26" t="str">
        <f t="shared" si="2"/>
        <v/>
      </c>
      <c r="AM12" s="28" t="str">
        <f>IF($D12="PCA",AG12,"")</f>
        <v/>
      </c>
      <c r="AN12" s="26" t="str">
        <f t="shared" ref="AN12:AN25" si="3">IF($D12="PCA",AH12,"")</f>
        <v/>
      </c>
    </row>
    <row r="13" spans="2:40">
      <c r="AI13" s="26" t="str">
        <f t="shared" si="1"/>
        <v/>
      </c>
      <c r="AJ13" s="26" t="str">
        <f t="shared" si="2"/>
        <v/>
      </c>
      <c r="AK13" s="26" t="str">
        <f t="shared" si="2"/>
        <v/>
      </c>
      <c r="AL13" s="26" t="str">
        <f t="shared" si="2"/>
        <v/>
      </c>
      <c r="AM13" s="28" t="str">
        <f>IF($D13="PCA",AG13,"")</f>
        <v/>
      </c>
      <c r="AN13" s="26" t="str">
        <f t="shared" si="3"/>
        <v/>
      </c>
    </row>
    <row r="14" spans="2:40">
      <c r="K14" s="1">
        <f>COUNTA(K960:K988)</f>
        <v>0</v>
      </c>
      <c r="L14" s="1">
        <f>COUNTA(L960:L988)</f>
        <v>0</v>
      </c>
      <c r="AI14" s="26" t="str">
        <f t="shared" si="1"/>
        <v/>
      </c>
      <c r="AJ14" s="26" t="str">
        <f t="shared" si="2"/>
        <v/>
      </c>
      <c r="AK14" s="26" t="str">
        <f t="shared" si="2"/>
        <v/>
      </c>
      <c r="AL14" s="26" t="str">
        <f t="shared" si="2"/>
        <v/>
      </c>
      <c r="AM14" s="28" t="str">
        <f>IF($D14="PCA",AG14,"")</f>
        <v/>
      </c>
      <c r="AN14" s="26" t="str">
        <f t="shared" si="3"/>
        <v/>
      </c>
    </row>
    <row r="15" spans="2:40">
      <c r="AI15" s="26" t="str">
        <f t="shared" si="1"/>
        <v/>
      </c>
      <c r="AJ15" s="26" t="str">
        <f t="shared" si="2"/>
        <v/>
      </c>
      <c r="AK15" s="26" t="str">
        <f t="shared" si="2"/>
        <v/>
      </c>
      <c r="AL15" s="26" t="str">
        <f t="shared" si="2"/>
        <v/>
      </c>
      <c r="AM15" s="28" t="str">
        <f>IF($D15="PCA",AG15,"")</f>
        <v/>
      </c>
      <c r="AN15" s="26" t="str">
        <f t="shared" si="3"/>
        <v/>
      </c>
    </row>
    <row r="16" spans="2:40">
      <c r="AI16" s="26" t="str">
        <f t="shared" si="1"/>
        <v/>
      </c>
      <c r="AJ16" s="26" t="str">
        <f t="shared" si="2"/>
        <v/>
      </c>
      <c r="AK16" s="26" t="str">
        <f t="shared" si="2"/>
        <v/>
      </c>
      <c r="AL16" s="26" t="str">
        <f t="shared" si="2"/>
        <v/>
      </c>
      <c r="AM16" s="28" t="str">
        <f t="shared" si="2"/>
        <v/>
      </c>
      <c r="AN16" s="26" t="str">
        <f t="shared" si="3"/>
        <v/>
      </c>
    </row>
    <row r="17" spans="35:40">
      <c r="AI17" s="26" t="str">
        <f t="shared" si="1"/>
        <v/>
      </c>
      <c r="AJ17" s="26" t="str">
        <f t="shared" si="2"/>
        <v/>
      </c>
      <c r="AK17" s="26" t="str">
        <f t="shared" si="2"/>
        <v/>
      </c>
      <c r="AL17" s="26" t="str">
        <f t="shared" si="2"/>
        <v/>
      </c>
      <c r="AM17" s="28" t="str">
        <f t="shared" si="2"/>
        <v/>
      </c>
      <c r="AN17" s="26" t="str">
        <f t="shared" si="3"/>
        <v/>
      </c>
    </row>
    <row r="18" spans="35:40">
      <c r="AI18" s="26" t="str">
        <f t="shared" si="1"/>
        <v/>
      </c>
      <c r="AJ18" s="26" t="str">
        <f t="shared" si="2"/>
        <v/>
      </c>
      <c r="AK18" s="26" t="str">
        <f t="shared" si="2"/>
        <v/>
      </c>
      <c r="AL18" s="26" t="str">
        <f t="shared" si="2"/>
        <v/>
      </c>
      <c r="AM18" s="28" t="str">
        <f t="shared" si="2"/>
        <v/>
      </c>
      <c r="AN18" s="26" t="str">
        <f t="shared" si="3"/>
        <v/>
      </c>
    </row>
    <row r="19" spans="35:40">
      <c r="AI19" s="26" t="str">
        <f t="shared" si="1"/>
        <v/>
      </c>
      <c r="AJ19" s="26" t="str">
        <f t="shared" si="2"/>
        <v/>
      </c>
      <c r="AK19" s="26" t="str">
        <f t="shared" si="2"/>
        <v/>
      </c>
      <c r="AL19" s="26" t="str">
        <f t="shared" si="2"/>
        <v/>
      </c>
      <c r="AM19" s="28" t="str">
        <f t="shared" si="2"/>
        <v/>
      </c>
      <c r="AN19" s="26" t="str">
        <f t="shared" si="3"/>
        <v/>
      </c>
    </row>
    <row r="20" spans="35:40">
      <c r="AI20" s="26" t="str">
        <f t="shared" si="1"/>
        <v/>
      </c>
      <c r="AJ20" s="26" t="str">
        <f t="shared" si="2"/>
        <v/>
      </c>
      <c r="AK20" s="26" t="str">
        <f t="shared" si="2"/>
        <v/>
      </c>
      <c r="AL20" s="26" t="str">
        <f t="shared" si="2"/>
        <v/>
      </c>
      <c r="AM20" s="28" t="str">
        <f t="shared" si="2"/>
        <v/>
      </c>
      <c r="AN20" s="26" t="str">
        <f t="shared" si="3"/>
        <v/>
      </c>
    </row>
    <row r="21" spans="35:40">
      <c r="AI21" s="26" t="str">
        <f t="shared" si="1"/>
        <v/>
      </c>
      <c r="AJ21" s="26" t="str">
        <f t="shared" si="2"/>
        <v/>
      </c>
      <c r="AK21" s="26" t="str">
        <f t="shared" si="2"/>
        <v/>
      </c>
      <c r="AL21" s="26" t="str">
        <f t="shared" si="2"/>
        <v/>
      </c>
      <c r="AM21" s="28" t="str">
        <f t="shared" si="2"/>
        <v/>
      </c>
      <c r="AN21" s="26" t="str">
        <f t="shared" si="3"/>
        <v/>
      </c>
    </row>
    <row r="22" spans="35:40">
      <c r="AI22" s="26" t="str">
        <f t="shared" si="1"/>
        <v/>
      </c>
      <c r="AJ22" s="26" t="str">
        <f t="shared" si="2"/>
        <v/>
      </c>
      <c r="AK22" s="26" t="str">
        <f t="shared" si="2"/>
        <v/>
      </c>
      <c r="AL22" s="26" t="str">
        <f t="shared" si="2"/>
        <v/>
      </c>
      <c r="AM22" s="28" t="str">
        <f t="shared" si="2"/>
        <v/>
      </c>
      <c r="AN22" s="26" t="str">
        <f t="shared" si="3"/>
        <v/>
      </c>
    </row>
    <row r="23" spans="35:40">
      <c r="AI23" s="26" t="str">
        <f t="shared" si="1"/>
        <v/>
      </c>
      <c r="AJ23" s="26" t="str">
        <f t="shared" si="2"/>
        <v/>
      </c>
      <c r="AK23" s="26" t="str">
        <f t="shared" si="2"/>
        <v/>
      </c>
      <c r="AL23" s="26" t="str">
        <f t="shared" si="2"/>
        <v/>
      </c>
      <c r="AM23" s="28" t="str">
        <f t="shared" si="2"/>
        <v/>
      </c>
      <c r="AN23" s="26" t="str">
        <f t="shared" si="3"/>
        <v/>
      </c>
    </row>
    <row r="24" spans="35:40">
      <c r="AI24" s="26" t="str">
        <f t="shared" si="1"/>
        <v/>
      </c>
      <c r="AJ24" s="26" t="str">
        <f t="shared" si="2"/>
        <v/>
      </c>
      <c r="AK24" s="26" t="str">
        <f t="shared" si="2"/>
        <v/>
      </c>
      <c r="AL24" s="26" t="str">
        <f t="shared" si="2"/>
        <v/>
      </c>
      <c r="AM24" s="28" t="str">
        <f t="shared" si="2"/>
        <v/>
      </c>
      <c r="AN24" s="26" t="str">
        <f t="shared" si="3"/>
        <v/>
      </c>
    </row>
    <row r="25" spans="35:40">
      <c r="AI25" s="26" t="str">
        <f t="shared" si="1"/>
        <v/>
      </c>
      <c r="AJ25" s="26" t="str">
        <f t="shared" si="2"/>
        <v/>
      </c>
      <c r="AK25" s="26" t="str">
        <f t="shared" si="2"/>
        <v/>
      </c>
      <c r="AL25" s="26" t="str">
        <f t="shared" si="2"/>
        <v/>
      </c>
      <c r="AM25" s="28" t="str">
        <f t="shared" si="2"/>
        <v/>
      </c>
      <c r="AN25" s="26" t="str">
        <f t="shared" si="3"/>
        <v/>
      </c>
    </row>
    <row r="26" spans="35:40">
      <c r="AI26" s="26" t="str">
        <f t="shared" si="1"/>
        <v/>
      </c>
      <c r="AJ26" s="26" t="str">
        <f t="shared" si="2"/>
        <v/>
      </c>
      <c r="AK26" s="26" t="str">
        <f t="shared" si="2"/>
        <v/>
      </c>
      <c r="AL26" s="26" t="str">
        <f t="shared" si="2"/>
        <v/>
      </c>
      <c r="AM26" s="28" t="str">
        <f t="shared" si="2"/>
        <v/>
      </c>
      <c r="AN26" s="26" t="str">
        <f t="shared" ref="AN26:AN60" si="4">IF($D26="PCA",AH26,"")</f>
        <v/>
      </c>
    </row>
    <row r="27" spans="35:40">
      <c r="AI27" s="26" t="str">
        <f t="shared" ref="AI27:AI90" si="5">IF($D27="PCA",AC27,"")</f>
        <v/>
      </c>
      <c r="AJ27" s="26" t="str">
        <f t="shared" si="2"/>
        <v/>
      </c>
      <c r="AK27" s="26" t="str">
        <f t="shared" si="2"/>
        <v/>
      </c>
      <c r="AL27" s="26" t="str">
        <f t="shared" si="2"/>
        <v/>
      </c>
      <c r="AM27" s="28" t="str">
        <f t="shared" si="2"/>
        <v/>
      </c>
      <c r="AN27" s="26" t="str">
        <f t="shared" si="4"/>
        <v/>
      </c>
    </row>
    <row r="28" spans="35:40">
      <c r="AI28" s="26" t="str">
        <f t="shared" si="5"/>
        <v/>
      </c>
      <c r="AJ28" s="26" t="str">
        <f t="shared" si="2"/>
        <v/>
      </c>
      <c r="AK28" s="26" t="str">
        <f t="shared" si="2"/>
        <v/>
      </c>
      <c r="AL28" s="26" t="str">
        <f t="shared" si="2"/>
        <v/>
      </c>
      <c r="AM28" s="28" t="str">
        <f t="shared" si="2"/>
        <v/>
      </c>
      <c r="AN28" s="26" t="str">
        <f t="shared" si="4"/>
        <v/>
      </c>
    </row>
    <row r="29" spans="35:40">
      <c r="AI29" s="26" t="str">
        <f t="shared" si="5"/>
        <v/>
      </c>
      <c r="AJ29" s="26" t="str">
        <f t="shared" si="2"/>
        <v/>
      </c>
      <c r="AK29" s="26" t="str">
        <f t="shared" si="2"/>
        <v/>
      </c>
      <c r="AL29" s="26" t="str">
        <f t="shared" si="2"/>
        <v/>
      </c>
      <c r="AM29" s="28" t="str">
        <f t="shared" si="2"/>
        <v/>
      </c>
      <c r="AN29" s="26" t="str">
        <f t="shared" si="4"/>
        <v/>
      </c>
    </row>
    <row r="30" spans="35:40">
      <c r="AI30" s="26" t="str">
        <f t="shared" si="5"/>
        <v/>
      </c>
      <c r="AJ30" s="26" t="str">
        <f t="shared" si="2"/>
        <v/>
      </c>
      <c r="AK30" s="26" t="str">
        <f t="shared" si="2"/>
        <v/>
      </c>
      <c r="AL30" s="26" t="str">
        <f t="shared" si="2"/>
        <v/>
      </c>
      <c r="AM30" s="28" t="str">
        <f t="shared" si="2"/>
        <v/>
      </c>
      <c r="AN30" s="26" t="str">
        <f t="shared" si="4"/>
        <v/>
      </c>
    </row>
    <row r="31" spans="35:40">
      <c r="AI31" s="26" t="str">
        <f t="shared" si="5"/>
        <v/>
      </c>
      <c r="AJ31" s="26" t="str">
        <f t="shared" si="2"/>
        <v/>
      </c>
      <c r="AK31" s="26" t="str">
        <f t="shared" si="2"/>
        <v/>
      </c>
      <c r="AL31" s="26" t="str">
        <f t="shared" si="2"/>
        <v/>
      </c>
      <c r="AM31" s="28" t="str">
        <f t="shared" si="2"/>
        <v/>
      </c>
      <c r="AN31" s="26" t="str">
        <f t="shared" si="4"/>
        <v/>
      </c>
    </row>
    <row r="32" spans="35:40">
      <c r="AI32" s="26" t="str">
        <f t="shared" si="5"/>
        <v/>
      </c>
      <c r="AJ32" s="26" t="str">
        <f t="shared" si="2"/>
        <v/>
      </c>
      <c r="AK32" s="26" t="str">
        <f t="shared" si="2"/>
        <v/>
      </c>
      <c r="AL32" s="26" t="str">
        <f t="shared" si="2"/>
        <v/>
      </c>
      <c r="AM32" s="28" t="str">
        <f t="shared" si="2"/>
        <v/>
      </c>
      <c r="AN32" s="26" t="str">
        <f t="shared" si="4"/>
        <v/>
      </c>
    </row>
    <row r="33" spans="35:40">
      <c r="AI33" s="26" t="str">
        <f t="shared" si="5"/>
        <v/>
      </c>
      <c r="AJ33" s="26" t="str">
        <f t="shared" si="2"/>
        <v/>
      </c>
      <c r="AK33" s="26" t="str">
        <f t="shared" si="2"/>
        <v/>
      </c>
      <c r="AL33" s="26" t="str">
        <f t="shared" si="2"/>
        <v/>
      </c>
      <c r="AM33" s="28" t="str">
        <f t="shared" si="2"/>
        <v/>
      </c>
      <c r="AN33" s="26" t="str">
        <f t="shared" si="4"/>
        <v/>
      </c>
    </row>
    <row r="34" spans="35:40">
      <c r="AI34" s="26" t="str">
        <f t="shared" si="5"/>
        <v/>
      </c>
      <c r="AJ34" s="26" t="str">
        <f t="shared" si="2"/>
        <v/>
      </c>
      <c r="AK34" s="26" t="str">
        <f t="shared" si="2"/>
        <v/>
      </c>
      <c r="AL34" s="26" t="str">
        <f t="shared" si="2"/>
        <v/>
      </c>
      <c r="AM34" s="28" t="str">
        <f t="shared" si="2"/>
        <v/>
      </c>
      <c r="AN34" s="26" t="str">
        <f t="shared" si="4"/>
        <v/>
      </c>
    </row>
    <row r="35" spans="35:40">
      <c r="AI35" s="26" t="str">
        <f t="shared" si="5"/>
        <v/>
      </c>
      <c r="AJ35" s="26" t="str">
        <f t="shared" si="2"/>
        <v/>
      </c>
      <c r="AK35" s="26" t="str">
        <f t="shared" si="2"/>
        <v/>
      </c>
      <c r="AL35" s="26" t="str">
        <f t="shared" si="2"/>
        <v/>
      </c>
      <c r="AM35" s="28" t="str">
        <f t="shared" si="2"/>
        <v/>
      </c>
      <c r="AN35" s="26" t="str">
        <f t="shared" si="4"/>
        <v/>
      </c>
    </row>
    <row r="36" spans="35:40">
      <c r="AI36" s="26" t="str">
        <f t="shared" si="5"/>
        <v/>
      </c>
      <c r="AJ36" s="26" t="str">
        <f t="shared" si="2"/>
        <v/>
      </c>
      <c r="AK36" s="26" t="str">
        <f t="shared" si="2"/>
        <v/>
      </c>
      <c r="AL36" s="26" t="str">
        <f t="shared" si="2"/>
        <v/>
      </c>
      <c r="AM36" s="28" t="str">
        <f t="shared" si="2"/>
        <v/>
      </c>
      <c r="AN36" s="26" t="str">
        <f t="shared" si="4"/>
        <v/>
      </c>
    </row>
    <row r="37" spans="35:40">
      <c r="AI37" s="26" t="str">
        <f t="shared" si="5"/>
        <v/>
      </c>
      <c r="AJ37" s="26" t="str">
        <f t="shared" si="2"/>
        <v/>
      </c>
      <c r="AK37" s="26" t="str">
        <f t="shared" si="2"/>
        <v/>
      </c>
      <c r="AL37" s="26" t="str">
        <f t="shared" si="2"/>
        <v/>
      </c>
      <c r="AM37" s="28" t="str">
        <f t="shared" si="2"/>
        <v/>
      </c>
      <c r="AN37" s="26" t="str">
        <f t="shared" si="4"/>
        <v/>
      </c>
    </row>
    <row r="38" spans="35:40">
      <c r="AI38" s="26" t="str">
        <f t="shared" si="5"/>
        <v/>
      </c>
      <c r="AJ38" s="26" t="str">
        <f t="shared" si="2"/>
        <v/>
      </c>
      <c r="AK38" s="26" t="str">
        <f t="shared" si="2"/>
        <v/>
      </c>
      <c r="AL38" s="26" t="str">
        <f t="shared" si="2"/>
        <v/>
      </c>
      <c r="AM38" s="28" t="str">
        <f t="shared" si="2"/>
        <v/>
      </c>
      <c r="AN38" s="26" t="str">
        <f t="shared" si="4"/>
        <v/>
      </c>
    </row>
    <row r="39" spans="35:40">
      <c r="AI39" s="26" t="str">
        <f t="shared" si="5"/>
        <v/>
      </c>
      <c r="AJ39" s="26" t="str">
        <f t="shared" si="2"/>
        <v/>
      </c>
      <c r="AK39" s="26" t="str">
        <f t="shared" si="2"/>
        <v/>
      </c>
      <c r="AL39" s="26" t="str">
        <f t="shared" si="2"/>
        <v/>
      </c>
      <c r="AM39" s="28" t="str">
        <f t="shared" si="2"/>
        <v/>
      </c>
      <c r="AN39" s="26" t="str">
        <f t="shared" si="4"/>
        <v/>
      </c>
    </row>
    <row r="40" spans="35:40">
      <c r="AI40" s="26" t="str">
        <f t="shared" si="5"/>
        <v/>
      </c>
      <c r="AJ40" s="26" t="str">
        <f t="shared" si="2"/>
        <v/>
      </c>
      <c r="AK40" s="26" t="str">
        <f t="shared" si="2"/>
        <v/>
      </c>
      <c r="AL40" s="26" t="str">
        <f t="shared" si="2"/>
        <v/>
      </c>
      <c r="AM40" s="28" t="str">
        <f t="shared" si="2"/>
        <v/>
      </c>
      <c r="AN40" s="26" t="str">
        <f t="shared" si="4"/>
        <v/>
      </c>
    </row>
    <row r="41" spans="35:40">
      <c r="AI41" s="26" t="str">
        <f t="shared" si="5"/>
        <v/>
      </c>
      <c r="AJ41" s="26" t="str">
        <f t="shared" si="2"/>
        <v/>
      </c>
      <c r="AK41" s="26" t="str">
        <f t="shared" si="2"/>
        <v/>
      </c>
      <c r="AL41" s="26" t="str">
        <f t="shared" si="2"/>
        <v/>
      </c>
      <c r="AM41" s="28" t="str">
        <f t="shared" si="2"/>
        <v/>
      </c>
      <c r="AN41" s="26" t="str">
        <f t="shared" si="4"/>
        <v/>
      </c>
    </row>
    <row r="42" spans="35:40">
      <c r="AI42" s="26" t="str">
        <f t="shared" si="5"/>
        <v/>
      </c>
      <c r="AJ42" s="26" t="str">
        <f t="shared" si="2"/>
        <v/>
      </c>
      <c r="AK42" s="26" t="str">
        <f t="shared" si="2"/>
        <v/>
      </c>
      <c r="AL42" s="26" t="str">
        <f t="shared" si="2"/>
        <v/>
      </c>
      <c r="AM42" s="28" t="str">
        <f t="shared" si="2"/>
        <v/>
      </c>
      <c r="AN42" s="26" t="str">
        <f t="shared" si="4"/>
        <v/>
      </c>
    </row>
    <row r="43" spans="35:40">
      <c r="AI43" s="26" t="str">
        <f t="shared" si="5"/>
        <v/>
      </c>
      <c r="AJ43" s="26" t="str">
        <f t="shared" si="2"/>
        <v/>
      </c>
      <c r="AK43" s="26" t="str">
        <f t="shared" si="2"/>
        <v/>
      </c>
      <c r="AL43" s="26" t="str">
        <f t="shared" si="2"/>
        <v/>
      </c>
      <c r="AM43" s="28" t="str">
        <f t="shared" si="2"/>
        <v/>
      </c>
      <c r="AN43" s="26" t="str">
        <f t="shared" si="4"/>
        <v/>
      </c>
    </row>
    <row r="44" spans="35:40">
      <c r="AI44" s="26" t="str">
        <f t="shared" si="5"/>
        <v/>
      </c>
      <c r="AJ44" s="26" t="str">
        <f t="shared" si="2"/>
        <v/>
      </c>
      <c r="AK44" s="26" t="str">
        <f t="shared" si="2"/>
        <v/>
      </c>
      <c r="AL44" s="26" t="str">
        <f t="shared" si="2"/>
        <v/>
      </c>
      <c r="AM44" s="28" t="str">
        <f t="shared" si="2"/>
        <v/>
      </c>
      <c r="AN44" s="26" t="str">
        <f t="shared" si="4"/>
        <v/>
      </c>
    </row>
    <row r="45" spans="35:40">
      <c r="AI45" s="26" t="str">
        <f t="shared" si="5"/>
        <v/>
      </c>
      <c r="AJ45" s="26" t="str">
        <f t="shared" si="2"/>
        <v/>
      </c>
      <c r="AK45" s="26" t="str">
        <f t="shared" si="2"/>
        <v/>
      </c>
      <c r="AL45" s="26" t="str">
        <f t="shared" si="2"/>
        <v/>
      </c>
      <c r="AM45" s="28" t="str">
        <f t="shared" si="2"/>
        <v/>
      </c>
      <c r="AN45" s="26" t="str">
        <f t="shared" si="4"/>
        <v/>
      </c>
    </row>
    <row r="46" spans="35:40">
      <c r="AI46" s="26" t="str">
        <f t="shared" si="5"/>
        <v/>
      </c>
      <c r="AJ46" s="26" t="str">
        <f t="shared" si="2"/>
        <v/>
      </c>
      <c r="AK46" s="26" t="str">
        <f t="shared" si="2"/>
        <v/>
      </c>
      <c r="AL46" s="26" t="str">
        <f t="shared" si="2"/>
        <v/>
      </c>
      <c r="AM46" s="28" t="str">
        <f t="shared" si="2"/>
        <v/>
      </c>
      <c r="AN46" s="26" t="str">
        <f t="shared" si="4"/>
        <v/>
      </c>
    </row>
    <row r="47" spans="35:40">
      <c r="AI47" s="26" t="str">
        <f t="shared" si="5"/>
        <v/>
      </c>
      <c r="AJ47" s="26" t="str">
        <f t="shared" si="2"/>
        <v/>
      </c>
      <c r="AK47" s="26" t="str">
        <f t="shared" si="2"/>
        <v/>
      </c>
      <c r="AL47" s="26" t="str">
        <f t="shared" si="2"/>
        <v/>
      </c>
      <c r="AM47" s="28" t="str">
        <f t="shared" si="2"/>
        <v/>
      </c>
      <c r="AN47" s="26" t="str">
        <f t="shared" si="4"/>
        <v/>
      </c>
    </row>
    <row r="48" spans="35:40">
      <c r="AI48" s="26" t="str">
        <f t="shared" si="5"/>
        <v/>
      </c>
      <c r="AJ48" s="26" t="str">
        <f t="shared" si="2"/>
        <v/>
      </c>
      <c r="AK48" s="26" t="str">
        <f t="shared" si="2"/>
        <v/>
      </c>
      <c r="AL48" s="26" t="str">
        <f t="shared" si="2"/>
        <v/>
      </c>
      <c r="AM48" s="28" t="str">
        <f t="shared" si="2"/>
        <v/>
      </c>
      <c r="AN48" s="26" t="str">
        <f t="shared" si="4"/>
        <v/>
      </c>
    </row>
    <row r="49" spans="35:40">
      <c r="AI49" s="26" t="str">
        <f t="shared" si="5"/>
        <v/>
      </c>
      <c r="AJ49" s="26" t="str">
        <f t="shared" si="2"/>
        <v/>
      </c>
      <c r="AK49" s="26" t="str">
        <f t="shared" si="2"/>
        <v/>
      </c>
      <c r="AL49" s="26" t="str">
        <f t="shared" si="2"/>
        <v/>
      </c>
      <c r="AM49" s="28" t="str">
        <f t="shared" si="2"/>
        <v/>
      </c>
      <c r="AN49" s="26" t="str">
        <f t="shared" si="4"/>
        <v/>
      </c>
    </row>
    <row r="50" spans="35:40">
      <c r="AI50" s="26" t="str">
        <f t="shared" si="5"/>
        <v/>
      </c>
      <c r="AJ50" s="26" t="str">
        <f t="shared" si="2"/>
        <v/>
      </c>
      <c r="AK50" s="26" t="str">
        <f t="shared" si="2"/>
        <v/>
      </c>
      <c r="AL50" s="26" t="str">
        <f t="shared" si="2"/>
        <v/>
      </c>
      <c r="AM50" s="28" t="str">
        <f t="shared" si="2"/>
        <v/>
      </c>
      <c r="AN50" s="26" t="str">
        <f t="shared" si="4"/>
        <v/>
      </c>
    </row>
    <row r="51" spans="35:40">
      <c r="AI51" s="26" t="str">
        <f t="shared" si="5"/>
        <v/>
      </c>
      <c r="AJ51" s="26" t="str">
        <f t="shared" si="2"/>
        <v/>
      </c>
      <c r="AK51" s="26" t="str">
        <f t="shared" si="2"/>
        <v/>
      </c>
      <c r="AL51" s="26" t="str">
        <f t="shared" si="2"/>
        <v/>
      </c>
      <c r="AM51" s="28" t="str">
        <f t="shared" si="2"/>
        <v/>
      </c>
      <c r="AN51" s="26" t="str">
        <f t="shared" si="4"/>
        <v/>
      </c>
    </row>
    <row r="52" spans="35:40">
      <c r="AI52" s="26" t="str">
        <f t="shared" si="5"/>
        <v/>
      </c>
      <c r="AJ52" s="26" t="str">
        <f t="shared" si="2"/>
        <v/>
      </c>
      <c r="AK52" s="26" t="str">
        <f t="shared" si="2"/>
        <v/>
      </c>
      <c r="AL52" s="26" t="str">
        <f t="shared" si="2"/>
        <v/>
      </c>
      <c r="AM52" s="28" t="str">
        <f t="shared" si="2"/>
        <v/>
      </c>
      <c r="AN52" s="26" t="str">
        <f t="shared" si="4"/>
        <v/>
      </c>
    </row>
    <row r="53" spans="35:40">
      <c r="AI53" s="26" t="str">
        <f t="shared" si="5"/>
        <v/>
      </c>
      <c r="AJ53" s="26" t="str">
        <f t="shared" si="2"/>
        <v/>
      </c>
      <c r="AK53" s="26" t="str">
        <f t="shared" si="2"/>
        <v/>
      </c>
      <c r="AL53" s="26" t="str">
        <f t="shared" si="2"/>
        <v/>
      </c>
      <c r="AM53" s="28" t="str">
        <f t="shared" si="2"/>
        <v/>
      </c>
      <c r="AN53" s="26" t="str">
        <f t="shared" si="4"/>
        <v/>
      </c>
    </row>
    <row r="54" spans="35:40">
      <c r="AI54" s="26" t="str">
        <f t="shared" si="5"/>
        <v/>
      </c>
      <c r="AJ54" s="26" t="str">
        <f t="shared" si="2"/>
        <v/>
      </c>
      <c r="AK54" s="26" t="str">
        <f t="shared" si="2"/>
        <v/>
      </c>
      <c r="AL54" s="26" t="str">
        <f t="shared" si="2"/>
        <v/>
      </c>
      <c r="AM54" s="28" t="str">
        <f t="shared" si="2"/>
        <v/>
      </c>
      <c r="AN54" s="26" t="str">
        <f t="shared" si="4"/>
        <v/>
      </c>
    </row>
    <row r="55" spans="35:40">
      <c r="AI55" s="26" t="str">
        <f t="shared" si="5"/>
        <v/>
      </c>
      <c r="AJ55" s="26" t="str">
        <f t="shared" si="2"/>
        <v/>
      </c>
      <c r="AK55" s="26" t="str">
        <f t="shared" si="2"/>
        <v/>
      </c>
      <c r="AL55" s="26" t="str">
        <f t="shared" si="2"/>
        <v/>
      </c>
      <c r="AM55" s="28" t="str">
        <f t="shared" si="2"/>
        <v/>
      </c>
      <c r="AN55" s="26" t="str">
        <f t="shared" si="4"/>
        <v/>
      </c>
    </row>
    <row r="56" spans="35:40">
      <c r="AI56" s="26" t="str">
        <f t="shared" si="5"/>
        <v/>
      </c>
      <c r="AJ56" s="26" t="str">
        <f t="shared" si="2"/>
        <v/>
      </c>
      <c r="AK56" s="26" t="str">
        <f t="shared" si="2"/>
        <v/>
      </c>
      <c r="AL56" s="26" t="str">
        <f t="shared" si="2"/>
        <v/>
      </c>
      <c r="AM56" s="28" t="str">
        <f t="shared" si="2"/>
        <v/>
      </c>
      <c r="AN56" s="26" t="str">
        <f t="shared" si="4"/>
        <v/>
      </c>
    </row>
    <row r="57" spans="35:40">
      <c r="AI57" s="26" t="str">
        <f t="shared" si="5"/>
        <v/>
      </c>
      <c r="AJ57" s="26" t="str">
        <f t="shared" si="2"/>
        <v/>
      </c>
      <c r="AK57" s="26" t="str">
        <f t="shared" si="2"/>
        <v/>
      </c>
      <c r="AL57" s="26" t="str">
        <f t="shared" si="2"/>
        <v/>
      </c>
      <c r="AM57" s="28" t="str">
        <f t="shared" si="2"/>
        <v/>
      </c>
      <c r="AN57" s="26" t="str">
        <f t="shared" si="4"/>
        <v/>
      </c>
    </row>
    <row r="58" spans="35:40">
      <c r="AI58" s="26" t="str">
        <f t="shared" si="5"/>
        <v/>
      </c>
      <c r="AJ58" s="26" t="str">
        <f t="shared" si="2"/>
        <v/>
      </c>
      <c r="AK58" s="26" t="str">
        <f t="shared" si="2"/>
        <v/>
      </c>
      <c r="AL58" s="26" t="str">
        <f t="shared" si="2"/>
        <v/>
      </c>
      <c r="AM58" s="28" t="str">
        <f t="shared" si="2"/>
        <v/>
      </c>
      <c r="AN58" s="26" t="str">
        <f t="shared" si="4"/>
        <v/>
      </c>
    </row>
    <row r="59" spans="35:40">
      <c r="AI59" s="26" t="str">
        <f t="shared" si="5"/>
        <v/>
      </c>
      <c r="AJ59" s="26" t="str">
        <f t="shared" si="2"/>
        <v/>
      </c>
      <c r="AK59" s="26" t="str">
        <f t="shared" si="2"/>
        <v/>
      </c>
      <c r="AL59" s="26" t="str">
        <f t="shared" si="2"/>
        <v/>
      </c>
      <c r="AM59" s="28" t="str">
        <f t="shared" si="2"/>
        <v/>
      </c>
      <c r="AN59" s="26" t="str">
        <f t="shared" si="4"/>
        <v/>
      </c>
    </row>
    <row r="60" spans="35:40">
      <c r="AI60" s="26" t="str">
        <f t="shared" si="5"/>
        <v/>
      </c>
      <c r="AJ60" s="26" t="str">
        <f t="shared" si="2"/>
        <v/>
      </c>
      <c r="AK60" s="26" t="str">
        <f t="shared" si="2"/>
        <v/>
      </c>
      <c r="AL60" s="26" t="str">
        <f t="shared" si="2"/>
        <v/>
      </c>
      <c r="AM60" s="28" t="str">
        <f t="shared" si="2"/>
        <v/>
      </c>
      <c r="AN60" s="26" t="str">
        <f t="shared" si="4"/>
        <v/>
      </c>
    </row>
    <row r="61" spans="35:40">
      <c r="AI61" s="26" t="str">
        <f t="shared" si="5"/>
        <v/>
      </c>
      <c r="AJ61" s="26" t="str">
        <f t="shared" si="2"/>
        <v/>
      </c>
      <c r="AK61" s="26" t="str">
        <f t="shared" ref="AK61:AN111" si="6">IF($D61="PCA",AE61,"")</f>
        <v/>
      </c>
      <c r="AL61" s="26" t="str">
        <f t="shared" si="6"/>
        <v/>
      </c>
      <c r="AM61" s="28" t="str">
        <f t="shared" si="2"/>
        <v/>
      </c>
      <c r="AN61" s="26" t="str">
        <f t="shared" si="6"/>
        <v/>
      </c>
    </row>
    <row r="62" spans="35:40">
      <c r="AI62" s="26" t="str">
        <f t="shared" si="5"/>
        <v/>
      </c>
      <c r="AJ62" s="26" t="str">
        <f t="shared" ref="AJ62:AJ93" si="7">IF($D62="PCA",AD62,"")</f>
        <v/>
      </c>
      <c r="AK62" s="26" t="str">
        <f t="shared" si="6"/>
        <v/>
      </c>
      <c r="AL62" s="26" t="str">
        <f t="shared" si="6"/>
        <v/>
      </c>
      <c r="AM62" s="28" t="str">
        <f t="shared" si="6"/>
        <v/>
      </c>
      <c r="AN62" s="26" t="str">
        <f t="shared" si="6"/>
        <v/>
      </c>
    </row>
    <row r="63" spans="35:40">
      <c r="AI63" s="26" t="str">
        <f t="shared" si="5"/>
        <v/>
      </c>
      <c r="AJ63" s="26" t="str">
        <f t="shared" si="7"/>
        <v/>
      </c>
      <c r="AK63" s="26" t="str">
        <f t="shared" si="6"/>
        <v/>
      </c>
      <c r="AL63" s="26" t="str">
        <f t="shared" si="6"/>
        <v/>
      </c>
      <c r="AM63" s="28" t="str">
        <f t="shared" si="6"/>
        <v/>
      </c>
      <c r="AN63" s="26" t="str">
        <f t="shared" si="6"/>
        <v/>
      </c>
    </row>
    <row r="64" spans="35:40">
      <c r="AI64" s="26" t="str">
        <f t="shared" si="5"/>
        <v/>
      </c>
      <c r="AJ64" s="26" t="str">
        <f t="shared" si="7"/>
        <v/>
      </c>
      <c r="AK64" s="26" t="str">
        <f t="shared" si="6"/>
        <v/>
      </c>
      <c r="AL64" s="26" t="str">
        <f t="shared" si="6"/>
        <v/>
      </c>
      <c r="AM64" s="28" t="str">
        <f t="shared" si="6"/>
        <v/>
      </c>
      <c r="AN64" s="26" t="str">
        <f t="shared" si="6"/>
        <v/>
      </c>
    </row>
    <row r="65" spans="35:40">
      <c r="AI65" s="26" t="str">
        <f t="shared" si="5"/>
        <v/>
      </c>
      <c r="AJ65" s="26" t="str">
        <f t="shared" si="7"/>
        <v/>
      </c>
      <c r="AK65" s="26" t="str">
        <f t="shared" si="6"/>
        <v/>
      </c>
      <c r="AL65" s="26" t="str">
        <f t="shared" si="6"/>
        <v/>
      </c>
      <c r="AM65" s="28" t="str">
        <f t="shared" si="6"/>
        <v/>
      </c>
      <c r="AN65" s="26" t="str">
        <f t="shared" si="6"/>
        <v/>
      </c>
    </row>
    <row r="66" spans="35:40">
      <c r="AI66" s="26" t="str">
        <f t="shared" si="5"/>
        <v/>
      </c>
      <c r="AJ66" s="26" t="str">
        <f t="shared" si="7"/>
        <v/>
      </c>
      <c r="AK66" s="26" t="str">
        <f t="shared" si="6"/>
        <v/>
      </c>
      <c r="AL66" s="26" t="str">
        <f t="shared" si="6"/>
        <v/>
      </c>
      <c r="AM66" s="28" t="str">
        <f t="shared" si="6"/>
        <v/>
      </c>
      <c r="AN66" s="26" t="str">
        <f t="shared" si="6"/>
        <v/>
      </c>
    </row>
    <row r="67" spans="35:40">
      <c r="AI67" s="26" t="str">
        <f t="shared" si="5"/>
        <v/>
      </c>
      <c r="AJ67" s="26" t="str">
        <f t="shared" si="7"/>
        <v/>
      </c>
      <c r="AK67" s="26" t="str">
        <f t="shared" si="6"/>
        <v/>
      </c>
      <c r="AL67" s="26" t="str">
        <f t="shared" si="6"/>
        <v/>
      </c>
      <c r="AM67" s="28" t="str">
        <f t="shared" si="6"/>
        <v/>
      </c>
      <c r="AN67" s="26" t="str">
        <f t="shared" si="6"/>
        <v/>
      </c>
    </row>
    <row r="68" spans="35:40">
      <c r="AI68" s="26" t="str">
        <f t="shared" si="5"/>
        <v/>
      </c>
      <c r="AJ68" s="26" t="str">
        <f t="shared" si="7"/>
        <v/>
      </c>
      <c r="AK68" s="26" t="str">
        <f t="shared" si="6"/>
        <v/>
      </c>
      <c r="AL68" s="26" t="str">
        <f t="shared" si="6"/>
        <v/>
      </c>
      <c r="AM68" s="28" t="str">
        <f t="shared" si="6"/>
        <v/>
      </c>
      <c r="AN68" s="26" t="str">
        <f t="shared" si="6"/>
        <v/>
      </c>
    </row>
    <row r="69" spans="35:40">
      <c r="AI69" s="26" t="str">
        <f t="shared" si="5"/>
        <v/>
      </c>
      <c r="AJ69" s="26" t="str">
        <f t="shared" si="7"/>
        <v/>
      </c>
      <c r="AK69" s="26" t="str">
        <f t="shared" si="6"/>
        <v/>
      </c>
      <c r="AL69" s="26" t="str">
        <f t="shared" si="6"/>
        <v/>
      </c>
      <c r="AM69" s="28" t="str">
        <f t="shared" si="6"/>
        <v/>
      </c>
      <c r="AN69" s="26" t="str">
        <f t="shared" si="6"/>
        <v/>
      </c>
    </row>
    <row r="70" spans="35:40">
      <c r="AI70" s="26" t="str">
        <f t="shared" si="5"/>
        <v/>
      </c>
      <c r="AJ70" s="26" t="str">
        <f t="shared" si="7"/>
        <v/>
      </c>
      <c r="AK70" s="26" t="str">
        <f t="shared" si="6"/>
        <v/>
      </c>
      <c r="AL70" s="26" t="str">
        <f t="shared" si="6"/>
        <v/>
      </c>
      <c r="AM70" s="28" t="str">
        <f t="shared" si="6"/>
        <v/>
      </c>
      <c r="AN70" s="26" t="str">
        <f t="shared" si="6"/>
        <v/>
      </c>
    </row>
    <row r="71" spans="35:40">
      <c r="AI71" s="26" t="str">
        <f t="shared" si="5"/>
        <v/>
      </c>
      <c r="AJ71" s="26" t="str">
        <f t="shared" si="7"/>
        <v/>
      </c>
      <c r="AK71" s="26" t="str">
        <f t="shared" si="6"/>
        <v/>
      </c>
      <c r="AL71" s="26" t="str">
        <f t="shared" si="6"/>
        <v/>
      </c>
      <c r="AM71" s="28" t="str">
        <f t="shared" si="6"/>
        <v/>
      </c>
      <c r="AN71" s="26" t="str">
        <f t="shared" si="6"/>
        <v/>
      </c>
    </row>
    <row r="72" spans="35:40">
      <c r="AI72" s="26" t="str">
        <f t="shared" si="5"/>
        <v/>
      </c>
      <c r="AJ72" s="26" t="str">
        <f t="shared" si="7"/>
        <v/>
      </c>
      <c r="AK72" s="26" t="str">
        <f t="shared" si="6"/>
        <v/>
      </c>
      <c r="AL72" s="26" t="str">
        <f t="shared" si="6"/>
        <v/>
      </c>
      <c r="AM72" s="28" t="str">
        <f t="shared" si="6"/>
        <v/>
      </c>
      <c r="AN72" s="26" t="str">
        <f t="shared" si="6"/>
        <v/>
      </c>
    </row>
    <row r="73" spans="35:40">
      <c r="AI73" s="26" t="str">
        <f t="shared" si="5"/>
        <v/>
      </c>
      <c r="AJ73" s="26" t="str">
        <f t="shared" si="7"/>
        <v/>
      </c>
      <c r="AK73" s="26" t="str">
        <f t="shared" si="6"/>
        <v/>
      </c>
      <c r="AL73" s="26" t="str">
        <f t="shared" si="6"/>
        <v/>
      </c>
      <c r="AM73" s="28" t="str">
        <f t="shared" si="6"/>
        <v/>
      </c>
      <c r="AN73" s="26" t="str">
        <f t="shared" si="6"/>
        <v/>
      </c>
    </row>
    <row r="74" spans="35:40">
      <c r="AI74" s="26" t="str">
        <f t="shared" si="5"/>
        <v/>
      </c>
      <c r="AJ74" s="26" t="str">
        <f t="shared" si="7"/>
        <v/>
      </c>
      <c r="AK74" s="26" t="str">
        <f t="shared" si="6"/>
        <v/>
      </c>
      <c r="AL74" s="26" t="str">
        <f t="shared" si="6"/>
        <v/>
      </c>
      <c r="AM74" s="28" t="str">
        <f t="shared" si="6"/>
        <v/>
      </c>
      <c r="AN74" s="26" t="str">
        <f t="shared" si="6"/>
        <v/>
      </c>
    </row>
    <row r="75" spans="35:40">
      <c r="AI75" s="26" t="str">
        <f t="shared" si="5"/>
        <v/>
      </c>
      <c r="AJ75" s="26" t="str">
        <f t="shared" si="7"/>
        <v/>
      </c>
      <c r="AK75" s="26" t="str">
        <f t="shared" si="6"/>
        <v/>
      </c>
      <c r="AL75" s="26" t="str">
        <f t="shared" si="6"/>
        <v/>
      </c>
      <c r="AM75" s="28" t="str">
        <f t="shared" si="6"/>
        <v/>
      </c>
      <c r="AN75" s="26" t="str">
        <f t="shared" si="6"/>
        <v/>
      </c>
    </row>
    <row r="76" spans="35:40">
      <c r="AI76" s="26" t="str">
        <f t="shared" si="5"/>
        <v/>
      </c>
      <c r="AJ76" s="26" t="str">
        <f t="shared" si="7"/>
        <v/>
      </c>
      <c r="AK76" s="26" t="str">
        <f t="shared" si="6"/>
        <v/>
      </c>
      <c r="AL76" s="26" t="str">
        <f t="shared" si="6"/>
        <v/>
      </c>
      <c r="AM76" s="28" t="str">
        <f t="shared" si="6"/>
        <v/>
      </c>
      <c r="AN76" s="26" t="str">
        <f t="shared" si="6"/>
        <v/>
      </c>
    </row>
    <row r="77" spans="35:40">
      <c r="AI77" s="26" t="str">
        <f t="shared" si="5"/>
        <v/>
      </c>
      <c r="AJ77" s="26" t="str">
        <f t="shared" si="7"/>
        <v/>
      </c>
      <c r="AK77" s="26" t="str">
        <f t="shared" si="6"/>
        <v/>
      </c>
      <c r="AL77" s="26" t="str">
        <f t="shared" si="6"/>
        <v/>
      </c>
      <c r="AM77" s="28" t="str">
        <f t="shared" si="6"/>
        <v/>
      </c>
      <c r="AN77" s="26" t="str">
        <f t="shared" si="6"/>
        <v/>
      </c>
    </row>
    <row r="78" spans="35:40">
      <c r="AI78" s="26" t="str">
        <f t="shared" si="5"/>
        <v/>
      </c>
      <c r="AJ78" s="26" t="str">
        <f t="shared" si="7"/>
        <v/>
      </c>
      <c r="AK78" s="26" t="str">
        <f t="shared" si="6"/>
        <v/>
      </c>
      <c r="AL78" s="26" t="str">
        <f t="shared" si="6"/>
        <v/>
      </c>
      <c r="AM78" s="28" t="str">
        <f t="shared" si="6"/>
        <v/>
      </c>
      <c r="AN78" s="26" t="str">
        <f t="shared" si="6"/>
        <v/>
      </c>
    </row>
    <row r="79" spans="35:40">
      <c r="AI79" s="26" t="str">
        <f t="shared" si="5"/>
        <v/>
      </c>
      <c r="AJ79" s="26" t="str">
        <f t="shared" si="7"/>
        <v/>
      </c>
      <c r="AK79" s="26" t="str">
        <f t="shared" si="6"/>
        <v/>
      </c>
      <c r="AL79" s="26" t="str">
        <f t="shared" si="6"/>
        <v/>
      </c>
      <c r="AM79" s="28" t="str">
        <f t="shared" si="6"/>
        <v/>
      </c>
      <c r="AN79" s="26" t="str">
        <f t="shared" si="6"/>
        <v/>
      </c>
    </row>
    <row r="80" spans="35:40">
      <c r="AI80" s="26" t="str">
        <f t="shared" si="5"/>
        <v/>
      </c>
      <c r="AJ80" s="26" t="str">
        <f t="shared" si="7"/>
        <v/>
      </c>
      <c r="AK80" s="26" t="str">
        <f t="shared" si="6"/>
        <v/>
      </c>
      <c r="AL80" s="26" t="str">
        <f t="shared" si="6"/>
        <v/>
      </c>
      <c r="AM80" s="28" t="str">
        <f t="shared" si="6"/>
        <v/>
      </c>
      <c r="AN80" s="26" t="str">
        <f t="shared" si="6"/>
        <v/>
      </c>
    </row>
    <row r="81" spans="35:40">
      <c r="AI81" s="26" t="str">
        <f t="shared" si="5"/>
        <v/>
      </c>
      <c r="AJ81" s="26" t="str">
        <f t="shared" si="7"/>
        <v/>
      </c>
      <c r="AK81" s="26" t="str">
        <f t="shared" si="6"/>
        <v/>
      </c>
      <c r="AL81" s="26" t="str">
        <f t="shared" si="6"/>
        <v/>
      </c>
      <c r="AM81" s="28" t="str">
        <f t="shared" si="6"/>
        <v/>
      </c>
      <c r="AN81" s="26" t="str">
        <f t="shared" si="6"/>
        <v/>
      </c>
    </row>
    <row r="82" spans="35:40">
      <c r="AI82" s="26" t="str">
        <f t="shared" si="5"/>
        <v/>
      </c>
      <c r="AJ82" s="26" t="str">
        <f t="shared" si="7"/>
        <v/>
      </c>
      <c r="AK82" s="26" t="str">
        <f t="shared" si="6"/>
        <v/>
      </c>
      <c r="AL82" s="26" t="str">
        <f t="shared" si="6"/>
        <v/>
      </c>
      <c r="AM82" s="28" t="str">
        <f t="shared" si="6"/>
        <v/>
      </c>
      <c r="AN82" s="26" t="str">
        <f t="shared" si="6"/>
        <v/>
      </c>
    </row>
    <row r="83" spans="35:40">
      <c r="AI83" s="26" t="str">
        <f t="shared" si="5"/>
        <v/>
      </c>
      <c r="AJ83" s="26" t="str">
        <f t="shared" si="7"/>
        <v/>
      </c>
      <c r="AK83" s="26" t="str">
        <f t="shared" si="6"/>
        <v/>
      </c>
      <c r="AL83" s="26" t="str">
        <f t="shared" si="6"/>
        <v/>
      </c>
      <c r="AM83" s="28" t="str">
        <f t="shared" si="6"/>
        <v/>
      </c>
      <c r="AN83" s="26" t="str">
        <f t="shared" si="6"/>
        <v/>
      </c>
    </row>
    <row r="84" spans="35:40">
      <c r="AI84" s="26" t="str">
        <f t="shared" si="5"/>
        <v/>
      </c>
      <c r="AJ84" s="26" t="str">
        <f t="shared" si="7"/>
        <v/>
      </c>
      <c r="AK84" s="26" t="str">
        <f t="shared" si="6"/>
        <v/>
      </c>
      <c r="AL84" s="26" t="str">
        <f t="shared" si="6"/>
        <v/>
      </c>
      <c r="AM84" s="28" t="str">
        <f t="shared" si="6"/>
        <v/>
      </c>
      <c r="AN84" s="26" t="str">
        <f t="shared" si="6"/>
        <v/>
      </c>
    </row>
    <row r="85" spans="35:40">
      <c r="AI85" s="26" t="str">
        <f t="shared" si="5"/>
        <v/>
      </c>
      <c r="AJ85" s="26" t="str">
        <f t="shared" si="7"/>
        <v/>
      </c>
      <c r="AK85" s="26" t="str">
        <f t="shared" si="6"/>
        <v/>
      </c>
      <c r="AL85" s="26" t="str">
        <f t="shared" si="6"/>
        <v/>
      </c>
      <c r="AM85" s="28" t="str">
        <f t="shared" si="6"/>
        <v/>
      </c>
      <c r="AN85" s="26" t="str">
        <f t="shared" si="6"/>
        <v/>
      </c>
    </row>
    <row r="86" spans="35:40">
      <c r="AI86" s="26" t="str">
        <f t="shared" si="5"/>
        <v/>
      </c>
      <c r="AJ86" s="26" t="str">
        <f t="shared" si="7"/>
        <v/>
      </c>
      <c r="AK86" s="26" t="str">
        <f t="shared" si="6"/>
        <v/>
      </c>
      <c r="AL86" s="26" t="str">
        <f t="shared" si="6"/>
        <v/>
      </c>
      <c r="AM86" s="28" t="str">
        <f t="shared" si="6"/>
        <v/>
      </c>
      <c r="AN86" s="26" t="str">
        <f t="shared" si="6"/>
        <v/>
      </c>
    </row>
    <row r="87" spans="35:40">
      <c r="AI87" s="26" t="str">
        <f t="shared" si="5"/>
        <v/>
      </c>
      <c r="AJ87" s="26" t="str">
        <f t="shared" si="7"/>
        <v/>
      </c>
      <c r="AK87" s="26" t="str">
        <f t="shared" si="6"/>
        <v/>
      </c>
      <c r="AL87" s="26" t="str">
        <f t="shared" si="6"/>
        <v/>
      </c>
      <c r="AM87" s="28" t="str">
        <f t="shared" si="6"/>
        <v/>
      </c>
      <c r="AN87" s="26" t="str">
        <f t="shared" si="6"/>
        <v/>
      </c>
    </row>
    <row r="88" spans="35:40">
      <c r="AI88" s="26" t="str">
        <f t="shared" si="5"/>
        <v/>
      </c>
      <c r="AJ88" s="26" t="str">
        <f t="shared" si="7"/>
        <v/>
      </c>
      <c r="AK88" s="26" t="str">
        <f t="shared" si="6"/>
        <v/>
      </c>
      <c r="AL88" s="26" t="str">
        <f t="shared" si="6"/>
        <v/>
      </c>
      <c r="AM88" s="28" t="str">
        <f t="shared" si="6"/>
        <v/>
      </c>
      <c r="AN88" s="26" t="str">
        <f t="shared" si="6"/>
        <v/>
      </c>
    </row>
    <row r="89" spans="35:40">
      <c r="AI89" s="26" t="str">
        <f t="shared" si="5"/>
        <v/>
      </c>
      <c r="AJ89" s="26" t="str">
        <f t="shared" si="7"/>
        <v/>
      </c>
      <c r="AK89" s="26" t="str">
        <f t="shared" si="6"/>
        <v/>
      </c>
      <c r="AL89" s="26" t="str">
        <f t="shared" si="6"/>
        <v/>
      </c>
      <c r="AM89" s="28" t="str">
        <f t="shared" si="6"/>
        <v/>
      </c>
      <c r="AN89" s="26" t="str">
        <f t="shared" si="6"/>
        <v/>
      </c>
    </row>
    <row r="90" spans="35:40">
      <c r="AI90" s="26" t="str">
        <f t="shared" si="5"/>
        <v/>
      </c>
      <c r="AJ90" s="26" t="str">
        <f t="shared" si="7"/>
        <v/>
      </c>
      <c r="AK90" s="26" t="str">
        <f t="shared" si="6"/>
        <v/>
      </c>
      <c r="AL90" s="26" t="str">
        <f t="shared" si="6"/>
        <v/>
      </c>
      <c r="AM90" s="28" t="str">
        <f t="shared" si="6"/>
        <v/>
      </c>
      <c r="AN90" s="26" t="str">
        <f t="shared" si="6"/>
        <v/>
      </c>
    </row>
    <row r="91" spans="35:40">
      <c r="AI91" s="26" t="str">
        <f t="shared" ref="AI91:AI114" si="8">IF($D91="PCA",AC91,"")</f>
        <v/>
      </c>
      <c r="AJ91" s="26" t="str">
        <f t="shared" si="7"/>
        <v/>
      </c>
      <c r="AK91" s="26" t="str">
        <f t="shared" si="6"/>
        <v/>
      </c>
      <c r="AL91" s="26" t="str">
        <f t="shared" si="6"/>
        <v/>
      </c>
      <c r="AM91" s="28" t="str">
        <f t="shared" si="6"/>
        <v/>
      </c>
      <c r="AN91" s="26" t="str">
        <f t="shared" si="6"/>
        <v/>
      </c>
    </row>
    <row r="92" spans="35:40">
      <c r="AI92" s="26" t="str">
        <f t="shared" si="8"/>
        <v/>
      </c>
      <c r="AJ92" s="26" t="str">
        <f t="shared" si="7"/>
        <v/>
      </c>
      <c r="AK92" s="26" t="str">
        <f t="shared" si="6"/>
        <v/>
      </c>
      <c r="AL92" s="26" t="str">
        <f t="shared" si="6"/>
        <v/>
      </c>
      <c r="AM92" s="28" t="str">
        <f t="shared" si="6"/>
        <v/>
      </c>
      <c r="AN92" s="26" t="str">
        <f t="shared" si="6"/>
        <v/>
      </c>
    </row>
    <row r="93" spans="35:40">
      <c r="AI93" s="26" t="str">
        <f t="shared" si="8"/>
        <v/>
      </c>
      <c r="AJ93" s="26" t="str">
        <f t="shared" si="7"/>
        <v/>
      </c>
      <c r="AK93" s="26" t="str">
        <f t="shared" si="6"/>
        <v/>
      </c>
      <c r="AL93" s="26" t="str">
        <f t="shared" si="6"/>
        <v/>
      </c>
      <c r="AM93" s="28" t="str">
        <f t="shared" si="6"/>
        <v/>
      </c>
      <c r="AN93" s="26" t="str">
        <f t="shared" si="6"/>
        <v/>
      </c>
    </row>
    <row r="94" spans="35:40">
      <c r="AI94" s="26" t="str">
        <f t="shared" si="8"/>
        <v/>
      </c>
      <c r="AJ94" s="26" t="str">
        <f t="shared" ref="AJ94:AJ111" si="9">IF($D94="PCA",AD94,"")</f>
        <v/>
      </c>
      <c r="AK94" s="26" t="str">
        <f t="shared" si="6"/>
        <v/>
      </c>
      <c r="AL94" s="26" t="str">
        <f t="shared" si="6"/>
        <v/>
      </c>
      <c r="AM94" s="28" t="str">
        <f t="shared" si="6"/>
        <v/>
      </c>
      <c r="AN94" s="26" t="str">
        <f t="shared" si="6"/>
        <v/>
      </c>
    </row>
    <row r="95" spans="35:40">
      <c r="AI95" s="26" t="str">
        <f t="shared" si="8"/>
        <v/>
      </c>
      <c r="AJ95" s="26" t="str">
        <f t="shared" si="9"/>
        <v/>
      </c>
      <c r="AK95" s="26" t="str">
        <f t="shared" si="6"/>
        <v/>
      </c>
      <c r="AL95" s="26" t="str">
        <f t="shared" si="6"/>
        <v/>
      </c>
      <c r="AM95" s="28" t="str">
        <f t="shared" si="6"/>
        <v/>
      </c>
      <c r="AN95" s="26" t="str">
        <f t="shared" si="6"/>
        <v/>
      </c>
    </row>
    <row r="96" spans="35:40">
      <c r="AI96" s="26" t="str">
        <f t="shared" si="8"/>
        <v/>
      </c>
      <c r="AJ96" s="26" t="str">
        <f t="shared" si="9"/>
        <v/>
      </c>
      <c r="AK96" s="26" t="str">
        <f t="shared" si="6"/>
        <v/>
      </c>
      <c r="AL96" s="26" t="str">
        <f t="shared" si="6"/>
        <v/>
      </c>
      <c r="AM96" s="28" t="str">
        <f t="shared" si="6"/>
        <v/>
      </c>
      <c r="AN96" s="26" t="str">
        <f t="shared" si="6"/>
        <v/>
      </c>
    </row>
    <row r="97" spans="35:40">
      <c r="AI97" s="26" t="str">
        <f t="shared" si="8"/>
        <v/>
      </c>
      <c r="AJ97" s="26" t="str">
        <f t="shared" si="9"/>
        <v/>
      </c>
      <c r="AK97" s="26" t="str">
        <f t="shared" si="6"/>
        <v/>
      </c>
      <c r="AL97" s="26" t="str">
        <f t="shared" si="6"/>
        <v/>
      </c>
      <c r="AM97" s="28" t="str">
        <f t="shared" si="6"/>
        <v/>
      </c>
      <c r="AN97" s="26" t="str">
        <f t="shared" si="6"/>
        <v/>
      </c>
    </row>
    <row r="98" spans="35:40">
      <c r="AI98" s="26" t="str">
        <f t="shared" si="8"/>
        <v/>
      </c>
      <c r="AJ98" s="26" t="str">
        <f t="shared" si="9"/>
        <v/>
      </c>
      <c r="AK98" s="26" t="str">
        <f t="shared" si="6"/>
        <v/>
      </c>
      <c r="AL98" s="26" t="str">
        <f t="shared" si="6"/>
        <v/>
      </c>
      <c r="AM98" s="28" t="str">
        <f t="shared" si="6"/>
        <v/>
      </c>
      <c r="AN98" s="26" t="str">
        <f t="shared" si="6"/>
        <v/>
      </c>
    </row>
    <row r="99" spans="35:40">
      <c r="AI99" s="26" t="str">
        <f t="shared" si="8"/>
        <v/>
      </c>
      <c r="AJ99" s="26" t="str">
        <f t="shared" si="9"/>
        <v/>
      </c>
      <c r="AK99" s="26" t="str">
        <f t="shared" si="6"/>
        <v/>
      </c>
      <c r="AL99" s="26" t="str">
        <f t="shared" si="6"/>
        <v/>
      </c>
      <c r="AM99" s="28" t="str">
        <f t="shared" si="6"/>
        <v/>
      </c>
      <c r="AN99" s="26" t="str">
        <f t="shared" si="6"/>
        <v/>
      </c>
    </row>
    <row r="100" spans="35:40">
      <c r="AI100" s="26" t="str">
        <f t="shared" si="8"/>
        <v/>
      </c>
      <c r="AJ100" s="26" t="str">
        <f t="shared" si="9"/>
        <v/>
      </c>
      <c r="AK100" s="26" t="str">
        <f t="shared" si="6"/>
        <v/>
      </c>
      <c r="AL100" s="26" t="str">
        <f t="shared" si="6"/>
        <v/>
      </c>
      <c r="AM100" s="28" t="str">
        <f t="shared" si="6"/>
        <v/>
      </c>
      <c r="AN100" s="26" t="str">
        <f t="shared" si="6"/>
        <v/>
      </c>
    </row>
    <row r="101" spans="35:40">
      <c r="AI101" s="26" t="str">
        <f t="shared" si="8"/>
        <v/>
      </c>
      <c r="AJ101" s="26" t="str">
        <f t="shared" si="9"/>
        <v/>
      </c>
      <c r="AK101" s="26" t="str">
        <f t="shared" si="6"/>
        <v/>
      </c>
      <c r="AL101" s="26" t="str">
        <f t="shared" si="6"/>
        <v/>
      </c>
      <c r="AM101" s="28" t="str">
        <f t="shared" si="6"/>
        <v/>
      </c>
      <c r="AN101" s="26" t="str">
        <f t="shared" si="6"/>
        <v/>
      </c>
    </row>
    <row r="102" spans="35:40">
      <c r="AI102" s="26" t="str">
        <f t="shared" si="8"/>
        <v/>
      </c>
      <c r="AJ102" s="26" t="str">
        <f t="shared" si="9"/>
        <v/>
      </c>
      <c r="AK102" s="26" t="str">
        <f t="shared" si="6"/>
        <v/>
      </c>
      <c r="AL102" s="26" t="str">
        <f t="shared" si="6"/>
        <v/>
      </c>
      <c r="AM102" s="28" t="str">
        <f t="shared" si="6"/>
        <v/>
      </c>
      <c r="AN102" s="26" t="str">
        <f t="shared" si="6"/>
        <v/>
      </c>
    </row>
    <row r="103" spans="35:40">
      <c r="AI103" s="26" t="str">
        <f t="shared" si="8"/>
        <v/>
      </c>
      <c r="AJ103" s="26" t="str">
        <f t="shared" si="9"/>
        <v/>
      </c>
      <c r="AK103" s="26" t="str">
        <f t="shared" si="6"/>
        <v/>
      </c>
      <c r="AL103" s="26" t="str">
        <f t="shared" si="6"/>
        <v/>
      </c>
      <c r="AM103" s="28" t="str">
        <f t="shared" si="6"/>
        <v/>
      </c>
      <c r="AN103" s="26" t="str">
        <f t="shared" si="6"/>
        <v/>
      </c>
    </row>
    <row r="104" spans="35:40">
      <c r="AI104" s="26" t="str">
        <f t="shared" si="8"/>
        <v/>
      </c>
      <c r="AJ104" s="26" t="str">
        <f t="shared" si="9"/>
        <v/>
      </c>
      <c r="AK104" s="26" t="str">
        <f t="shared" si="6"/>
        <v/>
      </c>
      <c r="AL104" s="26" t="str">
        <f t="shared" si="6"/>
        <v/>
      </c>
      <c r="AM104" s="28" t="str">
        <f t="shared" si="6"/>
        <v/>
      </c>
      <c r="AN104" s="26" t="str">
        <f t="shared" si="6"/>
        <v/>
      </c>
    </row>
    <row r="105" spans="35:40">
      <c r="AI105" s="26" t="str">
        <f t="shared" si="8"/>
        <v/>
      </c>
      <c r="AJ105" s="26" t="str">
        <f t="shared" si="9"/>
        <v/>
      </c>
      <c r="AK105" s="26" t="str">
        <f t="shared" si="6"/>
        <v/>
      </c>
      <c r="AL105" s="26" t="str">
        <f t="shared" si="6"/>
        <v/>
      </c>
      <c r="AM105" s="28" t="str">
        <f t="shared" si="6"/>
        <v/>
      </c>
      <c r="AN105" s="26" t="str">
        <f t="shared" si="6"/>
        <v/>
      </c>
    </row>
    <row r="106" spans="35:40">
      <c r="AI106" s="26" t="str">
        <f t="shared" si="8"/>
        <v/>
      </c>
      <c r="AJ106" s="26" t="str">
        <f t="shared" si="9"/>
        <v/>
      </c>
      <c r="AK106" s="26" t="str">
        <f t="shared" si="6"/>
        <v/>
      </c>
      <c r="AL106" s="26" t="str">
        <f t="shared" si="6"/>
        <v/>
      </c>
      <c r="AM106" s="28" t="str">
        <f t="shared" si="6"/>
        <v/>
      </c>
      <c r="AN106" s="26" t="str">
        <f t="shared" si="6"/>
        <v/>
      </c>
    </row>
    <row r="107" spans="35:40">
      <c r="AI107" s="26" t="str">
        <f t="shared" si="8"/>
        <v/>
      </c>
      <c r="AJ107" s="26" t="str">
        <f t="shared" si="9"/>
        <v/>
      </c>
      <c r="AK107" s="26" t="str">
        <f t="shared" si="6"/>
        <v/>
      </c>
      <c r="AL107" s="26" t="str">
        <f t="shared" si="6"/>
        <v/>
      </c>
      <c r="AM107" s="28" t="str">
        <f t="shared" si="6"/>
        <v/>
      </c>
      <c r="AN107" s="26" t="str">
        <f t="shared" si="6"/>
        <v/>
      </c>
    </row>
    <row r="108" spans="35:40">
      <c r="AI108" s="26" t="str">
        <f t="shared" si="8"/>
        <v/>
      </c>
      <c r="AJ108" s="26" t="str">
        <f t="shared" si="9"/>
        <v/>
      </c>
      <c r="AK108" s="26" t="str">
        <f t="shared" si="6"/>
        <v/>
      </c>
      <c r="AL108" s="26" t="str">
        <f t="shared" si="6"/>
        <v/>
      </c>
      <c r="AM108" s="28" t="str">
        <f t="shared" si="6"/>
        <v/>
      </c>
      <c r="AN108" s="26" t="str">
        <f t="shared" si="6"/>
        <v/>
      </c>
    </row>
    <row r="109" spans="35:40">
      <c r="AI109" s="26" t="str">
        <f t="shared" si="8"/>
        <v/>
      </c>
      <c r="AJ109" s="26" t="str">
        <f t="shared" si="9"/>
        <v/>
      </c>
      <c r="AK109" s="26" t="str">
        <f t="shared" si="6"/>
        <v/>
      </c>
      <c r="AL109" s="26" t="str">
        <f t="shared" si="6"/>
        <v/>
      </c>
      <c r="AM109" s="28" t="str">
        <f t="shared" si="6"/>
        <v/>
      </c>
      <c r="AN109" s="26" t="str">
        <f t="shared" si="6"/>
        <v/>
      </c>
    </row>
    <row r="110" spans="35:40">
      <c r="AI110" s="26" t="str">
        <f t="shared" si="8"/>
        <v/>
      </c>
      <c r="AJ110" s="26" t="str">
        <f t="shared" si="9"/>
        <v/>
      </c>
      <c r="AK110" s="26" t="str">
        <f t="shared" si="6"/>
        <v/>
      </c>
      <c r="AL110" s="26" t="str">
        <f t="shared" si="6"/>
        <v/>
      </c>
      <c r="AM110" s="28" t="str">
        <f t="shared" si="6"/>
        <v/>
      </c>
      <c r="AN110" s="26" t="str">
        <f t="shared" si="6"/>
        <v/>
      </c>
    </row>
    <row r="111" spans="35:40">
      <c r="AI111" s="26" t="str">
        <f t="shared" si="8"/>
        <v/>
      </c>
      <c r="AJ111" s="26" t="str">
        <f t="shared" si="9"/>
        <v/>
      </c>
      <c r="AK111" s="26" t="str">
        <f t="shared" si="6"/>
        <v/>
      </c>
      <c r="AL111" s="26" t="str">
        <f t="shared" si="6"/>
        <v/>
      </c>
      <c r="AM111" s="28" t="str">
        <f t="shared" si="6"/>
        <v/>
      </c>
      <c r="AN111" s="26" t="str">
        <f t="shared" si="6"/>
        <v/>
      </c>
    </row>
    <row r="112" spans="35:40">
      <c r="AI112" s="26" t="str">
        <f t="shared" si="8"/>
        <v/>
      </c>
      <c r="AJ112" s="26" t="str">
        <f>IF($D112="PCA",CONCATENATE("Equity",$D112,Equity!#REF!),"")</f>
        <v/>
      </c>
      <c r="AK112" s="26" t="str">
        <f>IF($D112="PCA",CONCATENATE("Equity",$D112,Equity!#REF!),"")</f>
        <v/>
      </c>
      <c r="AL112" s="26" t="str">
        <f>IF($D112="PCA",CONCATENATE("Equity",$D112,Equity!#REF!),"")</f>
        <v/>
      </c>
      <c r="AM112" s="28" t="str">
        <f>IF($D112="PCA",AG112,"")</f>
        <v/>
      </c>
      <c r="AN112" s="26" t="str">
        <f>IF($D112="PCA",CONCATENATE("Equity",$D112,Equity!#REF!),"")</f>
        <v/>
      </c>
    </row>
    <row r="113" spans="35:40">
      <c r="AI113" s="26" t="str">
        <f t="shared" si="8"/>
        <v/>
      </c>
      <c r="AJ113" s="26" t="str">
        <f>IF($D113="PCA",CONCATENATE("Equity",$D113,Equity!#REF!),"")</f>
        <v/>
      </c>
      <c r="AK113" s="26" t="str">
        <f>IF($D113="PCA",CONCATENATE("Equity",$D113,Equity!#REF!),"")</f>
        <v/>
      </c>
      <c r="AL113" s="26" t="str">
        <f>IF($D113="PCA",CONCATENATE("Equity",$D113,Equity!#REF!),"")</f>
        <v/>
      </c>
      <c r="AM113" s="28" t="str">
        <f>IF($D113="PCA",AG113,"")</f>
        <v/>
      </c>
      <c r="AN113" s="26" t="str">
        <f>IF($D113="PCA",CONCATENATE("Equity",$D113,Equity!#REF!),"")</f>
        <v/>
      </c>
    </row>
    <row r="114" spans="35:40">
      <c r="AI114" s="26" t="str">
        <f t="shared" si="8"/>
        <v/>
      </c>
      <c r="AJ114" s="26" t="str">
        <f>IF($D114="PCA",CONCATENATE("Equity",$D114,Equity!#REF!),"")</f>
        <v/>
      </c>
      <c r="AK114" s="26" t="str">
        <f>IF($D114="PCA",CONCATENATE("Equity",$D114,Equity!#REF!),"")</f>
        <v/>
      </c>
      <c r="AL114" s="26" t="str">
        <f>IF($D114="PCA",CONCATENATE("Equity",$D114,Equity!#REF!),"")</f>
        <v/>
      </c>
      <c r="AM114" s="28" t="str">
        <f>IF($D114="PCA",AG114,"")</f>
        <v/>
      </c>
      <c r="AN114" s="26" t="str">
        <f>IF($D114="PCA",CONCATENATE("Equity",$D114,Equity!#REF!),"")</f>
        <v/>
      </c>
    </row>
    <row r="958" spans="2:40">
      <c r="B958" s="27" t="s">
        <v>73</v>
      </c>
      <c r="G958" s="58" t="s">
        <v>20</v>
      </c>
      <c r="H958" s="58"/>
      <c r="I958" s="58"/>
      <c r="J958" s="58"/>
      <c r="K958" s="58"/>
      <c r="L958" s="58"/>
      <c r="M958" s="58"/>
      <c r="N958" s="59" t="s">
        <v>21</v>
      </c>
      <c r="O958" s="59"/>
      <c r="P958" s="59"/>
      <c r="Q958" s="59"/>
      <c r="R958" s="59"/>
      <c r="S958" s="59"/>
      <c r="T958" s="59"/>
      <c r="U958" s="60" t="s">
        <v>22</v>
      </c>
      <c r="V958" s="60"/>
      <c r="W958" s="60"/>
      <c r="X958" s="60"/>
      <c r="Y958" s="60"/>
      <c r="Z958" s="60"/>
      <c r="AA958" s="60"/>
      <c r="AB958" s="61" t="s">
        <v>23</v>
      </c>
      <c r="AC958" s="61"/>
      <c r="AD958" s="61"/>
      <c r="AE958" s="61"/>
      <c r="AF958" s="61"/>
      <c r="AG958" s="61"/>
      <c r="AH958" s="61"/>
      <c r="AI958" s="26" t="str">
        <f t="shared" ref="AI958:AN959" si="10">IF($D958="PCA",AC958,"")</f>
        <v/>
      </c>
      <c r="AJ958" s="26" t="str">
        <f t="shared" si="10"/>
        <v/>
      </c>
      <c r="AK958" s="26" t="str">
        <f t="shared" si="10"/>
        <v/>
      </c>
      <c r="AL958" s="26" t="str">
        <f t="shared" si="10"/>
        <v/>
      </c>
      <c r="AM958" s="28" t="str">
        <f t="shared" si="10"/>
        <v/>
      </c>
      <c r="AN958" s="26" t="str">
        <f t="shared" si="10"/>
        <v/>
      </c>
    </row>
    <row r="959" spans="2:40">
      <c r="B959" s="5" t="s">
        <v>5</v>
      </c>
      <c r="C959" s="5" t="s">
        <v>6</v>
      </c>
      <c r="D959" s="5" t="s">
        <v>7</v>
      </c>
      <c r="E959" s="5" t="s">
        <v>8</v>
      </c>
      <c r="F959" s="5" t="s">
        <v>9</v>
      </c>
      <c r="G959" s="5" t="s">
        <v>10</v>
      </c>
      <c r="H959" s="5" t="s">
        <v>11</v>
      </c>
      <c r="I959" s="5" t="s">
        <v>12</v>
      </c>
      <c r="J959" s="5" t="s">
        <v>13</v>
      </c>
      <c r="K959" s="5" t="s">
        <v>14</v>
      </c>
      <c r="L959" s="5" t="s">
        <v>15</v>
      </c>
      <c r="M959" s="5" t="s">
        <v>16</v>
      </c>
      <c r="N959" s="6" t="s">
        <v>10</v>
      </c>
      <c r="O959" s="6" t="s">
        <v>11</v>
      </c>
      <c r="P959" s="6" t="s">
        <v>12</v>
      </c>
      <c r="Q959" s="6" t="s">
        <v>13</v>
      </c>
      <c r="R959" s="6" t="s">
        <v>14</v>
      </c>
      <c r="S959" s="6" t="s">
        <v>15</v>
      </c>
      <c r="T959" s="6" t="s">
        <v>16</v>
      </c>
      <c r="U959" s="7" t="s">
        <v>10</v>
      </c>
      <c r="V959" s="7" t="s">
        <v>11</v>
      </c>
      <c r="W959" s="7" t="s">
        <v>12</v>
      </c>
      <c r="X959" s="7" t="s">
        <v>13</v>
      </c>
      <c r="Y959" s="7" t="s">
        <v>14</v>
      </c>
      <c r="Z959" s="7" t="s">
        <v>15</v>
      </c>
      <c r="AA959" s="7" t="s">
        <v>16</v>
      </c>
      <c r="AB959" s="8" t="s">
        <v>10</v>
      </c>
      <c r="AC959" s="8" t="s">
        <v>11</v>
      </c>
      <c r="AD959" s="8" t="s">
        <v>12</v>
      </c>
      <c r="AE959" s="8" t="s">
        <v>13</v>
      </c>
      <c r="AF959" s="8" t="s">
        <v>14</v>
      </c>
      <c r="AG959" s="8" t="s">
        <v>15</v>
      </c>
      <c r="AH959" s="8" t="s">
        <v>16</v>
      </c>
      <c r="AI959" s="26" t="str">
        <f t="shared" si="10"/>
        <v/>
      </c>
      <c r="AJ959" s="26" t="str">
        <f t="shared" si="10"/>
        <v/>
      </c>
      <c r="AK959" s="26" t="str">
        <f t="shared" si="10"/>
        <v/>
      </c>
      <c r="AL959" s="26" t="str">
        <f t="shared" si="10"/>
        <v/>
      </c>
      <c r="AM959" s="28" t="str">
        <f t="shared" si="10"/>
        <v/>
      </c>
      <c r="AN959" s="26" t="str">
        <f t="shared" si="10"/>
        <v/>
      </c>
    </row>
    <row r="960" spans="2:40">
      <c r="E960" s="30"/>
      <c r="F960" s="30"/>
      <c r="N960" s="2"/>
      <c r="O960" s="2"/>
      <c r="P960" s="2"/>
      <c r="Q960" s="2"/>
      <c r="R960" s="2"/>
      <c r="S960" s="2"/>
      <c r="T960" s="2"/>
      <c r="U960" s="3"/>
      <c r="V960" s="3"/>
      <c r="W960" s="3"/>
      <c r="X960" s="3"/>
      <c r="Y960" s="3"/>
      <c r="Z960" s="3"/>
      <c r="AA960" s="3"/>
      <c r="AB960" s="4"/>
      <c r="AC960" s="4"/>
      <c r="AD960" s="4"/>
      <c r="AE960" s="4"/>
      <c r="AF960" s="4"/>
      <c r="AG960" s="4"/>
      <c r="AH960" s="4"/>
    </row>
    <row r="961" spans="3:34">
      <c r="E961" s="30"/>
      <c r="F961" s="30"/>
      <c r="N961" s="2"/>
      <c r="O961" s="2"/>
      <c r="P961" s="2"/>
      <c r="Q961" s="2"/>
      <c r="R961" s="2"/>
      <c r="S961" s="2"/>
      <c r="T961" s="2"/>
      <c r="U961" s="3"/>
      <c r="V961" s="3"/>
      <c r="W961" s="3"/>
      <c r="X961" s="3"/>
      <c r="Y961" s="3"/>
      <c r="Z961" s="3"/>
      <c r="AA961" s="3"/>
      <c r="AB961" s="4"/>
      <c r="AC961" s="4"/>
      <c r="AD961" s="4"/>
      <c r="AE961" s="4"/>
      <c r="AF961" s="4"/>
      <c r="AG961" s="4"/>
      <c r="AH961" s="4"/>
    </row>
    <row r="962" spans="3:34">
      <c r="C962" s="30"/>
      <c r="D962" s="30"/>
      <c r="E962" s="30"/>
      <c r="F962" s="30"/>
      <c r="N962" s="2"/>
      <c r="O962" s="2"/>
      <c r="P962" s="2"/>
      <c r="Q962" s="2"/>
      <c r="R962" s="2"/>
      <c r="S962" s="2"/>
      <c r="T962" s="2"/>
      <c r="U962" s="3"/>
      <c r="V962" s="3"/>
      <c r="W962" s="3"/>
      <c r="X962" s="3"/>
      <c r="Y962" s="3"/>
      <c r="Z962" s="3"/>
      <c r="AA962" s="3"/>
      <c r="AB962" s="4"/>
      <c r="AC962" s="4"/>
      <c r="AD962" s="4"/>
      <c r="AE962" s="4"/>
      <c r="AF962" s="4"/>
      <c r="AG962" s="4"/>
      <c r="AH962" s="4"/>
    </row>
    <row r="963" spans="3:34">
      <c r="C963" s="30"/>
      <c r="D963" s="30"/>
      <c r="E963" s="30"/>
      <c r="F963" s="30"/>
      <c r="N963" s="2"/>
      <c r="O963" s="2"/>
      <c r="P963" s="2"/>
      <c r="Q963" s="2"/>
      <c r="R963" s="2"/>
      <c r="S963" s="2"/>
      <c r="T963" s="2"/>
      <c r="U963" s="3"/>
      <c r="V963" s="3"/>
      <c r="W963" s="3"/>
      <c r="X963" s="3"/>
      <c r="Y963" s="3"/>
      <c r="Z963" s="3"/>
      <c r="AA963" s="3"/>
      <c r="AB963" s="4"/>
      <c r="AC963" s="4"/>
      <c r="AD963" s="4"/>
      <c r="AE963" s="4"/>
      <c r="AF963" s="4"/>
      <c r="AG963" s="4"/>
      <c r="AH963" s="4"/>
    </row>
    <row r="964" spans="3:34">
      <c r="C964" s="30"/>
      <c r="D964" s="30"/>
      <c r="E964" s="30"/>
      <c r="F964" s="30"/>
      <c r="N964" s="2"/>
      <c r="O964" s="2"/>
      <c r="P964" s="2"/>
      <c r="Q964" s="2"/>
      <c r="R964" s="2"/>
      <c r="S964" s="2"/>
      <c r="T964" s="2"/>
      <c r="U964" s="3"/>
      <c r="V964" s="3"/>
      <c r="W964" s="3"/>
      <c r="X964" s="3"/>
      <c r="Y964" s="3"/>
      <c r="Z964" s="3"/>
      <c r="AA964" s="3"/>
      <c r="AB964" s="4"/>
      <c r="AC964" s="4"/>
      <c r="AD964" s="4"/>
      <c r="AE964" s="4"/>
      <c r="AF964" s="4"/>
      <c r="AG964" s="4"/>
      <c r="AH964" s="4"/>
    </row>
    <row r="965" spans="3:34">
      <c r="C965" s="30"/>
      <c r="D965" s="30"/>
      <c r="E965" s="30"/>
      <c r="F965" s="30"/>
      <c r="N965" s="2"/>
      <c r="O965" s="2"/>
      <c r="P965" s="2"/>
      <c r="Q965" s="2"/>
      <c r="R965" s="2"/>
      <c r="S965" s="2"/>
      <c r="T965" s="2"/>
      <c r="U965" s="3"/>
      <c r="V965" s="3"/>
      <c r="W965" s="3"/>
      <c r="X965" s="3"/>
      <c r="Y965" s="3"/>
      <c r="Z965" s="3"/>
      <c r="AA965" s="3"/>
      <c r="AB965" s="4"/>
      <c r="AC965" s="4"/>
      <c r="AD965" s="4"/>
      <c r="AE965" s="4"/>
      <c r="AF965" s="4"/>
      <c r="AG965" s="4"/>
      <c r="AH965" s="4"/>
    </row>
    <row r="966" spans="3:34">
      <c r="C966" s="30"/>
      <c r="D966" s="30"/>
      <c r="E966" s="30"/>
      <c r="F966" s="30"/>
      <c r="N966" s="2"/>
      <c r="O966" s="2"/>
      <c r="P966" s="2"/>
      <c r="Q966" s="2"/>
      <c r="R966" s="2"/>
      <c r="S966" s="2"/>
      <c r="T966" s="2"/>
      <c r="U966" s="3"/>
      <c r="V966" s="3"/>
      <c r="W966" s="3"/>
      <c r="X966" s="3"/>
      <c r="Y966" s="3"/>
      <c r="Z966" s="3"/>
      <c r="AA966" s="3"/>
      <c r="AB966" s="4"/>
      <c r="AC966" s="4"/>
      <c r="AD966" s="4"/>
      <c r="AE966" s="4"/>
      <c r="AF966" s="4"/>
      <c r="AG966" s="4"/>
      <c r="AH966" s="4"/>
    </row>
    <row r="967" spans="3:34">
      <c r="C967" s="30"/>
      <c r="D967" s="30"/>
      <c r="E967" s="30"/>
      <c r="F967" s="30"/>
      <c r="N967" s="2"/>
      <c r="O967" s="2"/>
      <c r="P967" s="2"/>
      <c r="Q967" s="2"/>
      <c r="R967" s="2"/>
      <c r="S967" s="2"/>
      <c r="T967" s="2"/>
      <c r="U967" s="3"/>
      <c r="V967" s="3"/>
      <c r="W967" s="3"/>
      <c r="X967" s="3"/>
      <c r="Y967" s="3"/>
      <c r="Z967" s="3"/>
      <c r="AA967" s="3"/>
      <c r="AB967" s="4"/>
      <c r="AC967" s="4"/>
      <c r="AD967" s="4"/>
      <c r="AE967" s="4"/>
      <c r="AF967" s="4"/>
      <c r="AG967" s="4"/>
      <c r="AH967" s="4"/>
    </row>
    <row r="968" spans="3:34">
      <c r="C968" s="30"/>
      <c r="D968" s="30"/>
      <c r="E968" s="30"/>
      <c r="F968" s="30"/>
      <c r="N968" s="2"/>
      <c r="O968" s="2"/>
      <c r="P968" s="2"/>
      <c r="Q968" s="2"/>
      <c r="R968" s="2"/>
      <c r="S968" s="2"/>
      <c r="T968" s="2"/>
      <c r="U968" s="3"/>
      <c r="V968" s="3"/>
      <c r="W968" s="3"/>
      <c r="X968" s="3"/>
      <c r="Y968" s="3"/>
      <c r="Z968" s="3"/>
      <c r="AA968" s="3"/>
      <c r="AB968" s="4"/>
      <c r="AC968" s="4"/>
      <c r="AD968" s="4"/>
      <c r="AE968" s="4"/>
      <c r="AF968" s="4"/>
      <c r="AG968" s="4"/>
      <c r="AH968" s="4"/>
    </row>
    <row r="969" spans="3:34">
      <c r="C969" s="30"/>
      <c r="D969" s="30"/>
      <c r="E969" s="30"/>
      <c r="F969" s="30"/>
      <c r="N969" s="2"/>
      <c r="O969" s="2"/>
      <c r="P969" s="2"/>
      <c r="Q969" s="2"/>
      <c r="R969" s="2"/>
      <c r="S969" s="2"/>
      <c r="T969" s="2"/>
      <c r="U969" s="3"/>
      <c r="V969" s="3"/>
      <c r="W969" s="3"/>
      <c r="X969" s="3"/>
      <c r="Y969" s="3"/>
      <c r="Z969" s="3"/>
      <c r="AA969" s="3"/>
      <c r="AB969" s="4"/>
      <c r="AC969" s="4"/>
      <c r="AD969" s="4"/>
      <c r="AE969" s="4"/>
      <c r="AF969" s="4"/>
      <c r="AG969" s="4"/>
      <c r="AH969" s="4"/>
    </row>
    <row r="970" spans="3:34">
      <c r="C970" s="30"/>
      <c r="E970" s="30"/>
      <c r="F970" s="30"/>
      <c r="N970" s="2"/>
      <c r="O970" s="2"/>
      <c r="P970" s="2"/>
      <c r="Q970" s="2"/>
      <c r="R970" s="2"/>
      <c r="S970" s="2"/>
      <c r="T970" s="2"/>
      <c r="U970" s="3"/>
      <c r="V970" s="3"/>
      <c r="W970" s="3"/>
      <c r="X970" s="3"/>
      <c r="Y970" s="3"/>
      <c r="Z970" s="3"/>
      <c r="AA970" s="3"/>
      <c r="AB970" s="4"/>
      <c r="AC970" s="4"/>
      <c r="AD970" s="4"/>
      <c r="AE970" s="4"/>
      <c r="AF970" s="4"/>
      <c r="AG970" s="4"/>
      <c r="AH970" s="4"/>
    </row>
    <row r="971" spans="3:34">
      <c r="C971" s="30"/>
      <c r="D971" s="30"/>
      <c r="E971" s="30"/>
      <c r="F971" s="30"/>
      <c r="N971" s="2"/>
      <c r="O971" s="2"/>
      <c r="P971" s="2"/>
      <c r="Q971" s="2"/>
      <c r="R971" s="2"/>
      <c r="S971" s="2"/>
      <c r="T971" s="2"/>
      <c r="U971" s="3"/>
      <c r="V971" s="3"/>
      <c r="W971" s="3"/>
      <c r="X971" s="3"/>
      <c r="Y971" s="3"/>
      <c r="Z971" s="3"/>
      <c r="AA971" s="3"/>
      <c r="AB971" s="4"/>
      <c r="AC971" s="4"/>
      <c r="AD971" s="4"/>
      <c r="AE971" s="4"/>
      <c r="AF971" s="4"/>
      <c r="AG971" s="4"/>
      <c r="AH971" s="4"/>
    </row>
    <row r="972" spans="3:34">
      <c r="C972" s="30"/>
      <c r="D972" s="30"/>
      <c r="E972" s="30"/>
      <c r="F972" s="30"/>
      <c r="N972" s="2"/>
      <c r="O972" s="2"/>
      <c r="P972" s="2"/>
      <c r="Q972" s="2"/>
      <c r="R972" s="2"/>
      <c r="S972" s="2"/>
      <c r="T972" s="2"/>
      <c r="U972" s="3"/>
      <c r="V972" s="3"/>
      <c r="W972" s="3"/>
      <c r="X972" s="3"/>
      <c r="Y972" s="3"/>
      <c r="Z972" s="3"/>
      <c r="AA972" s="3"/>
      <c r="AB972" s="4"/>
      <c r="AC972" s="4"/>
      <c r="AD972" s="4"/>
      <c r="AE972" s="4"/>
      <c r="AF972" s="4"/>
      <c r="AG972" s="4"/>
      <c r="AH972" s="4"/>
    </row>
    <row r="973" spans="3:34">
      <c r="C973" s="30"/>
      <c r="D973" s="30"/>
      <c r="E973" s="30"/>
      <c r="F973" s="30"/>
      <c r="N973" s="2"/>
      <c r="O973" s="2"/>
      <c r="P973" s="2"/>
      <c r="Q973" s="2"/>
      <c r="R973" s="2"/>
      <c r="S973" s="2"/>
      <c r="T973" s="2"/>
      <c r="U973" s="3"/>
      <c r="V973" s="3"/>
      <c r="W973" s="3"/>
      <c r="X973" s="3"/>
      <c r="Y973" s="3"/>
      <c r="Z973" s="3"/>
      <c r="AA973" s="3"/>
      <c r="AB973" s="4"/>
      <c r="AC973" s="4"/>
      <c r="AD973" s="4"/>
      <c r="AE973" s="4"/>
      <c r="AF973" s="4"/>
      <c r="AG973" s="4"/>
      <c r="AH973" s="4"/>
    </row>
    <row r="974" spans="3:34">
      <c r="C974" s="30"/>
      <c r="D974" s="30"/>
      <c r="E974" s="30"/>
      <c r="F974" s="30"/>
      <c r="N974" s="2"/>
      <c r="O974" s="2"/>
      <c r="P974" s="2"/>
      <c r="Q974" s="2"/>
      <c r="R974" s="2"/>
      <c r="S974" s="2"/>
      <c r="T974" s="2"/>
      <c r="U974" s="3"/>
      <c r="V974" s="3"/>
      <c r="W974" s="3"/>
      <c r="X974" s="3"/>
      <c r="Y974" s="3"/>
      <c r="Z974" s="3"/>
      <c r="AA974" s="3"/>
      <c r="AB974" s="4"/>
      <c r="AC974" s="4"/>
      <c r="AD974" s="4"/>
      <c r="AE974" s="4"/>
      <c r="AF974" s="4"/>
      <c r="AG974" s="4"/>
      <c r="AH974" s="4"/>
    </row>
    <row r="975" spans="3:34">
      <c r="C975" s="30"/>
      <c r="D975" s="30"/>
      <c r="E975" s="30"/>
      <c r="F975" s="30"/>
      <c r="N975" s="2"/>
      <c r="O975" s="2"/>
      <c r="P975" s="2"/>
      <c r="Q975" s="2"/>
      <c r="R975" s="2"/>
      <c r="S975" s="2"/>
      <c r="T975" s="2"/>
      <c r="U975" s="3"/>
      <c r="V975" s="3"/>
      <c r="W975" s="3"/>
      <c r="X975" s="3"/>
      <c r="Y975" s="3"/>
      <c r="Z975" s="3"/>
      <c r="AA975" s="3"/>
      <c r="AB975" s="4"/>
      <c r="AC975" s="4"/>
      <c r="AD975" s="4"/>
      <c r="AE975" s="4"/>
      <c r="AF975" s="4"/>
      <c r="AG975" s="4"/>
      <c r="AH975" s="4"/>
    </row>
    <row r="976" spans="3:34">
      <c r="C976" s="30"/>
      <c r="D976" s="30"/>
      <c r="E976" s="30"/>
      <c r="F976" s="30"/>
      <c r="N976" s="2"/>
      <c r="O976" s="2"/>
      <c r="P976" s="2"/>
      <c r="Q976" s="2"/>
      <c r="R976" s="2"/>
      <c r="S976" s="2"/>
      <c r="T976" s="2"/>
      <c r="U976" s="3"/>
      <c r="V976" s="3"/>
      <c r="W976" s="3"/>
      <c r="X976" s="3"/>
      <c r="Y976" s="3"/>
      <c r="Z976" s="3"/>
      <c r="AA976" s="3"/>
      <c r="AB976" s="4"/>
      <c r="AC976" s="4"/>
      <c r="AD976" s="4"/>
      <c r="AE976" s="4"/>
      <c r="AF976" s="4"/>
      <c r="AG976" s="4"/>
      <c r="AH976" s="4"/>
    </row>
    <row r="977" spans="3:34">
      <c r="C977" s="30"/>
      <c r="D977" s="30"/>
      <c r="E977" s="30"/>
      <c r="F977" s="30"/>
      <c r="N977" s="2"/>
      <c r="O977" s="2"/>
      <c r="P977" s="2"/>
      <c r="Q977" s="2"/>
      <c r="R977" s="2"/>
      <c r="S977" s="2"/>
      <c r="T977" s="2"/>
      <c r="U977" s="3"/>
      <c r="V977" s="3"/>
      <c r="W977" s="3"/>
      <c r="X977" s="3"/>
      <c r="Y977" s="3"/>
      <c r="Z977" s="3"/>
      <c r="AA977" s="3"/>
      <c r="AB977" s="4"/>
      <c r="AC977" s="4"/>
      <c r="AD977" s="4"/>
      <c r="AE977" s="4"/>
      <c r="AF977" s="4"/>
      <c r="AG977" s="4"/>
      <c r="AH977" s="4"/>
    </row>
    <row r="978" spans="3:34">
      <c r="C978" s="30"/>
      <c r="D978" s="30"/>
      <c r="E978" s="30"/>
      <c r="F978" s="30"/>
      <c r="N978" s="2"/>
      <c r="O978" s="2"/>
      <c r="P978" s="2"/>
      <c r="Q978" s="2"/>
      <c r="R978" s="2"/>
      <c r="S978" s="2"/>
      <c r="T978" s="2"/>
      <c r="U978" s="3"/>
      <c r="V978" s="3"/>
      <c r="W978" s="3"/>
      <c r="X978" s="3"/>
      <c r="Y978" s="3"/>
      <c r="Z978" s="3"/>
      <c r="AA978" s="3"/>
      <c r="AB978" s="4"/>
      <c r="AC978" s="4"/>
      <c r="AD978" s="4"/>
      <c r="AE978" s="4"/>
      <c r="AF978" s="4"/>
      <c r="AG978" s="4"/>
      <c r="AH978" s="4"/>
    </row>
    <row r="979" spans="3:34">
      <c r="C979" s="30"/>
      <c r="D979" s="30"/>
      <c r="E979" s="30"/>
      <c r="F979" s="30"/>
      <c r="N979" s="2"/>
      <c r="O979" s="2"/>
      <c r="P979" s="2"/>
      <c r="Q979" s="2"/>
      <c r="R979" s="2"/>
      <c r="S979" s="2"/>
      <c r="T979" s="2"/>
      <c r="U979" s="3"/>
      <c r="V979" s="3"/>
      <c r="W979" s="3"/>
      <c r="X979" s="3"/>
      <c r="Y979" s="3"/>
      <c r="Z979" s="3"/>
      <c r="AA979" s="3"/>
      <c r="AB979" s="4"/>
      <c r="AC979" s="4"/>
      <c r="AD979" s="4"/>
      <c r="AE979" s="4"/>
      <c r="AF979" s="4"/>
      <c r="AG979" s="4"/>
      <c r="AH979" s="4"/>
    </row>
    <row r="980" spans="3:34">
      <c r="C980" s="30"/>
      <c r="D980" s="30"/>
      <c r="E980" s="30"/>
      <c r="F980" s="30"/>
      <c r="N980" s="2"/>
      <c r="O980" s="2"/>
      <c r="P980" s="2"/>
      <c r="Q980" s="2"/>
      <c r="R980" s="2"/>
      <c r="S980" s="2"/>
      <c r="T980" s="2"/>
      <c r="U980" s="3"/>
      <c r="V980" s="3"/>
      <c r="W980" s="3"/>
      <c r="X980" s="3"/>
      <c r="Y980" s="3"/>
      <c r="Z980" s="3"/>
      <c r="AA980" s="3"/>
      <c r="AB980" s="4"/>
      <c r="AC980" s="4"/>
      <c r="AD980" s="4"/>
      <c r="AE980" s="4"/>
      <c r="AF980" s="4"/>
      <c r="AG980" s="4"/>
      <c r="AH980" s="4"/>
    </row>
    <row r="981" spans="3:34">
      <c r="C981" s="30"/>
      <c r="D981" s="30"/>
      <c r="E981" s="30"/>
      <c r="F981" s="30"/>
      <c r="N981" s="2"/>
      <c r="O981" s="2"/>
      <c r="P981" s="2"/>
      <c r="Q981" s="2"/>
      <c r="R981" s="2"/>
      <c r="S981" s="2"/>
      <c r="T981" s="2"/>
      <c r="U981" s="3"/>
      <c r="V981" s="3"/>
      <c r="W981" s="3"/>
      <c r="X981" s="3"/>
      <c r="Y981" s="3"/>
      <c r="Z981" s="3"/>
      <c r="AA981" s="3"/>
      <c r="AB981" s="4"/>
      <c r="AC981" s="4"/>
      <c r="AD981" s="4"/>
      <c r="AE981" s="4"/>
      <c r="AF981" s="4"/>
      <c r="AG981" s="4"/>
      <c r="AH981" s="4"/>
    </row>
    <row r="982" spans="3:34">
      <c r="C982" s="30"/>
      <c r="D982" s="30"/>
      <c r="E982" s="30"/>
      <c r="F982" s="30"/>
      <c r="N982" s="2"/>
      <c r="O982" s="2"/>
      <c r="P982" s="2"/>
      <c r="Q982" s="2"/>
      <c r="R982" s="2"/>
      <c r="S982" s="2"/>
      <c r="T982" s="2"/>
      <c r="U982" s="3"/>
      <c r="V982" s="3"/>
      <c r="W982" s="3"/>
      <c r="X982" s="3"/>
      <c r="Y982" s="3"/>
      <c r="Z982" s="3"/>
      <c r="AA982" s="3"/>
      <c r="AB982" s="4"/>
      <c r="AC982" s="4"/>
      <c r="AD982" s="4"/>
      <c r="AE982" s="4"/>
      <c r="AF982" s="4"/>
      <c r="AG982" s="4"/>
      <c r="AH982" s="4"/>
    </row>
    <row r="983" spans="3:34">
      <c r="C983" s="30"/>
      <c r="D983" s="30"/>
      <c r="E983" s="30"/>
      <c r="F983" s="30"/>
      <c r="N983" s="2"/>
      <c r="O983" s="2"/>
      <c r="P983" s="2"/>
      <c r="Q983" s="2"/>
      <c r="R983" s="2"/>
      <c r="S983" s="2"/>
      <c r="T983" s="2"/>
      <c r="U983" s="3"/>
      <c r="V983" s="3"/>
      <c r="W983" s="3"/>
      <c r="X983" s="3"/>
      <c r="Y983" s="3"/>
      <c r="Z983" s="3"/>
      <c r="AA983" s="3"/>
      <c r="AB983" s="4"/>
      <c r="AC983" s="4"/>
      <c r="AD983" s="4"/>
      <c r="AE983" s="4"/>
      <c r="AF983" s="4"/>
      <c r="AG983" s="4"/>
      <c r="AH983" s="4"/>
    </row>
    <row r="984" spans="3:34">
      <c r="C984" s="30"/>
      <c r="D984" s="30"/>
      <c r="E984" s="30"/>
      <c r="F984" s="30"/>
      <c r="N984" s="2"/>
      <c r="O984" s="2"/>
      <c r="P984" s="2"/>
      <c r="Q984" s="2"/>
      <c r="R984" s="2"/>
      <c r="S984" s="2"/>
      <c r="T984" s="2"/>
      <c r="U984" s="3"/>
      <c r="V984" s="3"/>
      <c r="W984" s="3"/>
      <c r="X984" s="3"/>
      <c r="Y984" s="3"/>
      <c r="Z984" s="3"/>
      <c r="AA984" s="3"/>
      <c r="AB984" s="4"/>
      <c r="AC984" s="4"/>
      <c r="AD984" s="4"/>
      <c r="AE984" s="4"/>
      <c r="AF984" s="4"/>
      <c r="AG984" s="4"/>
      <c r="AH984" s="4"/>
    </row>
    <row r="985" spans="3:34">
      <c r="C985" s="30"/>
      <c r="D985" s="30"/>
      <c r="E985" s="30"/>
      <c r="F985" s="30"/>
      <c r="N985" s="2"/>
      <c r="O985" s="2"/>
      <c r="P985" s="2"/>
      <c r="Q985" s="2"/>
      <c r="R985" s="2"/>
      <c r="S985" s="2"/>
      <c r="T985" s="2"/>
      <c r="U985" s="3"/>
      <c r="V985" s="3"/>
      <c r="W985" s="3"/>
      <c r="X985" s="3"/>
      <c r="Y985" s="3"/>
      <c r="Z985" s="3"/>
      <c r="AA985" s="3"/>
      <c r="AB985" s="4"/>
      <c r="AC985" s="4"/>
      <c r="AD985" s="4"/>
      <c r="AE985" s="4"/>
      <c r="AF985" s="4"/>
      <c r="AG985" s="4"/>
      <c r="AH985" s="4"/>
    </row>
    <row r="986" spans="3:34">
      <c r="N986" s="2"/>
      <c r="O986" s="2"/>
      <c r="P986" s="2"/>
      <c r="Q986" s="2"/>
      <c r="R986" s="2"/>
      <c r="S986" s="2"/>
      <c r="T986" s="2"/>
      <c r="U986" s="3"/>
      <c r="V986" s="3"/>
      <c r="W986" s="3"/>
      <c r="X986" s="3"/>
      <c r="Y986" s="3"/>
      <c r="Z986" s="3"/>
      <c r="AA986" s="3"/>
      <c r="AB986" s="4"/>
      <c r="AC986" s="4"/>
      <c r="AD986" s="4"/>
      <c r="AE986" s="4"/>
      <c r="AF986" s="4"/>
      <c r="AG986" s="4"/>
      <c r="AH986" s="4"/>
    </row>
    <row r="987" spans="3:34">
      <c r="N987" s="2"/>
      <c r="O987" s="2"/>
      <c r="P987" s="2"/>
      <c r="Q987" s="2"/>
      <c r="R987" s="2"/>
      <c r="S987" s="2"/>
      <c r="T987" s="2"/>
      <c r="U987" s="3"/>
      <c r="V987" s="3"/>
      <c r="W987" s="3"/>
      <c r="X987" s="3"/>
      <c r="Y987" s="3"/>
      <c r="Z987" s="3"/>
      <c r="AA987" s="3"/>
      <c r="AB987" s="4"/>
      <c r="AC987" s="4"/>
      <c r="AD987" s="4"/>
      <c r="AE987" s="4"/>
      <c r="AF987" s="4"/>
      <c r="AG987" s="4"/>
      <c r="AH987" s="4"/>
    </row>
    <row r="988" spans="3:34">
      <c r="N988" s="2"/>
      <c r="O988" s="2"/>
      <c r="P988" s="2"/>
      <c r="Q988" s="2"/>
      <c r="R988" s="2"/>
      <c r="S988" s="2"/>
      <c r="T988" s="2"/>
      <c r="U988" s="3"/>
      <c r="V988" s="3"/>
      <c r="W988" s="3"/>
      <c r="X988" s="3"/>
      <c r="Y988" s="3"/>
      <c r="Z988" s="3"/>
      <c r="AA988" s="3"/>
      <c r="AB988" s="4"/>
      <c r="AC988" s="4"/>
      <c r="AD988" s="4"/>
      <c r="AE988" s="4"/>
      <c r="AF988" s="4"/>
      <c r="AG988" s="4"/>
      <c r="AH988" s="4"/>
    </row>
  </sheetData>
  <mergeCells count="8">
    <mergeCell ref="G2:M2"/>
    <mergeCell ref="N2:T2"/>
    <mergeCell ref="U2:AA2"/>
    <mergeCell ref="AB2:AH2"/>
    <mergeCell ref="G958:M958"/>
    <mergeCell ref="N958:T958"/>
    <mergeCell ref="U958:AA958"/>
    <mergeCell ref="AB958:AH958"/>
  </mergeCells>
  <phoneticPr fontId="2" type="noConversion"/>
  <conditionalFormatting sqref="D1:D1048576">
    <cfRule type="cellIs" dxfId="11" priority="1" stopIfTrue="1" operator="equal">
      <formula>"PCA"</formula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5" tint="0.39997558519241921"/>
  </sheetPr>
  <dimension ref="B1:AP4"/>
  <sheetViews>
    <sheetView tabSelected="1" zoomScaleNormal="100" workbookViewId="0">
      <pane xSplit="2" ySplit="3" topLeftCell="L4" activePane="bottomRight" state="frozen"/>
      <selection activeCell="D43" sqref="D43"/>
      <selection pane="topRight" activeCell="D43" sqref="D43"/>
      <selection pane="bottomLeft" activeCell="D43" sqref="D43"/>
      <selection pane="bottomRight" activeCell="AB4" sqref="AB4"/>
    </sheetView>
  </sheetViews>
  <sheetFormatPr defaultRowHeight="12"/>
  <cols>
    <col min="1" max="1" width="2.44140625" style="1" customWidth="1"/>
    <col min="2" max="2" width="7.21875" style="50" customWidth="1"/>
    <col min="3" max="3" width="12.77734375" style="50" customWidth="1"/>
    <col min="4" max="4" width="40.33203125" style="50" customWidth="1"/>
    <col min="5" max="5" width="11.77734375" style="50" customWidth="1"/>
    <col min="6" max="7" width="10.44140625" style="50" customWidth="1"/>
    <col min="8" max="8" width="8.21875" style="50" bestFit="1" customWidth="1"/>
    <col min="9" max="11" width="9.5546875" style="50" bestFit="1" customWidth="1"/>
    <col min="12" max="13" width="8.21875" style="50" bestFit="1" customWidth="1"/>
    <col min="14" max="14" width="11.5546875" style="50" bestFit="1" customWidth="1"/>
    <col min="15" max="26" width="8.88671875" style="50"/>
    <col min="27" max="27" width="12.88671875" style="50" customWidth="1"/>
    <col min="28" max="35" width="8.88671875" style="50"/>
    <col min="36" max="42" width="8.88671875" style="49"/>
    <col min="43" max="16384" width="8.88671875" style="1"/>
  </cols>
  <sheetData>
    <row r="1" spans="2:4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>
        <v>160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>
        <v>198</v>
      </c>
      <c r="AB1" s="1"/>
      <c r="AC1" s="1"/>
      <c r="AD1" s="1"/>
      <c r="AE1" s="1"/>
      <c r="AF1" s="1"/>
      <c r="AG1" s="1"/>
      <c r="AH1" s="1"/>
      <c r="AI1" s="1"/>
      <c r="AJ1" s="31" t="s">
        <v>76</v>
      </c>
      <c r="AK1" s="29"/>
      <c r="AL1" s="29"/>
      <c r="AM1" s="29"/>
      <c r="AN1" s="29"/>
      <c r="AO1" s="29"/>
      <c r="AP1" s="29"/>
    </row>
    <row r="2" spans="2:42">
      <c r="B2" s="41" t="s">
        <v>90</v>
      </c>
      <c r="C2" s="1"/>
      <c r="D2" s="1"/>
      <c r="E2" s="1"/>
      <c r="F2" s="1"/>
      <c r="G2" s="1"/>
      <c r="H2" s="42"/>
      <c r="I2" s="42"/>
      <c r="J2" s="42"/>
      <c r="K2" s="42"/>
      <c r="L2" s="42"/>
      <c r="M2" s="42"/>
      <c r="N2" s="42"/>
      <c r="O2" s="59" t="s">
        <v>17</v>
      </c>
      <c r="P2" s="59"/>
      <c r="Q2" s="59"/>
      <c r="R2" s="59"/>
      <c r="S2" s="59"/>
      <c r="T2" s="59"/>
      <c r="U2" s="59"/>
      <c r="V2" s="60" t="s">
        <v>18</v>
      </c>
      <c r="W2" s="60"/>
      <c r="X2" s="60"/>
      <c r="Y2" s="60"/>
      <c r="Z2" s="60"/>
      <c r="AA2" s="60"/>
      <c r="AB2" s="60"/>
      <c r="AC2" s="61" t="s">
        <v>19</v>
      </c>
      <c r="AD2" s="61"/>
      <c r="AE2" s="61"/>
      <c r="AF2" s="61"/>
      <c r="AG2" s="61"/>
      <c r="AH2" s="61"/>
      <c r="AI2" s="61"/>
      <c r="AJ2" s="61" t="s">
        <v>116</v>
      </c>
      <c r="AK2" s="61"/>
      <c r="AL2" s="61"/>
      <c r="AM2" s="61"/>
      <c r="AN2" s="61"/>
      <c r="AO2" s="61"/>
      <c r="AP2" s="61"/>
    </row>
    <row r="3" spans="2:42">
      <c r="B3" s="32" t="s">
        <v>119</v>
      </c>
      <c r="C3" s="32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2" t="s">
        <v>14</v>
      </c>
      <c r="M3" s="32" t="s">
        <v>15</v>
      </c>
      <c r="N3" s="32" t="s">
        <v>16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7" t="s">
        <v>10</v>
      </c>
      <c r="W3" s="7" t="s">
        <v>11</v>
      </c>
      <c r="X3" s="7" t="s">
        <v>12</v>
      </c>
      <c r="Y3" s="7" t="s">
        <v>13</v>
      </c>
      <c r="Z3" s="7" t="s">
        <v>14</v>
      </c>
      <c r="AA3" s="7" t="s">
        <v>15</v>
      </c>
      <c r="AB3" s="7" t="s">
        <v>16</v>
      </c>
      <c r="AC3" s="8" t="s">
        <v>10</v>
      </c>
      <c r="AD3" s="8" t="s">
        <v>11</v>
      </c>
      <c r="AE3" s="8" t="s">
        <v>12</v>
      </c>
      <c r="AF3" s="8" t="s">
        <v>13</v>
      </c>
      <c r="AG3" s="8" t="s">
        <v>14</v>
      </c>
      <c r="AH3" s="8" t="s">
        <v>15</v>
      </c>
      <c r="AI3" s="8" t="s">
        <v>16</v>
      </c>
      <c r="AJ3" s="8" t="s">
        <v>10</v>
      </c>
      <c r="AK3" s="8" t="s">
        <v>11</v>
      </c>
      <c r="AL3" s="8" t="s">
        <v>12</v>
      </c>
      <c r="AM3" s="8" t="s">
        <v>13</v>
      </c>
      <c r="AN3" s="8" t="s">
        <v>14</v>
      </c>
      <c r="AO3" s="8" t="s">
        <v>15</v>
      </c>
      <c r="AP3" s="8" t="s">
        <v>16</v>
      </c>
    </row>
    <row r="4" spans="2:42" ht="24">
      <c r="B4" s="43">
        <v>20200901</v>
      </c>
      <c r="C4" s="53" t="s">
        <v>216</v>
      </c>
      <c r="D4" s="43" t="s">
        <v>85</v>
      </c>
      <c r="E4" s="43" t="s">
        <v>81</v>
      </c>
      <c r="F4" s="44">
        <v>535.45000000000005</v>
      </c>
      <c r="G4" s="44">
        <v>558.42999999999995</v>
      </c>
      <c r="H4" s="44">
        <v>1.313374</v>
      </c>
      <c r="I4" s="44">
        <v>3.9872770000000002</v>
      </c>
      <c r="J4" s="44">
        <v>18.154937</v>
      </c>
      <c r="K4" s="44">
        <v>22.700534000000001</v>
      </c>
      <c r="L4" s="44">
        <v>32.705179000000001</v>
      </c>
      <c r="M4" s="44">
        <v>15.335191</v>
      </c>
      <c r="N4" s="44">
        <v>15.01</v>
      </c>
      <c r="O4" s="45">
        <v>18</v>
      </c>
      <c r="P4" s="54">
        <v>12</v>
      </c>
      <c r="Q4" s="55">
        <v>4</v>
      </c>
      <c r="R4" s="55">
        <v>7</v>
      </c>
      <c r="S4" s="55">
        <v>13</v>
      </c>
      <c r="T4" s="55">
        <v>16</v>
      </c>
      <c r="U4" s="45">
        <v>10</v>
      </c>
      <c r="V4" s="46">
        <v>9</v>
      </c>
      <c r="W4" s="46">
        <v>25.5</v>
      </c>
      <c r="X4" s="46">
        <v>28.4</v>
      </c>
      <c r="Y4" s="46">
        <v>26.75</v>
      </c>
      <c r="Z4" s="46">
        <v>9.65</v>
      </c>
      <c r="AA4" s="46">
        <v>25.49</v>
      </c>
      <c r="AB4" s="46">
        <v>19.88</v>
      </c>
      <c r="AC4" s="47">
        <v>19</v>
      </c>
      <c r="AD4" s="54">
        <v>2</v>
      </c>
      <c r="AE4" s="55">
        <v>5</v>
      </c>
      <c r="AF4" s="54">
        <v>8</v>
      </c>
      <c r="AG4" s="54">
        <v>21</v>
      </c>
      <c r="AH4" s="54">
        <v>17</v>
      </c>
      <c r="AI4" s="54">
        <v>11</v>
      </c>
      <c r="AJ4" s="48">
        <v>1</v>
      </c>
      <c r="AK4" s="48">
        <v>2</v>
      </c>
      <c r="AL4" s="48">
        <v>2</v>
      </c>
      <c r="AM4" s="48">
        <v>2</v>
      </c>
      <c r="AN4" s="48">
        <v>1</v>
      </c>
      <c r="AO4" s="48">
        <v>1</v>
      </c>
      <c r="AP4" s="48">
        <v>1</v>
      </c>
    </row>
  </sheetData>
  <mergeCells count="4">
    <mergeCell ref="O2:U2"/>
    <mergeCell ref="V2:AB2"/>
    <mergeCell ref="AC2:AI2"/>
    <mergeCell ref="AJ2:AP2"/>
  </mergeCells>
  <phoneticPr fontId="2" type="noConversion"/>
  <conditionalFormatting sqref="E1:E2">
    <cfRule type="cellIs" dxfId="10" priority="5" stopIfTrue="1" operator="equal">
      <formula>"PCA"</formula>
    </cfRule>
  </conditionalFormatting>
  <conditionalFormatting sqref="B4 D4:U4 AC4:AI4">
    <cfRule type="expression" dxfId="9" priority="4">
      <formula>$E4="Eastspring Investments"</formula>
    </cfRule>
  </conditionalFormatting>
  <conditionalFormatting sqref="AJ4:AP4">
    <cfRule type="expression" dxfId="8" priority="2" stopIfTrue="1">
      <formula>$E4="Eastspring Investments"</formula>
    </cfRule>
  </conditionalFormatting>
  <conditionalFormatting sqref="V4:AB4">
    <cfRule type="expression" dxfId="0" priority="1">
      <formula>$E4="Eastspring Investments"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 tint="0.39997558519241921"/>
  </sheetPr>
  <dimension ref="B1:AR139"/>
  <sheetViews>
    <sheetView topLeftCell="A73" zoomScale="85" zoomScaleNormal="85" workbookViewId="0">
      <selection activeCell="B105" sqref="B105:N109"/>
    </sheetView>
  </sheetViews>
  <sheetFormatPr defaultRowHeight="12"/>
  <cols>
    <col min="1" max="1" width="2.21875" style="1" customWidth="1"/>
    <col min="2" max="3" width="11.33203125" style="50" bestFit="1" customWidth="1"/>
    <col min="4" max="4" width="46.109375" style="50" bestFit="1" customWidth="1"/>
    <col min="5" max="5" width="10.44140625" style="50" bestFit="1" customWidth="1"/>
    <col min="6" max="7" width="10.44140625" style="50" customWidth="1"/>
    <col min="8" max="8" width="8.21875" style="50" bestFit="1" customWidth="1"/>
    <col min="9" max="11" width="9.5546875" style="50" bestFit="1" customWidth="1"/>
    <col min="12" max="13" width="8.21875" style="50" bestFit="1" customWidth="1"/>
    <col min="14" max="14" width="11.5546875" style="50" bestFit="1" customWidth="1"/>
    <col min="15" max="35" width="8.88671875" style="50"/>
    <col min="36" max="42" width="8.88671875" style="49"/>
    <col min="43" max="44" width="8.88671875" style="29"/>
    <col min="45" max="16384" width="8.88671875" style="1"/>
  </cols>
  <sheetData>
    <row r="1" spans="2:4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9" t="str">
        <f t="shared" ref="AJ1:AO1" si="0">IF($E1="PCA",AD1,"")</f>
        <v/>
      </c>
      <c r="AK1" s="29" t="str">
        <f t="shared" si="0"/>
        <v/>
      </c>
      <c r="AL1" s="29" t="str">
        <f t="shared" si="0"/>
        <v/>
      </c>
      <c r="AM1" s="29" t="str">
        <f t="shared" si="0"/>
        <v/>
      </c>
      <c r="AN1" s="29" t="str">
        <f t="shared" si="0"/>
        <v/>
      </c>
      <c r="AO1" s="29" t="str">
        <f t="shared" si="0"/>
        <v/>
      </c>
      <c r="AP1" s="29"/>
    </row>
    <row r="2" spans="2:42">
      <c r="B2" s="1" t="s">
        <v>91</v>
      </c>
      <c r="C2" s="1"/>
      <c r="D2" s="1"/>
      <c r="E2" s="1"/>
      <c r="F2" s="1"/>
      <c r="G2" s="1"/>
      <c r="H2" s="42"/>
      <c r="I2" s="42"/>
      <c r="J2" s="42"/>
      <c r="K2" s="42"/>
      <c r="L2" s="42"/>
      <c r="M2" s="42"/>
      <c r="N2" s="42"/>
      <c r="O2" s="59" t="s">
        <v>24</v>
      </c>
      <c r="P2" s="59"/>
      <c r="Q2" s="59"/>
      <c r="R2" s="59"/>
      <c r="S2" s="59"/>
      <c r="T2" s="59"/>
      <c r="U2" s="59"/>
      <c r="V2" s="60" t="s">
        <v>25</v>
      </c>
      <c r="W2" s="60"/>
      <c r="X2" s="60"/>
      <c r="Y2" s="60"/>
      <c r="Z2" s="60"/>
      <c r="AA2" s="60"/>
      <c r="AB2" s="60"/>
      <c r="AC2" s="61" t="s">
        <v>26</v>
      </c>
      <c r="AD2" s="61"/>
      <c r="AE2" s="61"/>
      <c r="AF2" s="61"/>
      <c r="AG2" s="61"/>
      <c r="AH2" s="61"/>
      <c r="AI2" s="61"/>
      <c r="AJ2" s="61" t="s">
        <v>116</v>
      </c>
      <c r="AK2" s="61"/>
      <c r="AL2" s="61"/>
      <c r="AM2" s="61"/>
      <c r="AN2" s="61"/>
      <c r="AO2" s="61"/>
      <c r="AP2" s="61"/>
    </row>
    <row r="3" spans="2:42">
      <c r="B3" s="39" t="s">
        <v>119</v>
      </c>
      <c r="C3" s="5" t="s">
        <v>5</v>
      </c>
      <c r="D3" s="5" t="s">
        <v>6</v>
      </c>
      <c r="E3" s="5" t="s">
        <v>7</v>
      </c>
      <c r="F3" s="5" t="s">
        <v>69</v>
      </c>
      <c r="G3" s="5" t="s">
        <v>68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7" t="s">
        <v>10</v>
      </c>
      <c r="W3" s="7" t="s">
        <v>11</v>
      </c>
      <c r="X3" s="7" t="s">
        <v>12</v>
      </c>
      <c r="Y3" s="7" t="s">
        <v>13</v>
      </c>
      <c r="Z3" s="7" t="s">
        <v>14</v>
      </c>
      <c r="AA3" s="7" t="s">
        <v>15</v>
      </c>
      <c r="AB3" s="7" t="s">
        <v>16</v>
      </c>
      <c r="AC3" s="8" t="s">
        <v>10</v>
      </c>
      <c r="AD3" s="8" t="s">
        <v>11</v>
      </c>
      <c r="AE3" s="8" t="s">
        <v>12</v>
      </c>
      <c r="AF3" s="8" t="s">
        <v>13</v>
      </c>
      <c r="AG3" s="8" t="s">
        <v>14</v>
      </c>
      <c r="AH3" s="8" t="s">
        <v>15</v>
      </c>
      <c r="AI3" s="8" t="s">
        <v>16</v>
      </c>
      <c r="AJ3" s="8" t="s">
        <v>10</v>
      </c>
      <c r="AK3" s="8" t="s">
        <v>11</v>
      </c>
      <c r="AL3" s="8" t="s">
        <v>12</v>
      </c>
      <c r="AM3" s="8" t="s">
        <v>13</v>
      </c>
      <c r="AN3" s="8" t="s">
        <v>14</v>
      </c>
      <c r="AO3" s="8" t="s">
        <v>15</v>
      </c>
      <c r="AP3" s="8" t="s">
        <v>16</v>
      </c>
    </row>
    <row r="4" spans="2:42">
      <c r="B4" s="50">
        <v>20200901</v>
      </c>
      <c r="C4" s="50" t="s">
        <v>110</v>
      </c>
      <c r="F4" s="50">
        <v>322.31</v>
      </c>
      <c r="G4" s="50">
        <v>316.37</v>
      </c>
      <c r="H4" s="50">
        <v>0.74926400000000004</v>
      </c>
      <c r="I4" s="50">
        <v>0.68106100000000003</v>
      </c>
      <c r="J4" s="50">
        <v>1.2303280000000001</v>
      </c>
      <c r="K4" s="50">
        <v>3.3372289999999998</v>
      </c>
      <c r="L4" s="50">
        <v>1.9388939999999999</v>
      </c>
      <c r="M4" s="50">
        <v>-0.76686500000000002</v>
      </c>
      <c r="N4" s="50">
        <v>-0.68</v>
      </c>
      <c r="O4" s="45">
        <f t="shared" ref="O4:O35" si="1">IF(ISBLANK(H4),"",RANK(H4,H$4:H$869,0))</f>
        <v>10</v>
      </c>
      <c r="P4" s="45">
        <f t="shared" ref="P4:P35" si="2">IF(ISBLANK(I4),"",RANK(I4,I$4:I$869,0))</f>
        <v>66</v>
      </c>
      <c r="Q4" s="45">
        <f t="shared" ref="Q4:Q35" si="3">IF(ISBLANK(J4),"",RANK(J4,J$4:J$869,0))</f>
        <v>97</v>
      </c>
      <c r="R4" s="45">
        <f t="shared" ref="R4:R35" si="4">IF(ISBLANK(K4),"",RANK(K4,K$4:K$869,0))</f>
        <v>81</v>
      </c>
      <c r="S4" s="45">
        <f t="shared" ref="S4:S35" si="5">IF(ISBLANK(L4),"",RANK(L4,L$4:L$869,0))</f>
        <v>83</v>
      </c>
      <c r="T4" s="45">
        <f t="shared" ref="T4:T35" si="6">IF(ISBLANK(M4),"",RANK(M4,M$4:M$869,0))</f>
        <v>83</v>
      </c>
      <c r="U4" s="45">
        <f t="shared" ref="U4:U35" si="7">IF(ISBLANK(N4),"",RANK(N4,N$4:N$869,0))</f>
        <v>85</v>
      </c>
      <c r="V4" s="46">
        <f t="shared" ref="V4:V35" si="8">IF(ISBLANK(H4),"",(O4-1)/(COUNT(O$4:O$869)-1)*100)</f>
        <v>9</v>
      </c>
      <c r="W4" s="46">
        <f t="shared" ref="W4:W35" si="9">IF(ISBLANK(I4),"",(P4-1)/(COUNT(P$4:P$869)-1)*100)</f>
        <v>65</v>
      </c>
      <c r="X4" s="46">
        <f t="shared" ref="X4:X35" si="10">IF(ISBLANK(J4),"",(Q4-1)/(COUNT(Q$4:Q$869)-1)*100)</f>
        <v>96.969696969696969</v>
      </c>
      <c r="Y4" s="46">
        <f t="shared" ref="Y4:Y35" si="11">IF(ISBLANK(K4),"",(R4-1)/(COUNT(R$4:R$869)-1)*100)</f>
        <v>83.333333333333343</v>
      </c>
      <c r="Z4" s="46">
        <f t="shared" ref="Z4:Z35" si="12">IF(ISBLANK(L4),"",(S4-1)/(COUNT(S$4:S$869)-1)*100)</f>
        <v>90.109890109890117</v>
      </c>
      <c r="AA4" s="46">
        <f t="shared" ref="AA4:AA35" si="13">IF(ISBLANK(M4),"",(T4-1)/(COUNT(T$4:T$869)-1)*100)</f>
        <v>93.181818181818173</v>
      </c>
      <c r="AB4" s="46">
        <f t="shared" ref="AB4:AB35" si="14">IF(ISBLANK(N4),"",(U4-1)/(COUNT(U$4:U$869)-1)*100)</f>
        <v>92.307692307692307</v>
      </c>
      <c r="AC4" s="47">
        <f t="shared" ref="AC4:AC35" si="15">IF(ISBLANK(H4),"",IF((O4/COUNT(O$4:O$869))&gt;0.75,4,IF((O4/COUNT(O$4:O$860))&gt;0.5,3,IF((O4/COUNT(O$4:O$860))&gt;0.25,2,1))))</f>
        <v>1</v>
      </c>
      <c r="AD4" s="47">
        <f t="shared" ref="AD4:AD35" si="16">IF(ISBLANK(I4),"",IF((P4/COUNT(P$4:P$869))&gt;0.75,4,IF((P4/COUNT(P$4:P$860))&gt;0.5,3,IF((P4/COUNT(P$4:P$860))&gt;0.25,2,1))))</f>
        <v>3</v>
      </c>
      <c r="AE4" s="47">
        <f t="shared" ref="AE4:AE35" si="17">IF(ISBLANK(J4),"",IF((Q4/COUNT(Q$4:Q$869))&gt;0.75,4,IF((Q4/COUNT(Q$4:Q$860))&gt;0.5,3,IF((Q4/COUNT(Q$4:Q$860))&gt;0.25,2,1))))</f>
        <v>4</v>
      </c>
      <c r="AF4" s="47">
        <f t="shared" ref="AF4:AF35" si="18">IF(ISBLANK(K4),"",IF((R4/COUNT(R$4:R$869))&gt;0.75,4,IF((R4/COUNT(R$4:R$860))&gt;0.5,3,IF((R4/COUNT(R$4:R$860))&gt;0.25,2,1))))</f>
        <v>4</v>
      </c>
      <c r="AG4" s="47">
        <f t="shared" ref="AG4:AG35" si="19">IF(ISBLANK(L4),"",IF((S4/COUNT(S$4:S$869))&gt;0.75,4,IF((S4/COUNT(S$4:S$860))&gt;0.5,3,IF((S4/COUNT(S$4:S$860))&gt;0.25,2,1))))</f>
        <v>4</v>
      </c>
      <c r="AH4" s="47">
        <f t="shared" ref="AH4:AH35" si="20">IF(ISBLANK(M4),"",IF((T4/COUNT(T$4:T$869))&gt;0.75,4,IF((T4/COUNT(T$4:T$860))&gt;0.5,3,IF((T4/COUNT(T$4:T$860))&gt;0.25,2,1))))</f>
        <v>4</v>
      </c>
      <c r="AI4" s="47">
        <f t="shared" ref="AI4:AI35" si="21">IF(ISBLANK(N4),"",IF((U4/COUNT(U$4:U$869))&gt;0.75,4,IF((U4/COUNT(U$4:U$860))&gt;0.5,3,IF((U4/COUNT(U$4:U$860))&gt;0.25,2,1))))</f>
        <v>4</v>
      </c>
      <c r="AJ4" s="48" t="str">
        <f>IF($E4="Eastspring Investments",AC4,"")</f>
        <v/>
      </c>
      <c r="AK4" s="48" t="str">
        <f t="shared" ref="AK4:AP4" si="22">IF($E4="Eastspring Investments",AD4,"")</f>
        <v/>
      </c>
      <c r="AL4" s="48" t="str">
        <f t="shared" si="22"/>
        <v/>
      </c>
      <c r="AM4" s="48" t="str">
        <f t="shared" si="22"/>
        <v/>
      </c>
      <c r="AN4" s="48" t="str">
        <f t="shared" si="22"/>
        <v/>
      </c>
      <c r="AO4" s="48" t="str">
        <f t="shared" si="22"/>
        <v/>
      </c>
      <c r="AP4" s="48" t="str">
        <f t="shared" si="22"/>
        <v/>
      </c>
    </row>
    <row r="5" spans="2:42">
      <c r="B5" s="50">
        <v>20200901</v>
      </c>
      <c r="C5" s="50" t="s">
        <v>161</v>
      </c>
      <c r="F5" s="50">
        <v>227.08</v>
      </c>
      <c r="G5" s="50">
        <v>224.7</v>
      </c>
      <c r="H5" s="50">
        <v>0.47316900000000001</v>
      </c>
      <c r="I5" s="50">
        <v>0.14168500000000001</v>
      </c>
      <c r="J5" s="50">
        <v>0.68684100000000003</v>
      </c>
      <c r="K5" s="50">
        <v>2.160895</v>
      </c>
      <c r="L5" s="50">
        <v>0.46774300000000002</v>
      </c>
      <c r="M5" s="50">
        <v>-1.1490999999999999E-2</v>
      </c>
      <c r="N5" s="50">
        <v>-1.05</v>
      </c>
      <c r="O5" s="45">
        <f t="shared" si="1"/>
        <v>20</v>
      </c>
      <c r="P5" s="45">
        <f t="shared" si="2"/>
        <v>83</v>
      </c>
      <c r="Q5" s="45">
        <f t="shared" si="3"/>
        <v>99</v>
      </c>
      <c r="R5" s="45">
        <f t="shared" si="4"/>
        <v>93</v>
      </c>
      <c r="S5" s="45">
        <f t="shared" si="5"/>
        <v>92</v>
      </c>
      <c r="T5" s="45">
        <f t="shared" si="6"/>
        <v>81</v>
      </c>
      <c r="U5" s="45">
        <f t="shared" si="7"/>
        <v>90</v>
      </c>
      <c r="V5" s="46">
        <f t="shared" si="8"/>
        <v>19</v>
      </c>
      <c r="W5" s="46">
        <f t="shared" si="9"/>
        <v>82</v>
      </c>
      <c r="X5" s="46">
        <f t="shared" si="10"/>
        <v>98.98989898989899</v>
      </c>
      <c r="Y5" s="46">
        <f t="shared" si="11"/>
        <v>95.833333333333343</v>
      </c>
      <c r="Z5" s="46">
        <f t="shared" si="12"/>
        <v>100</v>
      </c>
      <c r="AA5" s="46">
        <f t="shared" si="13"/>
        <v>90.909090909090907</v>
      </c>
      <c r="AB5" s="46">
        <f t="shared" si="14"/>
        <v>97.802197802197796</v>
      </c>
      <c r="AC5" s="47">
        <f t="shared" si="15"/>
        <v>1</v>
      </c>
      <c r="AD5" s="47">
        <f t="shared" si="16"/>
        <v>4</v>
      </c>
      <c r="AE5" s="47">
        <f t="shared" si="17"/>
        <v>4</v>
      </c>
      <c r="AF5" s="47">
        <f t="shared" si="18"/>
        <v>4</v>
      </c>
      <c r="AG5" s="47">
        <f t="shared" si="19"/>
        <v>4</v>
      </c>
      <c r="AH5" s="47">
        <f t="shared" si="20"/>
        <v>4</v>
      </c>
      <c r="AI5" s="47">
        <f t="shared" si="21"/>
        <v>4</v>
      </c>
      <c r="AJ5" s="48" t="str">
        <f t="shared" ref="AJ5:AJ68" si="23">IF($E5="Eastspring Investments",AC5,"")</f>
        <v/>
      </c>
      <c r="AK5" s="48" t="str">
        <f t="shared" ref="AK5:AK68" si="24">IF($E5="Eastspring Investments",AD5,"")</f>
        <v/>
      </c>
      <c r="AL5" s="48" t="str">
        <f t="shared" ref="AL5:AL68" si="25">IF($E5="Eastspring Investments",AE5,"")</f>
        <v/>
      </c>
      <c r="AM5" s="48" t="str">
        <f t="shared" ref="AM5:AM68" si="26">IF($E5="Eastspring Investments",AF5,"")</f>
        <v/>
      </c>
      <c r="AN5" s="48" t="str">
        <f t="shared" ref="AN5:AN68" si="27">IF($E5="Eastspring Investments",AG5,"")</f>
        <v/>
      </c>
      <c r="AO5" s="48" t="str">
        <f t="shared" ref="AO5:AO68" si="28">IF($E5="Eastspring Investments",AH5,"")</f>
        <v/>
      </c>
      <c r="AP5" s="48" t="str">
        <f t="shared" ref="AP5:AP68" si="29">IF($E5="Eastspring Investments",AI5,"")</f>
        <v/>
      </c>
    </row>
    <row r="6" spans="2:42">
      <c r="B6" s="50">
        <v>20200901</v>
      </c>
      <c r="C6" s="50" t="s">
        <v>162</v>
      </c>
      <c r="F6" s="50">
        <v>163.02000000000001</v>
      </c>
      <c r="G6" s="50">
        <v>169.27</v>
      </c>
      <c r="H6" s="50">
        <v>-0.44582899999999998</v>
      </c>
      <c r="I6" s="50">
        <v>0.88119899999999995</v>
      </c>
      <c r="J6" s="50">
        <v>5.8547079999999996</v>
      </c>
      <c r="K6" s="50">
        <v>6.6144379999999998</v>
      </c>
      <c r="L6" s="50">
        <v>9.3426170000000006</v>
      </c>
      <c r="M6" s="50">
        <v>6.7310970000000001</v>
      </c>
      <c r="N6" s="50">
        <v>3.4</v>
      </c>
      <c r="O6" s="45">
        <f t="shared" si="1"/>
        <v>90</v>
      </c>
      <c r="P6" s="45">
        <f t="shared" si="2"/>
        <v>55</v>
      </c>
      <c r="Q6" s="45">
        <f t="shared" si="3"/>
        <v>24</v>
      </c>
      <c r="R6" s="45">
        <f t="shared" si="4"/>
        <v>31</v>
      </c>
      <c r="S6" s="45">
        <f t="shared" si="5"/>
        <v>19</v>
      </c>
      <c r="T6" s="45">
        <f t="shared" si="6"/>
        <v>37</v>
      </c>
      <c r="U6" s="45">
        <f t="shared" si="7"/>
        <v>44</v>
      </c>
      <c r="V6" s="46">
        <f t="shared" si="8"/>
        <v>89</v>
      </c>
      <c r="W6" s="46">
        <f t="shared" si="9"/>
        <v>54</v>
      </c>
      <c r="X6" s="46">
        <f t="shared" si="10"/>
        <v>23.232323232323232</v>
      </c>
      <c r="Y6" s="46">
        <f t="shared" si="11"/>
        <v>31.25</v>
      </c>
      <c r="Z6" s="46">
        <f t="shared" si="12"/>
        <v>19.780219780219781</v>
      </c>
      <c r="AA6" s="46">
        <f t="shared" si="13"/>
        <v>40.909090909090914</v>
      </c>
      <c r="AB6" s="46">
        <f t="shared" si="14"/>
        <v>47.252747252747248</v>
      </c>
      <c r="AC6" s="47">
        <f t="shared" si="15"/>
        <v>4</v>
      </c>
      <c r="AD6" s="47">
        <f t="shared" si="16"/>
        <v>3</v>
      </c>
      <c r="AE6" s="47">
        <f t="shared" si="17"/>
        <v>1</v>
      </c>
      <c r="AF6" s="47">
        <f t="shared" si="18"/>
        <v>2</v>
      </c>
      <c r="AG6" s="47">
        <f t="shared" si="19"/>
        <v>1</v>
      </c>
      <c r="AH6" s="47">
        <f t="shared" si="20"/>
        <v>2</v>
      </c>
      <c r="AI6" s="47">
        <f t="shared" si="21"/>
        <v>2</v>
      </c>
      <c r="AJ6" s="48" t="str">
        <f t="shared" si="23"/>
        <v/>
      </c>
      <c r="AK6" s="48" t="str">
        <f t="shared" si="24"/>
        <v/>
      </c>
      <c r="AL6" s="48" t="str">
        <f t="shared" si="25"/>
        <v/>
      </c>
      <c r="AM6" s="48" t="str">
        <f t="shared" si="26"/>
        <v/>
      </c>
      <c r="AN6" s="48" t="str">
        <f t="shared" si="27"/>
        <v/>
      </c>
      <c r="AO6" s="48" t="str">
        <f t="shared" si="28"/>
        <v/>
      </c>
      <c r="AP6" s="48" t="str">
        <f t="shared" si="29"/>
        <v/>
      </c>
    </row>
    <row r="7" spans="2:42">
      <c r="B7" s="50">
        <v>20200901</v>
      </c>
      <c r="C7" s="50" t="s">
        <v>131</v>
      </c>
      <c r="F7" s="50">
        <v>331.93</v>
      </c>
      <c r="G7" s="50">
        <v>359.51</v>
      </c>
      <c r="H7" s="50">
        <v>0.127577</v>
      </c>
      <c r="I7" s="50">
        <v>1.1090370000000001</v>
      </c>
      <c r="J7" s="50">
        <v>4.3479939999999999</v>
      </c>
      <c r="K7" s="50">
        <v>4.6322679999999998</v>
      </c>
      <c r="L7" s="50">
        <v>4.607526</v>
      </c>
      <c r="M7" s="50">
        <v>3.1158899999999998</v>
      </c>
      <c r="N7" s="50">
        <v>1.1599999999999999</v>
      </c>
      <c r="O7" s="45">
        <f t="shared" si="1"/>
        <v>36</v>
      </c>
      <c r="P7" s="45">
        <f t="shared" si="2"/>
        <v>39</v>
      </c>
      <c r="Q7" s="45">
        <f t="shared" si="3"/>
        <v>52</v>
      </c>
      <c r="R7" s="45">
        <f t="shared" si="4"/>
        <v>65</v>
      </c>
      <c r="S7" s="45">
        <f t="shared" si="5"/>
        <v>59</v>
      </c>
      <c r="T7" s="45">
        <f t="shared" si="6"/>
        <v>62</v>
      </c>
      <c r="U7" s="45">
        <f t="shared" si="7"/>
        <v>65</v>
      </c>
      <c r="V7" s="46">
        <f t="shared" si="8"/>
        <v>35</v>
      </c>
      <c r="W7" s="46">
        <f t="shared" si="9"/>
        <v>38</v>
      </c>
      <c r="X7" s="46">
        <f t="shared" si="10"/>
        <v>51.515151515151516</v>
      </c>
      <c r="Y7" s="46">
        <f t="shared" si="11"/>
        <v>66.666666666666657</v>
      </c>
      <c r="Z7" s="46">
        <f t="shared" si="12"/>
        <v>63.73626373626373</v>
      </c>
      <c r="AA7" s="46">
        <f t="shared" si="13"/>
        <v>69.318181818181827</v>
      </c>
      <c r="AB7" s="46">
        <f t="shared" si="14"/>
        <v>70.329670329670336</v>
      </c>
      <c r="AC7" s="47">
        <f t="shared" si="15"/>
        <v>2</v>
      </c>
      <c r="AD7" s="47">
        <f t="shared" si="16"/>
        <v>2</v>
      </c>
      <c r="AE7" s="47">
        <f t="shared" si="17"/>
        <v>3</v>
      </c>
      <c r="AF7" s="47">
        <f t="shared" si="18"/>
        <v>3</v>
      </c>
      <c r="AG7" s="47">
        <f t="shared" si="19"/>
        <v>3</v>
      </c>
      <c r="AH7" s="47">
        <f t="shared" si="20"/>
        <v>3</v>
      </c>
      <c r="AI7" s="47">
        <f t="shared" si="21"/>
        <v>3</v>
      </c>
      <c r="AJ7" s="48" t="str">
        <f t="shared" si="23"/>
        <v/>
      </c>
      <c r="AK7" s="48" t="str">
        <f t="shared" si="24"/>
        <v/>
      </c>
      <c r="AL7" s="48" t="str">
        <f t="shared" si="25"/>
        <v/>
      </c>
      <c r="AM7" s="48" t="str">
        <f t="shared" si="26"/>
        <v/>
      </c>
      <c r="AN7" s="48" t="str">
        <f t="shared" si="27"/>
        <v/>
      </c>
      <c r="AO7" s="48" t="str">
        <f t="shared" si="28"/>
        <v/>
      </c>
      <c r="AP7" s="48" t="str">
        <f t="shared" si="29"/>
        <v/>
      </c>
    </row>
    <row r="8" spans="2:42">
      <c r="B8" s="50">
        <v>20200901</v>
      </c>
      <c r="C8" s="50" t="s">
        <v>134</v>
      </c>
      <c r="F8" s="50">
        <v>618.64</v>
      </c>
      <c r="G8" s="50">
        <v>702.38</v>
      </c>
      <c r="H8" s="50">
        <v>-0.411389</v>
      </c>
      <c r="I8" s="50">
        <v>0.78919799999999996</v>
      </c>
      <c r="J8" s="50">
        <v>5.3767329999999998</v>
      </c>
      <c r="K8" s="50">
        <v>5.797993</v>
      </c>
      <c r="L8" s="50">
        <v>8.0654749999999993</v>
      </c>
      <c r="M8" s="50">
        <v>6.1377689999999996</v>
      </c>
      <c r="N8" s="50">
        <v>2.97</v>
      </c>
      <c r="O8" s="45">
        <f t="shared" si="1"/>
        <v>86</v>
      </c>
      <c r="P8" s="45">
        <f t="shared" si="2"/>
        <v>61</v>
      </c>
      <c r="Q8" s="45">
        <f t="shared" si="3"/>
        <v>34</v>
      </c>
      <c r="R8" s="45">
        <f t="shared" si="4"/>
        <v>52</v>
      </c>
      <c r="S8" s="45">
        <f t="shared" si="5"/>
        <v>39</v>
      </c>
      <c r="T8" s="45">
        <f t="shared" si="6"/>
        <v>43</v>
      </c>
      <c r="U8" s="45">
        <f t="shared" si="7"/>
        <v>48</v>
      </c>
      <c r="V8" s="46">
        <f t="shared" si="8"/>
        <v>85</v>
      </c>
      <c r="W8" s="46">
        <f t="shared" si="9"/>
        <v>60</v>
      </c>
      <c r="X8" s="46">
        <f t="shared" si="10"/>
        <v>33.333333333333329</v>
      </c>
      <c r="Y8" s="46">
        <f t="shared" si="11"/>
        <v>53.125</v>
      </c>
      <c r="Z8" s="46">
        <f t="shared" si="12"/>
        <v>41.758241758241759</v>
      </c>
      <c r="AA8" s="46">
        <f t="shared" si="13"/>
        <v>47.727272727272727</v>
      </c>
      <c r="AB8" s="46">
        <f t="shared" si="14"/>
        <v>51.648351648351657</v>
      </c>
      <c r="AC8" s="47">
        <f t="shared" si="15"/>
        <v>4</v>
      </c>
      <c r="AD8" s="47">
        <f t="shared" si="16"/>
        <v>3</v>
      </c>
      <c r="AE8" s="47">
        <f t="shared" si="17"/>
        <v>2</v>
      </c>
      <c r="AF8" s="47">
        <f t="shared" si="18"/>
        <v>3</v>
      </c>
      <c r="AG8" s="47">
        <f t="shared" si="19"/>
        <v>2</v>
      </c>
      <c r="AH8" s="47">
        <f t="shared" si="20"/>
        <v>2</v>
      </c>
      <c r="AI8" s="47">
        <f t="shared" si="21"/>
        <v>3</v>
      </c>
      <c r="AJ8" s="48" t="str">
        <f t="shared" si="23"/>
        <v/>
      </c>
      <c r="AK8" s="48" t="str">
        <f t="shared" si="24"/>
        <v/>
      </c>
      <c r="AL8" s="48" t="str">
        <f t="shared" si="25"/>
        <v/>
      </c>
      <c r="AM8" s="48" t="str">
        <f t="shared" si="26"/>
        <v/>
      </c>
      <c r="AN8" s="48" t="str">
        <f t="shared" si="27"/>
        <v/>
      </c>
      <c r="AO8" s="48" t="str">
        <f t="shared" si="28"/>
        <v/>
      </c>
      <c r="AP8" s="48" t="str">
        <f t="shared" si="29"/>
        <v/>
      </c>
    </row>
    <row r="9" spans="2:42">
      <c r="B9" s="50">
        <v>20200901</v>
      </c>
      <c r="C9" s="50" t="s">
        <v>174</v>
      </c>
      <c r="F9" s="50">
        <v>127.78</v>
      </c>
      <c r="G9" s="50">
        <v>133.18</v>
      </c>
      <c r="H9" s="50">
        <v>-0.40325699999999998</v>
      </c>
      <c r="I9" s="50">
        <v>0.82029099999999999</v>
      </c>
      <c r="J9" s="50">
        <v>5.4790919999999996</v>
      </c>
      <c r="K9" s="50">
        <v>6.0069160000000004</v>
      </c>
      <c r="L9" s="50">
        <v>8.4873720000000006</v>
      </c>
      <c r="N9" s="50">
        <v>3.24</v>
      </c>
      <c r="O9" s="45">
        <f t="shared" si="1"/>
        <v>85</v>
      </c>
      <c r="P9" s="45">
        <f t="shared" si="2"/>
        <v>58</v>
      </c>
      <c r="Q9" s="45">
        <f t="shared" si="3"/>
        <v>32</v>
      </c>
      <c r="R9" s="45">
        <f t="shared" si="4"/>
        <v>48</v>
      </c>
      <c r="S9" s="45">
        <f t="shared" si="5"/>
        <v>26</v>
      </c>
      <c r="T9" s="45" t="str">
        <f t="shared" si="6"/>
        <v/>
      </c>
      <c r="U9" s="45">
        <f t="shared" si="7"/>
        <v>45</v>
      </c>
      <c r="V9" s="46">
        <f t="shared" si="8"/>
        <v>84</v>
      </c>
      <c r="W9" s="46">
        <f t="shared" si="9"/>
        <v>56.999999999999993</v>
      </c>
      <c r="X9" s="46">
        <f t="shared" si="10"/>
        <v>31.313131313131315</v>
      </c>
      <c r="Y9" s="46">
        <f t="shared" si="11"/>
        <v>48.958333333333329</v>
      </c>
      <c r="Z9" s="46">
        <f t="shared" si="12"/>
        <v>27.472527472527474</v>
      </c>
      <c r="AA9" s="46" t="str">
        <f t="shared" si="13"/>
        <v/>
      </c>
      <c r="AB9" s="46">
        <f t="shared" si="14"/>
        <v>48.35164835164835</v>
      </c>
      <c r="AC9" s="47">
        <f t="shared" si="15"/>
        <v>4</v>
      </c>
      <c r="AD9" s="47">
        <f t="shared" si="16"/>
        <v>3</v>
      </c>
      <c r="AE9" s="47">
        <f t="shared" si="17"/>
        <v>2</v>
      </c>
      <c r="AF9" s="47">
        <f t="shared" si="18"/>
        <v>2</v>
      </c>
      <c r="AG9" s="47">
        <f t="shared" si="19"/>
        <v>2</v>
      </c>
      <c r="AH9" s="47" t="str">
        <f t="shared" si="20"/>
        <v/>
      </c>
      <c r="AI9" s="47">
        <f t="shared" si="21"/>
        <v>2</v>
      </c>
      <c r="AJ9" s="48" t="str">
        <f t="shared" si="23"/>
        <v/>
      </c>
      <c r="AK9" s="48" t="str">
        <f t="shared" si="24"/>
        <v/>
      </c>
      <c r="AL9" s="48" t="str">
        <f t="shared" si="25"/>
        <v/>
      </c>
      <c r="AM9" s="48" t="str">
        <f t="shared" si="26"/>
        <v/>
      </c>
      <c r="AN9" s="48" t="str">
        <f t="shared" si="27"/>
        <v/>
      </c>
      <c r="AO9" s="48" t="str">
        <f t="shared" si="28"/>
        <v/>
      </c>
      <c r="AP9" s="48" t="str">
        <f t="shared" si="29"/>
        <v/>
      </c>
    </row>
    <row r="10" spans="2:42">
      <c r="B10" s="50">
        <v>20200901</v>
      </c>
      <c r="C10" s="50" t="s">
        <v>143</v>
      </c>
      <c r="F10" s="50">
        <v>132.72</v>
      </c>
      <c r="G10" s="50">
        <v>141.16999999999999</v>
      </c>
      <c r="H10" s="50">
        <v>7.9974000000000003E-2</v>
      </c>
      <c r="I10" s="50">
        <v>1.1487149999999999</v>
      </c>
      <c r="J10" s="50">
        <v>3.8556919999999999</v>
      </c>
      <c r="K10" s="50">
        <v>4.1210269999999998</v>
      </c>
      <c r="L10" s="50">
        <v>4.875572</v>
      </c>
      <c r="M10" s="50">
        <v>1.8359920000000001</v>
      </c>
      <c r="N10" s="50">
        <v>1.67</v>
      </c>
      <c r="O10" s="45">
        <f t="shared" si="1"/>
        <v>48</v>
      </c>
      <c r="P10" s="45">
        <f t="shared" si="2"/>
        <v>34</v>
      </c>
      <c r="Q10" s="45">
        <f t="shared" si="3"/>
        <v>60</v>
      </c>
      <c r="R10" s="45">
        <f t="shared" si="4"/>
        <v>73</v>
      </c>
      <c r="S10" s="45">
        <f t="shared" si="5"/>
        <v>57</v>
      </c>
      <c r="T10" s="45">
        <f t="shared" si="6"/>
        <v>72</v>
      </c>
      <c r="U10" s="45">
        <f t="shared" si="7"/>
        <v>58</v>
      </c>
      <c r="V10" s="46">
        <f t="shared" si="8"/>
        <v>47</v>
      </c>
      <c r="W10" s="46">
        <f t="shared" si="9"/>
        <v>33</v>
      </c>
      <c r="X10" s="46">
        <f t="shared" si="10"/>
        <v>59.595959595959592</v>
      </c>
      <c r="Y10" s="46">
        <f t="shared" si="11"/>
        <v>75</v>
      </c>
      <c r="Z10" s="46">
        <f t="shared" si="12"/>
        <v>61.53846153846154</v>
      </c>
      <c r="AA10" s="46">
        <f t="shared" si="13"/>
        <v>80.681818181818173</v>
      </c>
      <c r="AB10" s="46">
        <f t="shared" si="14"/>
        <v>62.637362637362635</v>
      </c>
      <c r="AC10" s="47">
        <f t="shared" si="15"/>
        <v>2</v>
      </c>
      <c r="AD10" s="47">
        <f t="shared" si="16"/>
        <v>2</v>
      </c>
      <c r="AE10" s="47">
        <f t="shared" si="17"/>
        <v>3</v>
      </c>
      <c r="AF10" s="47">
        <f t="shared" si="18"/>
        <v>4</v>
      </c>
      <c r="AG10" s="47">
        <f t="shared" si="19"/>
        <v>3</v>
      </c>
      <c r="AH10" s="47">
        <f t="shared" si="20"/>
        <v>4</v>
      </c>
      <c r="AI10" s="47">
        <f t="shared" si="21"/>
        <v>3</v>
      </c>
      <c r="AJ10" s="48" t="str">
        <f t="shared" si="23"/>
        <v/>
      </c>
      <c r="AK10" s="48" t="str">
        <f t="shared" si="24"/>
        <v/>
      </c>
      <c r="AL10" s="48" t="str">
        <f t="shared" si="25"/>
        <v/>
      </c>
      <c r="AM10" s="48" t="str">
        <f t="shared" si="26"/>
        <v/>
      </c>
      <c r="AN10" s="48" t="str">
        <f t="shared" si="27"/>
        <v/>
      </c>
      <c r="AO10" s="48" t="str">
        <f t="shared" si="28"/>
        <v/>
      </c>
      <c r="AP10" s="48" t="str">
        <f t="shared" si="29"/>
        <v/>
      </c>
    </row>
    <row r="11" spans="2:42">
      <c r="B11" s="50">
        <v>20200901</v>
      </c>
      <c r="C11" s="50" t="s">
        <v>158</v>
      </c>
      <c r="F11" s="50">
        <v>2427.59</v>
      </c>
      <c r="G11" s="50">
        <v>2592.66</v>
      </c>
      <c r="H11" s="50">
        <v>1.592E-2</v>
      </c>
      <c r="I11" s="50">
        <v>1.4071670000000001</v>
      </c>
      <c r="J11" s="50">
        <v>5.2403380000000004</v>
      </c>
      <c r="K11" s="50">
        <v>5.3690879999999996</v>
      </c>
      <c r="L11" s="50">
        <v>5.9759580000000003</v>
      </c>
      <c r="M11" s="50">
        <v>3.701222</v>
      </c>
      <c r="N11" s="50">
        <v>2.0699999999999998</v>
      </c>
      <c r="O11" s="45">
        <f t="shared" si="1"/>
        <v>51</v>
      </c>
      <c r="P11" s="45">
        <f t="shared" si="2"/>
        <v>16</v>
      </c>
      <c r="Q11" s="45">
        <f t="shared" si="3"/>
        <v>39</v>
      </c>
      <c r="R11" s="45">
        <f t="shared" si="4"/>
        <v>60</v>
      </c>
      <c r="S11" s="45">
        <f t="shared" si="5"/>
        <v>53</v>
      </c>
      <c r="T11" s="45">
        <f t="shared" si="6"/>
        <v>58</v>
      </c>
      <c r="U11" s="45">
        <f t="shared" si="7"/>
        <v>56</v>
      </c>
      <c r="V11" s="46">
        <f t="shared" si="8"/>
        <v>50</v>
      </c>
      <c r="W11" s="46">
        <f t="shared" si="9"/>
        <v>15</v>
      </c>
      <c r="X11" s="46">
        <f t="shared" si="10"/>
        <v>38.383838383838381</v>
      </c>
      <c r="Y11" s="46">
        <f t="shared" si="11"/>
        <v>61.458333333333336</v>
      </c>
      <c r="Z11" s="46">
        <f t="shared" si="12"/>
        <v>57.142857142857139</v>
      </c>
      <c r="AA11" s="46">
        <f t="shared" si="13"/>
        <v>64.772727272727266</v>
      </c>
      <c r="AB11" s="46">
        <f t="shared" si="14"/>
        <v>60.439560439560438</v>
      </c>
      <c r="AC11" s="47">
        <f t="shared" si="15"/>
        <v>3</v>
      </c>
      <c r="AD11" s="47">
        <f t="shared" si="16"/>
        <v>1</v>
      </c>
      <c r="AE11" s="47">
        <f t="shared" si="17"/>
        <v>2</v>
      </c>
      <c r="AF11" s="47">
        <f t="shared" si="18"/>
        <v>3</v>
      </c>
      <c r="AG11" s="47">
        <f t="shared" si="19"/>
        <v>3</v>
      </c>
      <c r="AH11" s="47">
        <f t="shared" si="20"/>
        <v>3</v>
      </c>
      <c r="AI11" s="47">
        <f t="shared" si="21"/>
        <v>3</v>
      </c>
      <c r="AJ11" s="48" t="str">
        <f t="shared" si="23"/>
        <v/>
      </c>
      <c r="AK11" s="48" t="str">
        <f t="shared" si="24"/>
        <v/>
      </c>
      <c r="AL11" s="48" t="str">
        <f t="shared" si="25"/>
        <v/>
      </c>
      <c r="AM11" s="48" t="str">
        <f t="shared" si="26"/>
        <v/>
      </c>
      <c r="AN11" s="48" t="str">
        <f t="shared" si="27"/>
        <v/>
      </c>
      <c r="AO11" s="48" t="str">
        <f t="shared" si="28"/>
        <v/>
      </c>
      <c r="AP11" s="48" t="str">
        <f t="shared" si="29"/>
        <v/>
      </c>
    </row>
    <row r="12" spans="2:42">
      <c r="B12" s="50">
        <v>20200901</v>
      </c>
      <c r="C12" s="50" t="s">
        <v>157</v>
      </c>
      <c r="F12" s="50">
        <v>173.08</v>
      </c>
      <c r="G12" s="50">
        <v>187.12</v>
      </c>
      <c r="H12" s="50">
        <v>-3.2363999999999997E-2</v>
      </c>
      <c r="I12" s="50">
        <v>0.92136200000000001</v>
      </c>
      <c r="J12" s="50">
        <v>4.0038869999999998</v>
      </c>
      <c r="K12" s="50">
        <v>3.9728789999999998</v>
      </c>
      <c r="L12" s="50">
        <v>4.421996</v>
      </c>
      <c r="M12" s="50">
        <v>4.4423820000000003</v>
      </c>
      <c r="N12" s="50">
        <v>1.3</v>
      </c>
      <c r="O12" s="45">
        <f t="shared" si="1"/>
        <v>57</v>
      </c>
      <c r="P12" s="45">
        <f t="shared" si="2"/>
        <v>52</v>
      </c>
      <c r="Q12" s="45">
        <f t="shared" si="3"/>
        <v>57</v>
      </c>
      <c r="R12" s="45">
        <f t="shared" si="4"/>
        <v>76</v>
      </c>
      <c r="S12" s="45">
        <f t="shared" si="5"/>
        <v>61</v>
      </c>
      <c r="T12" s="45">
        <f t="shared" si="6"/>
        <v>54</v>
      </c>
      <c r="U12" s="45">
        <f t="shared" si="7"/>
        <v>63</v>
      </c>
      <c r="V12" s="46">
        <f t="shared" si="8"/>
        <v>56.000000000000007</v>
      </c>
      <c r="W12" s="46">
        <f t="shared" si="9"/>
        <v>51</v>
      </c>
      <c r="X12" s="46">
        <f t="shared" si="10"/>
        <v>56.56565656565656</v>
      </c>
      <c r="Y12" s="46">
        <f t="shared" si="11"/>
        <v>78.125</v>
      </c>
      <c r="Z12" s="46">
        <f t="shared" si="12"/>
        <v>65.934065934065927</v>
      </c>
      <c r="AA12" s="46">
        <f t="shared" si="13"/>
        <v>60.227272727272727</v>
      </c>
      <c r="AB12" s="46">
        <f t="shared" si="14"/>
        <v>68.131868131868131</v>
      </c>
      <c r="AC12" s="47">
        <f t="shared" si="15"/>
        <v>3</v>
      </c>
      <c r="AD12" s="47">
        <f t="shared" si="16"/>
        <v>3</v>
      </c>
      <c r="AE12" s="47">
        <f t="shared" si="17"/>
        <v>3</v>
      </c>
      <c r="AF12" s="47">
        <f t="shared" si="18"/>
        <v>4</v>
      </c>
      <c r="AG12" s="47">
        <f t="shared" si="19"/>
        <v>3</v>
      </c>
      <c r="AH12" s="47">
        <f t="shared" si="20"/>
        <v>3</v>
      </c>
      <c r="AI12" s="47">
        <f t="shared" si="21"/>
        <v>3</v>
      </c>
      <c r="AJ12" s="48" t="str">
        <f t="shared" si="23"/>
        <v/>
      </c>
      <c r="AK12" s="48" t="str">
        <f t="shared" si="24"/>
        <v/>
      </c>
      <c r="AL12" s="48" t="str">
        <f t="shared" si="25"/>
        <v/>
      </c>
      <c r="AM12" s="48" t="str">
        <f t="shared" si="26"/>
        <v/>
      </c>
      <c r="AN12" s="48" t="str">
        <f t="shared" si="27"/>
        <v/>
      </c>
      <c r="AO12" s="48" t="str">
        <f t="shared" si="28"/>
        <v/>
      </c>
      <c r="AP12" s="48" t="str">
        <f t="shared" si="29"/>
        <v/>
      </c>
    </row>
    <row r="13" spans="2:42">
      <c r="B13" s="50">
        <v>20200901</v>
      </c>
      <c r="C13" s="50" t="s">
        <v>166</v>
      </c>
      <c r="F13" s="50">
        <v>182.18</v>
      </c>
      <c r="G13" s="50">
        <v>199.34</v>
      </c>
      <c r="H13" s="50">
        <v>-0.55803000000000003</v>
      </c>
      <c r="I13" s="50">
        <v>0.72819299999999998</v>
      </c>
      <c r="J13" s="50">
        <v>3.7551209999999999</v>
      </c>
      <c r="K13" s="50">
        <v>5.5049320000000002</v>
      </c>
      <c r="L13" s="50">
        <v>10.777169000000001</v>
      </c>
      <c r="M13" s="50">
        <v>11.734813000000001</v>
      </c>
      <c r="N13" s="50">
        <v>4.33</v>
      </c>
      <c r="O13" s="45">
        <f t="shared" si="1"/>
        <v>94</v>
      </c>
      <c r="P13" s="45">
        <f t="shared" si="2"/>
        <v>63</v>
      </c>
      <c r="Q13" s="45">
        <f t="shared" si="3"/>
        <v>61</v>
      </c>
      <c r="R13" s="45">
        <f t="shared" si="4"/>
        <v>57</v>
      </c>
      <c r="S13" s="45">
        <f t="shared" si="5"/>
        <v>9</v>
      </c>
      <c r="T13" s="45">
        <f t="shared" si="6"/>
        <v>3</v>
      </c>
      <c r="U13" s="45">
        <f t="shared" si="7"/>
        <v>30</v>
      </c>
      <c r="V13" s="46">
        <f t="shared" si="8"/>
        <v>93</v>
      </c>
      <c r="W13" s="46">
        <f t="shared" si="9"/>
        <v>62</v>
      </c>
      <c r="X13" s="46">
        <f t="shared" si="10"/>
        <v>60.606060606060609</v>
      </c>
      <c r="Y13" s="46">
        <f t="shared" si="11"/>
        <v>58.333333333333336</v>
      </c>
      <c r="Z13" s="46">
        <f t="shared" si="12"/>
        <v>8.791208791208792</v>
      </c>
      <c r="AA13" s="46">
        <f t="shared" si="13"/>
        <v>2.2727272727272729</v>
      </c>
      <c r="AB13" s="46">
        <f t="shared" si="14"/>
        <v>31.868131868131865</v>
      </c>
      <c r="AC13" s="47">
        <f t="shared" si="15"/>
        <v>4</v>
      </c>
      <c r="AD13" s="47">
        <f t="shared" si="16"/>
        <v>3</v>
      </c>
      <c r="AE13" s="47">
        <f t="shared" si="17"/>
        <v>3</v>
      </c>
      <c r="AF13" s="47">
        <f t="shared" si="18"/>
        <v>3</v>
      </c>
      <c r="AG13" s="47">
        <f t="shared" si="19"/>
        <v>1</v>
      </c>
      <c r="AH13" s="47">
        <f t="shared" si="20"/>
        <v>1</v>
      </c>
      <c r="AI13" s="47">
        <f t="shared" si="21"/>
        <v>2</v>
      </c>
      <c r="AJ13" s="48" t="str">
        <f t="shared" si="23"/>
        <v/>
      </c>
      <c r="AK13" s="48" t="str">
        <f t="shared" si="24"/>
        <v/>
      </c>
      <c r="AL13" s="48" t="str">
        <f t="shared" si="25"/>
        <v/>
      </c>
      <c r="AM13" s="48" t="str">
        <f t="shared" si="26"/>
        <v/>
      </c>
      <c r="AN13" s="48" t="str">
        <f t="shared" si="27"/>
        <v/>
      </c>
      <c r="AO13" s="48" t="str">
        <f t="shared" si="28"/>
        <v/>
      </c>
      <c r="AP13" s="48" t="str">
        <f t="shared" si="29"/>
        <v/>
      </c>
    </row>
    <row r="14" spans="2:42">
      <c r="B14" s="50">
        <v>20200901</v>
      </c>
      <c r="C14" s="50" t="s">
        <v>144</v>
      </c>
      <c r="F14" s="50">
        <v>134.81</v>
      </c>
      <c r="G14" s="50">
        <v>146.19999999999999</v>
      </c>
      <c r="H14" s="50">
        <v>-0.15099299999999999</v>
      </c>
      <c r="I14" s="50">
        <v>1.1651009999999999</v>
      </c>
      <c r="J14" s="50">
        <v>6.021058</v>
      </c>
      <c r="K14" s="50">
        <v>6.3360399999999997</v>
      </c>
      <c r="L14" s="50">
        <v>7.7660720000000003</v>
      </c>
      <c r="M14" s="50">
        <v>6.4290209999999997</v>
      </c>
      <c r="N14" s="50">
        <v>4.04</v>
      </c>
      <c r="O14" s="45">
        <f t="shared" si="1"/>
        <v>70</v>
      </c>
      <c r="P14" s="45">
        <f t="shared" si="2"/>
        <v>30</v>
      </c>
      <c r="Q14" s="45">
        <f t="shared" si="3"/>
        <v>21</v>
      </c>
      <c r="R14" s="45">
        <f t="shared" si="4"/>
        <v>34</v>
      </c>
      <c r="S14" s="45">
        <f t="shared" si="5"/>
        <v>46</v>
      </c>
      <c r="T14" s="45">
        <f t="shared" si="6"/>
        <v>39</v>
      </c>
      <c r="U14" s="45">
        <f t="shared" si="7"/>
        <v>38</v>
      </c>
      <c r="V14" s="46">
        <f t="shared" si="8"/>
        <v>69</v>
      </c>
      <c r="W14" s="46">
        <f t="shared" si="9"/>
        <v>28.999999999999996</v>
      </c>
      <c r="X14" s="46">
        <f t="shared" si="10"/>
        <v>20.202020202020201</v>
      </c>
      <c r="Y14" s="46">
        <f t="shared" si="11"/>
        <v>34.375</v>
      </c>
      <c r="Z14" s="46">
        <f t="shared" si="12"/>
        <v>49.450549450549453</v>
      </c>
      <c r="AA14" s="46">
        <f t="shared" si="13"/>
        <v>43.18181818181818</v>
      </c>
      <c r="AB14" s="46">
        <f t="shared" si="14"/>
        <v>40.659340659340657</v>
      </c>
      <c r="AC14" s="47">
        <f t="shared" si="15"/>
        <v>3</v>
      </c>
      <c r="AD14" s="47">
        <f t="shared" si="16"/>
        <v>2</v>
      </c>
      <c r="AE14" s="47">
        <f t="shared" si="17"/>
        <v>1</v>
      </c>
      <c r="AF14" s="47">
        <f t="shared" si="18"/>
        <v>2</v>
      </c>
      <c r="AG14" s="47">
        <f t="shared" si="19"/>
        <v>2</v>
      </c>
      <c r="AH14" s="47">
        <f t="shared" si="20"/>
        <v>2</v>
      </c>
      <c r="AI14" s="47">
        <f t="shared" si="21"/>
        <v>2</v>
      </c>
      <c r="AJ14" s="48" t="str">
        <f t="shared" si="23"/>
        <v/>
      </c>
      <c r="AK14" s="48" t="str">
        <f t="shared" si="24"/>
        <v/>
      </c>
      <c r="AL14" s="48" t="str">
        <f t="shared" si="25"/>
        <v/>
      </c>
      <c r="AM14" s="48" t="str">
        <f t="shared" si="26"/>
        <v/>
      </c>
      <c r="AN14" s="48" t="str">
        <f t="shared" si="27"/>
        <v/>
      </c>
      <c r="AO14" s="48" t="str">
        <f t="shared" si="28"/>
        <v/>
      </c>
      <c r="AP14" s="48" t="str">
        <f t="shared" si="29"/>
        <v/>
      </c>
    </row>
    <row r="15" spans="2:42">
      <c r="B15" s="50">
        <v>20200901</v>
      </c>
      <c r="C15" s="50" t="s">
        <v>215</v>
      </c>
      <c r="F15" s="50">
        <v>223.34</v>
      </c>
      <c r="G15" s="50">
        <v>236.25</v>
      </c>
      <c r="H15" s="50">
        <v>-1.078255</v>
      </c>
      <c r="I15" s="50">
        <v>-2.5204119999999999</v>
      </c>
      <c r="J15" s="50">
        <v>3.9290630000000002</v>
      </c>
      <c r="O15" s="45">
        <f t="shared" si="1"/>
        <v>101</v>
      </c>
      <c r="P15" s="45">
        <f t="shared" si="2"/>
        <v>101</v>
      </c>
      <c r="Q15" s="45">
        <f t="shared" si="3"/>
        <v>58</v>
      </c>
      <c r="R15" s="45" t="str">
        <f t="shared" si="4"/>
        <v/>
      </c>
      <c r="S15" s="45" t="str">
        <f t="shared" si="5"/>
        <v/>
      </c>
      <c r="T15" s="45" t="str">
        <f t="shared" si="6"/>
        <v/>
      </c>
      <c r="U15" s="45" t="str">
        <f t="shared" si="7"/>
        <v/>
      </c>
      <c r="V15" s="46">
        <f t="shared" si="8"/>
        <v>100</v>
      </c>
      <c r="W15" s="46">
        <f t="shared" si="9"/>
        <v>100</v>
      </c>
      <c r="X15" s="46">
        <f t="shared" si="10"/>
        <v>57.575757575757578</v>
      </c>
      <c r="Y15" s="46" t="str">
        <f t="shared" si="11"/>
        <v/>
      </c>
      <c r="Z15" s="46" t="str">
        <f t="shared" si="12"/>
        <v/>
      </c>
      <c r="AA15" s="46" t="str">
        <f t="shared" si="13"/>
        <v/>
      </c>
      <c r="AB15" s="46" t="str">
        <f t="shared" si="14"/>
        <v/>
      </c>
      <c r="AC15" s="47">
        <f t="shared" si="15"/>
        <v>4</v>
      </c>
      <c r="AD15" s="47">
        <f t="shared" si="16"/>
        <v>4</v>
      </c>
      <c r="AE15" s="47">
        <f t="shared" si="17"/>
        <v>3</v>
      </c>
      <c r="AF15" s="47" t="str">
        <f t="shared" si="18"/>
        <v/>
      </c>
      <c r="AG15" s="47" t="str">
        <f t="shared" si="19"/>
        <v/>
      </c>
      <c r="AH15" s="47" t="str">
        <f t="shared" si="20"/>
        <v/>
      </c>
      <c r="AI15" s="47" t="str">
        <f t="shared" si="21"/>
        <v/>
      </c>
      <c r="AJ15" s="48" t="str">
        <f t="shared" si="23"/>
        <v/>
      </c>
      <c r="AK15" s="48" t="str">
        <f t="shared" si="24"/>
        <v/>
      </c>
      <c r="AL15" s="48" t="str">
        <f t="shared" si="25"/>
        <v/>
      </c>
      <c r="AM15" s="48" t="str">
        <f t="shared" si="26"/>
        <v/>
      </c>
      <c r="AN15" s="48" t="str">
        <f t="shared" si="27"/>
        <v/>
      </c>
      <c r="AO15" s="48" t="str">
        <f t="shared" si="28"/>
        <v/>
      </c>
      <c r="AP15" s="48" t="str">
        <f t="shared" si="29"/>
        <v/>
      </c>
    </row>
    <row r="16" spans="2:42">
      <c r="B16" s="50">
        <v>20200901</v>
      </c>
      <c r="C16" s="50" t="s">
        <v>180</v>
      </c>
      <c r="F16" s="50">
        <v>266.2</v>
      </c>
      <c r="G16" s="50">
        <v>287.01</v>
      </c>
      <c r="H16" s="50">
        <v>0.55022400000000005</v>
      </c>
      <c r="I16" s="50">
        <v>1.670957</v>
      </c>
      <c r="J16" s="50">
        <v>5.764005</v>
      </c>
      <c r="K16" s="50">
        <v>7.2228409999999998</v>
      </c>
      <c r="L16" s="50">
        <v>8.747071</v>
      </c>
      <c r="M16" s="50">
        <v>4.1950320000000003</v>
      </c>
      <c r="N16" s="50">
        <v>4.78</v>
      </c>
      <c r="O16" s="45">
        <f t="shared" si="1"/>
        <v>12</v>
      </c>
      <c r="P16" s="45">
        <f t="shared" si="2"/>
        <v>6</v>
      </c>
      <c r="Q16" s="45">
        <f t="shared" si="3"/>
        <v>27</v>
      </c>
      <c r="R16" s="45">
        <f t="shared" si="4"/>
        <v>21</v>
      </c>
      <c r="S16" s="45">
        <f t="shared" si="5"/>
        <v>23</v>
      </c>
      <c r="T16" s="45">
        <f t="shared" si="6"/>
        <v>55</v>
      </c>
      <c r="U16" s="45">
        <f t="shared" si="7"/>
        <v>23</v>
      </c>
      <c r="V16" s="46">
        <f t="shared" si="8"/>
        <v>11</v>
      </c>
      <c r="W16" s="46">
        <f t="shared" si="9"/>
        <v>5</v>
      </c>
      <c r="X16" s="46">
        <f t="shared" si="10"/>
        <v>26.262626262626267</v>
      </c>
      <c r="Y16" s="46">
        <f t="shared" si="11"/>
        <v>20.833333333333336</v>
      </c>
      <c r="Z16" s="46">
        <f t="shared" si="12"/>
        <v>24.175824175824175</v>
      </c>
      <c r="AA16" s="46">
        <f t="shared" si="13"/>
        <v>61.363636363636367</v>
      </c>
      <c r="AB16" s="46">
        <f t="shared" si="14"/>
        <v>24.175824175824175</v>
      </c>
      <c r="AC16" s="47">
        <f t="shared" si="15"/>
        <v>1</v>
      </c>
      <c r="AD16" s="47">
        <f t="shared" si="16"/>
        <v>1</v>
      </c>
      <c r="AE16" s="47">
        <f t="shared" si="17"/>
        <v>2</v>
      </c>
      <c r="AF16" s="47">
        <f t="shared" si="18"/>
        <v>1</v>
      </c>
      <c r="AG16" s="47">
        <f t="shared" si="19"/>
        <v>1</v>
      </c>
      <c r="AH16" s="47">
        <f t="shared" si="20"/>
        <v>3</v>
      </c>
      <c r="AI16" s="47">
        <f t="shared" si="21"/>
        <v>1</v>
      </c>
      <c r="AJ16" s="48" t="str">
        <f t="shared" si="23"/>
        <v/>
      </c>
      <c r="AK16" s="48" t="str">
        <f t="shared" si="24"/>
        <v/>
      </c>
      <c r="AL16" s="48" t="str">
        <f t="shared" si="25"/>
        <v/>
      </c>
      <c r="AM16" s="48" t="str">
        <f t="shared" si="26"/>
        <v/>
      </c>
      <c r="AN16" s="48" t="str">
        <f t="shared" si="27"/>
        <v/>
      </c>
      <c r="AO16" s="48" t="str">
        <f t="shared" si="28"/>
        <v/>
      </c>
      <c r="AP16" s="48" t="str">
        <f t="shared" si="29"/>
        <v/>
      </c>
    </row>
    <row r="17" spans="2:42">
      <c r="B17" s="50">
        <v>20200901</v>
      </c>
      <c r="C17" s="50" t="s">
        <v>186</v>
      </c>
      <c r="F17" s="50">
        <v>130.26</v>
      </c>
      <c r="G17" s="50">
        <v>132.26</v>
      </c>
      <c r="H17" s="50">
        <v>-0.13572500000000001</v>
      </c>
      <c r="I17" s="50">
        <v>0.34390799999999999</v>
      </c>
      <c r="J17" s="50">
        <v>3.1104340000000001</v>
      </c>
      <c r="K17" s="50">
        <v>2.5408499999999998</v>
      </c>
      <c r="L17" s="50">
        <v>1.1059099999999999</v>
      </c>
      <c r="M17" s="50">
        <v>-4.7420479999999996</v>
      </c>
      <c r="N17" s="50">
        <v>-1.81</v>
      </c>
      <c r="O17" s="45">
        <f t="shared" si="1"/>
        <v>65</v>
      </c>
      <c r="P17" s="45">
        <f t="shared" si="2"/>
        <v>77</v>
      </c>
      <c r="Q17" s="45">
        <f t="shared" si="3"/>
        <v>78</v>
      </c>
      <c r="R17" s="45">
        <f t="shared" si="4"/>
        <v>89</v>
      </c>
      <c r="S17" s="45">
        <f t="shared" si="5"/>
        <v>88</v>
      </c>
      <c r="T17" s="45">
        <f t="shared" si="6"/>
        <v>89</v>
      </c>
      <c r="U17" s="45">
        <f t="shared" si="7"/>
        <v>92</v>
      </c>
      <c r="V17" s="46">
        <f t="shared" si="8"/>
        <v>64</v>
      </c>
      <c r="W17" s="46">
        <f t="shared" si="9"/>
        <v>76</v>
      </c>
      <c r="X17" s="46">
        <f t="shared" si="10"/>
        <v>77.777777777777786</v>
      </c>
      <c r="Y17" s="46">
        <f t="shared" si="11"/>
        <v>91.666666666666657</v>
      </c>
      <c r="Z17" s="46">
        <f t="shared" si="12"/>
        <v>95.604395604395606</v>
      </c>
      <c r="AA17" s="46">
        <f t="shared" si="13"/>
        <v>100</v>
      </c>
      <c r="AB17" s="46">
        <f t="shared" si="14"/>
        <v>100</v>
      </c>
      <c r="AC17" s="47">
        <f t="shared" si="15"/>
        <v>3</v>
      </c>
      <c r="AD17" s="47">
        <f t="shared" si="16"/>
        <v>4</v>
      </c>
      <c r="AE17" s="47">
        <f t="shared" si="17"/>
        <v>4</v>
      </c>
      <c r="AF17" s="47">
        <f t="shared" si="18"/>
        <v>4</v>
      </c>
      <c r="AG17" s="47">
        <f t="shared" si="19"/>
        <v>4</v>
      </c>
      <c r="AH17" s="47">
        <f t="shared" si="20"/>
        <v>4</v>
      </c>
      <c r="AI17" s="47">
        <f t="shared" si="21"/>
        <v>4</v>
      </c>
      <c r="AJ17" s="48" t="str">
        <f t="shared" si="23"/>
        <v/>
      </c>
      <c r="AK17" s="48" t="str">
        <f t="shared" si="24"/>
        <v/>
      </c>
      <c r="AL17" s="48" t="str">
        <f t="shared" si="25"/>
        <v/>
      </c>
      <c r="AM17" s="48" t="str">
        <f t="shared" si="26"/>
        <v/>
      </c>
      <c r="AN17" s="48" t="str">
        <f t="shared" si="27"/>
        <v/>
      </c>
      <c r="AO17" s="48" t="str">
        <f t="shared" si="28"/>
        <v/>
      </c>
      <c r="AP17" s="48" t="str">
        <f t="shared" si="29"/>
        <v/>
      </c>
    </row>
    <row r="18" spans="2:42">
      <c r="B18" s="50">
        <v>20200901</v>
      </c>
      <c r="C18" s="50" t="s">
        <v>184</v>
      </c>
      <c r="F18" s="50">
        <v>147.31</v>
      </c>
      <c r="G18" s="50">
        <v>149.77000000000001</v>
      </c>
      <c r="H18" s="50">
        <v>0.19315299999999999</v>
      </c>
      <c r="I18" s="50">
        <v>0.98431599999999997</v>
      </c>
      <c r="J18" s="50">
        <v>3.3263210000000001</v>
      </c>
      <c r="K18" s="50">
        <v>3.5662989999999999</v>
      </c>
      <c r="L18" s="50">
        <v>3.3052229999999998</v>
      </c>
      <c r="M18" s="50">
        <v>-0.83359700000000003</v>
      </c>
      <c r="N18" s="50">
        <v>-0.38</v>
      </c>
      <c r="O18" s="45">
        <f t="shared" si="1"/>
        <v>31</v>
      </c>
      <c r="P18" s="45">
        <f t="shared" si="2"/>
        <v>42</v>
      </c>
      <c r="Q18" s="45">
        <f t="shared" si="3"/>
        <v>73</v>
      </c>
      <c r="R18" s="45">
        <f t="shared" si="4"/>
        <v>79</v>
      </c>
      <c r="S18" s="45">
        <f t="shared" si="5"/>
        <v>73</v>
      </c>
      <c r="T18" s="45">
        <f t="shared" si="6"/>
        <v>84</v>
      </c>
      <c r="U18" s="45">
        <f t="shared" si="7"/>
        <v>78</v>
      </c>
      <c r="V18" s="46">
        <f t="shared" si="8"/>
        <v>30</v>
      </c>
      <c r="W18" s="46">
        <f t="shared" si="9"/>
        <v>41</v>
      </c>
      <c r="X18" s="46">
        <f t="shared" si="10"/>
        <v>72.727272727272734</v>
      </c>
      <c r="Y18" s="46">
        <f t="shared" si="11"/>
        <v>81.25</v>
      </c>
      <c r="Z18" s="46">
        <f t="shared" si="12"/>
        <v>79.120879120879124</v>
      </c>
      <c r="AA18" s="46">
        <f t="shared" si="13"/>
        <v>94.318181818181827</v>
      </c>
      <c r="AB18" s="46">
        <f t="shared" si="14"/>
        <v>84.615384615384613</v>
      </c>
      <c r="AC18" s="47">
        <f t="shared" si="15"/>
        <v>2</v>
      </c>
      <c r="AD18" s="47">
        <f t="shared" si="16"/>
        <v>2</v>
      </c>
      <c r="AE18" s="47">
        <f t="shared" si="17"/>
        <v>3</v>
      </c>
      <c r="AF18" s="47">
        <f t="shared" si="18"/>
        <v>4</v>
      </c>
      <c r="AG18" s="47">
        <f t="shared" si="19"/>
        <v>4</v>
      </c>
      <c r="AH18" s="47">
        <f t="shared" si="20"/>
        <v>4</v>
      </c>
      <c r="AI18" s="47">
        <f t="shared" si="21"/>
        <v>4</v>
      </c>
      <c r="AJ18" s="48" t="str">
        <f t="shared" si="23"/>
        <v/>
      </c>
      <c r="AK18" s="48" t="str">
        <f t="shared" si="24"/>
        <v/>
      </c>
      <c r="AL18" s="48" t="str">
        <f t="shared" si="25"/>
        <v/>
      </c>
      <c r="AM18" s="48" t="str">
        <f t="shared" si="26"/>
        <v/>
      </c>
      <c r="AN18" s="48" t="str">
        <f t="shared" si="27"/>
        <v/>
      </c>
      <c r="AO18" s="48" t="str">
        <f t="shared" si="28"/>
        <v/>
      </c>
      <c r="AP18" s="48" t="str">
        <f t="shared" si="29"/>
        <v/>
      </c>
    </row>
    <row r="19" spans="2:42">
      <c r="B19" s="50">
        <v>20200901</v>
      </c>
      <c r="C19" s="50" t="s">
        <v>189</v>
      </c>
      <c r="F19" s="50">
        <v>136.66</v>
      </c>
      <c r="G19" s="50">
        <v>135.78</v>
      </c>
      <c r="H19" s="50">
        <v>-0.46683599999999997</v>
      </c>
      <c r="I19" s="50">
        <v>0.23708599999999999</v>
      </c>
      <c r="J19" s="50">
        <v>3.5163579999999999</v>
      </c>
      <c r="K19" s="50">
        <v>2.9148239999999999</v>
      </c>
      <c r="L19" s="50">
        <v>1.74834</v>
      </c>
      <c r="M19" s="50">
        <v>0.87916000000000005</v>
      </c>
      <c r="N19" s="50">
        <v>-0.4</v>
      </c>
      <c r="O19" s="45">
        <f t="shared" si="1"/>
        <v>91</v>
      </c>
      <c r="P19" s="45">
        <f t="shared" si="2"/>
        <v>81</v>
      </c>
      <c r="Q19" s="45">
        <f t="shared" si="3"/>
        <v>64</v>
      </c>
      <c r="R19" s="45">
        <f t="shared" si="4"/>
        <v>85</v>
      </c>
      <c r="S19" s="45">
        <f t="shared" si="5"/>
        <v>85</v>
      </c>
      <c r="T19" s="45">
        <f t="shared" si="6"/>
        <v>77</v>
      </c>
      <c r="U19" s="45">
        <f t="shared" si="7"/>
        <v>79</v>
      </c>
      <c r="V19" s="46">
        <f t="shared" si="8"/>
        <v>90</v>
      </c>
      <c r="W19" s="46">
        <f t="shared" si="9"/>
        <v>80</v>
      </c>
      <c r="X19" s="46">
        <f t="shared" si="10"/>
        <v>63.636363636363633</v>
      </c>
      <c r="Y19" s="46">
        <f t="shared" si="11"/>
        <v>87.5</v>
      </c>
      <c r="Z19" s="46">
        <f t="shared" si="12"/>
        <v>92.307692307692307</v>
      </c>
      <c r="AA19" s="46">
        <f t="shared" si="13"/>
        <v>86.36363636363636</v>
      </c>
      <c r="AB19" s="46">
        <f t="shared" si="14"/>
        <v>85.714285714285708</v>
      </c>
      <c r="AC19" s="47">
        <f t="shared" si="15"/>
        <v>4</v>
      </c>
      <c r="AD19" s="47">
        <f t="shared" si="16"/>
        <v>4</v>
      </c>
      <c r="AE19" s="47">
        <f t="shared" si="17"/>
        <v>3</v>
      </c>
      <c r="AF19" s="47">
        <f t="shared" si="18"/>
        <v>4</v>
      </c>
      <c r="AG19" s="47">
        <f t="shared" si="19"/>
        <v>4</v>
      </c>
      <c r="AH19" s="47">
        <f t="shared" si="20"/>
        <v>4</v>
      </c>
      <c r="AI19" s="47">
        <f t="shared" si="21"/>
        <v>4</v>
      </c>
      <c r="AJ19" s="48" t="str">
        <f t="shared" si="23"/>
        <v/>
      </c>
      <c r="AK19" s="48" t="str">
        <f t="shared" si="24"/>
        <v/>
      </c>
      <c r="AL19" s="48" t="str">
        <f t="shared" si="25"/>
        <v/>
      </c>
      <c r="AM19" s="48" t="str">
        <f t="shared" si="26"/>
        <v/>
      </c>
      <c r="AN19" s="48" t="str">
        <f t="shared" si="27"/>
        <v/>
      </c>
      <c r="AO19" s="48" t="str">
        <f t="shared" si="28"/>
        <v/>
      </c>
      <c r="AP19" s="48" t="str">
        <f t="shared" si="29"/>
        <v/>
      </c>
    </row>
    <row r="20" spans="2:42">
      <c r="B20" s="50">
        <v>20200901</v>
      </c>
      <c r="C20" s="50" t="s">
        <v>187</v>
      </c>
      <c r="F20" s="50">
        <v>184.74</v>
      </c>
      <c r="G20" s="50">
        <v>178.17</v>
      </c>
      <c r="H20" s="50">
        <v>0.56622099999999997</v>
      </c>
      <c r="I20" s="50">
        <v>0.92509300000000005</v>
      </c>
      <c r="J20" s="50">
        <v>2.6066050000000001</v>
      </c>
      <c r="K20" s="50">
        <v>4.2221859999999998</v>
      </c>
      <c r="L20" s="50">
        <v>1.6173729999999999</v>
      </c>
      <c r="N20" s="50">
        <v>-0.13</v>
      </c>
      <c r="O20" s="45">
        <f t="shared" si="1"/>
        <v>11</v>
      </c>
      <c r="P20" s="45">
        <f t="shared" si="2"/>
        <v>51</v>
      </c>
      <c r="Q20" s="45">
        <f t="shared" si="3"/>
        <v>89</v>
      </c>
      <c r="R20" s="45">
        <f t="shared" si="4"/>
        <v>71</v>
      </c>
      <c r="S20" s="45">
        <f t="shared" si="5"/>
        <v>86</v>
      </c>
      <c r="T20" s="45" t="str">
        <f t="shared" si="6"/>
        <v/>
      </c>
      <c r="U20" s="45">
        <f t="shared" si="7"/>
        <v>77</v>
      </c>
      <c r="V20" s="46">
        <f t="shared" si="8"/>
        <v>10</v>
      </c>
      <c r="W20" s="46">
        <f t="shared" si="9"/>
        <v>50</v>
      </c>
      <c r="X20" s="46">
        <f t="shared" si="10"/>
        <v>88.888888888888886</v>
      </c>
      <c r="Y20" s="46">
        <f t="shared" si="11"/>
        <v>72.916666666666657</v>
      </c>
      <c r="Z20" s="46">
        <f t="shared" si="12"/>
        <v>93.406593406593402</v>
      </c>
      <c r="AA20" s="46" t="str">
        <f t="shared" si="13"/>
        <v/>
      </c>
      <c r="AB20" s="46">
        <f t="shared" si="14"/>
        <v>83.516483516483518</v>
      </c>
      <c r="AC20" s="47">
        <f t="shared" si="15"/>
        <v>1</v>
      </c>
      <c r="AD20" s="47">
        <f t="shared" si="16"/>
        <v>3</v>
      </c>
      <c r="AE20" s="47">
        <f t="shared" si="17"/>
        <v>4</v>
      </c>
      <c r="AF20" s="47">
        <f t="shared" si="18"/>
        <v>3</v>
      </c>
      <c r="AG20" s="47">
        <f t="shared" si="19"/>
        <v>4</v>
      </c>
      <c r="AH20" s="47" t="str">
        <f t="shared" si="20"/>
        <v/>
      </c>
      <c r="AI20" s="47">
        <f t="shared" si="21"/>
        <v>4</v>
      </c>
      <c r="AJ20" s="48" t="str">
        <f t="shared" si="23"/>
        <v/>
      </c>
      <c r="AK20" s="48" t="str">
        <f t="shared" si="24"/>
        <v/>
      </c>
      <c r="AL20" s="48" t="str">
        <f t="shared" si="25"/>
        <v/>
      </c>
      <c r="AM20" s="48" t="str">
        <f t="shared" si="26"/>
        <v/>
      </c>
      <c r="AN20" s="48" t="str">
        <f t="shared" si="27"/>
        <v/>
      </c>
      <c r="AO20" s="48" t="str">
        <f t="shared" si="28"/>
        <v/>
      </c>
      <c r="AP20" s="48" t="str">
        <f t="shared" si="29"/>
        <v/>
      </c>
    </row>
    <row r="21" spans="2:42">
      <c r="B21" s="50">
        <v>20200901</v>
      </c>
      <c r="C21" s="50" t="s">
        <v>128</v>
      </c>
      <c r="F21" s="50">
        <v>176.41</v>
      </c>
      <c r="G21" s="50">
        <v>200.26</v>
      </c>
      <c r="H21" s="50">
        <v>-7.7461000000000002E-2</v>
      </c>
      <c r="I21" s="50">
        <v>1.3128420000000001</v>
      </c>
      <c r="J21" s="50">
        <v>6.6046860000000001</v>
      </c>
      <c r="K21" s="50">
        <v>7.4136810000000004</v>
      </c>
      <c r="L21" s="50">
        <v>9.4159070000000007</v>
      </c>
      <c r="M21" s="50">
        <v>7.6822590000000002</v>
      </c>
      <c r="N21" s="50">
        <v>4.5</v>
      </c>
      <c r="O21" s="45">
        <f t="shared" si="1"/>
        <v>60</v>
      </c>
      <c r="P21" s="45">
        <f t="shared" si="2"/>
        <v>23</v>
      </c>
      <c r="Q21" s="45">
        <f t="shared" si="3"/>
        <v>14</v>
      </c>
      <c r="R21" s="45">
        <f t="shared" si="4"/>
        <v>18</v>
      </c>
      <c r="S21" s="45">
        <f t="shared" si="5"/>
        <v>18</v>
      </c>
      <c r="T21" s="45">
        <f t="shared" si="6"/>
        <v>26</v>
      </c>
      <c r="U21" s="45">
        <f t="shared" si="7"/>
        <v>27</v>
      </c>
      <c r="V21" s="46">
        <f t="shared" si="8"/>
        <v>59</v>
      </c>
      <c r="W21" s="46">
        <f t="shared" si="9"/>
        <v>22</v>
      </c>
      <c r="X21" s="46">
        <f t="shared" si="10"/>
        <v>13.131313131313133</v>
      </c>
      <c r="Y21" s="46">
        <f t="shared" si="11"/>
        <v>17.708333333333336</v>
      </c>
      <c r="Z21" s="46">
        <f t="shared" si="12"/>
        <v>18.681318681318682</v>
      </c>
      <c r="AA21" s="46">
        <f t="shared" si="13"/>
        <v>28.40909090909091</v>
      </c>
      <c r="AB21" s="46">
        <f t="shared" si="14"/>
        <v>28.571428571428569</v>
      </c>
      <c r="AC21" s="47">
        <f t="shared" si="15"/>
        <v>3</v>
      </c>
      <c r="AD21" s="47">
        <f t="shared" si="16"/>
        <v>1</v>
      </c>
      <c r="AE21" s="47">
        <f t="shared" si="17"/>
        <v>1</v>
      </c>
      <c r="AF21" s="47">
        <f t="shared" si="18"/>
        <v>1</v>
      </c>
      <c r="AG21" s="47">
        <f t="shared" si="19"/>
        <v>1</v>
      </c>
      <c r="AH21" s="47">
        <f t="shared" si="20"/>
        <v>2</v>
      </c>
      <c r="AI21" s="47">
        <f t="shared" si="21"/>
        <v>2</v>
      </c>
      <c r="AJ21" s="48" t="str">
        <f t="shared" si="23"/>
        <v/>
      </c>
      <c r="AK21" s="48" t="str">
        <f t="shared" si="24"/>
        <v/>
      </c>
      <c r="AL21" s="48" t="str">
        <f t="shared" si="25"/>
        <v/>
      </c>
      <c r="AM21" s="48" t="str">
        <f t="shared" si="26"/>
        <v/>
      </c>
      <c r="AN21" s="48" t="str">
        <f t="shared" si="27"/>
        <v/>
      </c>
      <c r="AO21" s="48" t="str">
        <f t="shared" si="28"/>
        <v/>
      </c>
      <c r="AP21" s="48" t="str">
        <f t="shared" si="29"/>
        <v/>
      </c>
    </row>
    <row r="22" spans="2:42">
      <c r="B22" s="50">
        <v>20200901</v>
      </c>
      <c r="C22" s="50" t="s">
        <v>207</v>
      </c>
      <c r="F22" s="50">
        <v>321.68</v>
      </c>
      <c r="G22" s="50">
        <v>325.67</v>
      </c>
      <c r="H22" s="50">
        <v>-0.86075999999999997</v>
      </c>
      <c r="I22" s="50">
        <v>-1.5797399999999999</v>
      </c>
      <c r="J22" s="50">
        <v>1.387011</v>
      </c>
      <c r="K22" s="50">
        <v>1.4408529999999999</v>
      </c>
      <c r="O22" s="45">
        <f t="shared" si="1"/>
        <v>98</v>
      </c>
      <c r="P22" s="45">
        <f t="shared" si="2"/>
        <v>98</v>
      </c>
      <c r="Q22" s="45">
        <f t="shared" si="3"/>
        <v>94</v>
      </c>
      <c r="R22" s="45">
        <f t="shared" si="4"/>
        <v>94</v>
      </c>
      <c r="S22" s="45" t="str">
        <f t="shared" si="5"/>
        <v/>
      </c>
      <c r="T22" s="45" t="str">
        <f t="shared" si="6"/>
        <v/>
      </c>
      <c r="U22" s="45" t="str">
        <f t="shared" si="7"/>
        <v/>
      </c>
      <c r="V22" s="46">
        <f t="shared" si="8"/>
        <v>97</v>
      </c>
      <c r="W22" s="46">
        <f t="shared" si="9"/>
        <v>97</v>
      </c>
      <c r="X22" s="46">
        <f t="shared" si="10"/>
        <v>93.939393939393938</v>
      </c>
      <c r="Y22" s="46">
        <f t="shared" si="11"/>
        <v>96.875</v>
      </c>
      <c r="Z22" s="46" t="str">
        <f t="shared" si="12"/>
        <v/>
      </c>
      <c r="AA22" s="46" t="str">
        <f t="shared" si="13"/>
        <v/>
      </c>
      <c r="AB22" s="46" t="str">
        <f t="shared" si="14"/>
        <v/>
      </c>
      <c r="AC22" s="47">
        <f t="shared" si="15"/>
        <v>4</v>
      </c>
      <c r="AD22" s="47">
        <f t="shared" si="16"/>
        <v>4</v>
      </c>
      <c r="AE22" s="47">
        <f t="shared" si="17"/>
        <v>4</v>
      </c>
      <c r="AF22" s="47">
        <f t="shared" si="18"/>
        <v>4</v>
      </c>
      <c r="AG22" s="47" t="str">
        <f t="shared" si="19"/>
        <v/>
      </c>
      <c r="AH22" s="47" t="str">
        <f t="shared" si="20"/>
        <v/>
      </c>
      <c r="AI22" s="47" t="str">
        <f t="shared" si="21"/>
        <v/>
      </c>
      <c r="AJ22" s="48" t="str">
        <f t="shared" si="23"/>
        <v/>
      </c>
      <c r="AK22" s="48" t="str">
        <f t="shared" si="24"/>
        <v/>
      </c>
      <c r="AL22" s="48" t="str">
        <f t="shared" si="25"/>
        <v/>
      </c>
      <c r="AM22" s="48" t="str">
        <f t="shared" si="26"/>
        <v/>
      </c>
      <c r="AN22" s="48" t="str">
        <f t="shared" si="27"/>
        <v/>
      </c>
      <c r="AO22" s="48" t="str">
        <f t="shared" si="28"/>
        <v/>
      </c>
      <c r="AP22" s="48" t="str">
        <f t="shared" si="29"/>
        <v/>
      </c>
    </row>
    <row r="23" spans="2:42">
      <c r="B23" s="50">
        <v>20200901</v>
      </c>
      <c r="C23" s="50" t="s">
        <v>209</v>
      </c>
      <c r="F23" s="50">
        <v>145.41</v>
      </c>
      <c r="G23" s="50">
        <v>146.88999999999999</v>
      </c>
      <c r="H23" s="50">
        <v>-0.86843000000000004</v>
      </c>
      <c r="I23" s="50">
        <v>-1.6080019999999999</v>
      </c>
      <c r="J23" s="50">
        <v>1.2995479999999999</v>
      </c>
      <c r="K23" s="50">
        <v>1.2670539999999999</v>
      </c>
      <c r="O23" s="45">
        <f t="shared" si="1"/>
        <v>100</v>
      </c>
      <c r="P23" s="45">
        <f t="shared" si="2"/>
        <v>100</v>
      </c>
      <c r="Q23" s="45">
        <f t="shared" si="3"/>
        <v>96</v>
      </c>
      <c r="R23" s="45">
        <f t="shared" si="4"/>
        <v>96</v>
      </c>
      <c r="S23" s="45" t="str">
        <f t="shared" si="5"/>
        <v/>
      </c>
      <c r="T23" s="45" t="str">
        <f t="shared" si="6"/>
        <v/>
      </c>
      <c r="U23" s="45" t="str">
        <f t="shared" si="7"/>
        <v/>
      </c>
      <c r="V23" s="46">
        <f t="shared" si="8"/>
        <v>99</v>
      </c>
      <c r="W23" s="46">
        <f t="shared" si="9"/>
        <v>99</v>
      </c>
      <c r="X23" s="46">
        <f t="shared" si="10"/>
        <v>95.959595959595958</v>
      </c>
      <c r="Y23" s="46">
        <f t="shared" si="11"/>
        <v>98.958333333333343</v>
      </c>
      <c r="Z23" s="46" t="str">
        <f t="shared" si="12"/>
        <v/>
      </c>
      <c r="AA23" s="46" t="str">
        <f t="shared" si="13"/>
        <v/>
      </c>
      <c r="AB23" s="46" t="str">
        <f t="shared" si="14"/>
        <v/>
      </c>
      <c r="AC23" s="47">
        <f t="shared" si="15"/>
        <v>4</v>
      </c>
      <c r="AD23" s="47">
        <f t="shared" si="16"/>
        <v>4</v>
      </c>
      <c r="AE23" s="47">
        <f t="shared" si="17"/>
        <v>4</v>
      </c>
      <c r="AF23" s="47">
        <f t="shared" si="18"/>
        <v>4</v>
      </c>
      <c r="AG23" s="47" t="str">
        <f t="shared" si="19"/>
        <v/>
      </c>
      <c r="AH23" s="47" t="str">
        <f t="shared" si="20"/>
        <v/>
      </c>
      <c r="AI23" s="47" t="str">
        <f t="shared" si="21"/>
        <v/>
      </c>
      <c r="AJ23" s="48" t="str">
        <f t="shared" si="23"/>
        <v/>
      </c>
      <c r="AK23" s="48" t="str">
        <f t="shared" si="24"/>
        <v/>
      </c>
      <c r="AL23" s="48" t="str">
        <f t="shared" si="25"/>
        <v/>
      </c>
      <c r="AM23" s="48" t="str">
        <f t="shared" si="26"/>
        <v/>
      </c>
      <c r="AN23" s="48" t="str">
        <f t="shared" si="27"/>
        <v/>
      </c>
      <c r="AO23" s="48" t="str">
        <f t="shared" si="28"/>
        <v/>
      </c>
      <c r="AP23" s="48" t="str">
        <f t="shared" si="29"/>
        <v/>
      </c>
    </row>
    <row r="24" spans="2:42">
      <c r="B24" s="50">
        <v>20200901</v>
      </c>
      <c r="C24" s="50" t="s">
        <v>210</v>
      </c>
      <c r="F24" s="50">
        <v>131.49</v>
      </c>
      <c r="G24" s="50">
        <v>133.02000000000001</v>
      </c>
      <c r="H24" s="50">
        <v>-0.86335300000000004</v>
      </c>
      <c r="I24" s="50">
        <v>-1.5895410000000001</v>
      </c>
      <c r="J24" s="50">
        <v>1.3565910000000001</v>
      </c>
      <c r="K24" s="50">
        <v>1.379953</v>
      </c>
      <c r="O24" s="45">
        <f t="shared" si="1"/>
        <v>99</v>
      </c>
      <c r="P24" s="45">
        <f t="shared" si="2"/>
        <v>99</v>
      </c>
      <c r="Q24" s="45">
        <f t="shared" si="3"/>
        <v>95</v>
      </c>
      <c r="R24" s="45">
        <f t="shared" si="4"/>
        <v>95</v>
      </c>
      <c r="S24" s="45" t="str">
        <f t="shared" si="5"/>
        <v/>
      </c>
      <c r="T24" s="45" t="str">
        <f t="shared" si="6"/>
        <v/>
      </c>
      <c r="U24" s="45" t="str">
        <f t="shared" si="7"/>
        <v/>
      </c>
      <c r="V24" s="46">
        <f t="shared" si="8"/>
        <v>98</v>
      </c>
      <c r="W24" s="46">
        <f t="shared" si="9"/>
        <v>98</v>
      </c>
      <c r="X24" s="46">
        <f t="shared" si="10"/>
        <v>94.949494949494948</v>
      </c>
      <c r="Y24" s="46">
        <f t="shared" si="11"/>
        <v>97.916666666666657</v>
      </c>
      <c r="Z24" s="46" t="str">
        <f t="shared" si="12"/>
        <v/>
      </c>
      <c r="AA24" s="46" t="str">
        <f t="shared" si="13"/>
        <v/>
      </c>
      <c r="AB24" s="46" t="str">
        <f t="shared" si="14"/>
        <v/>
      </c>
      <c r="AC24" s="47">
        <f t="shared" si="15"/>
        <v>4</v>
      </c>
      <c r="AD24" s="47">
        <f t="shared" si="16"/>
        <v>4</v>
      </c>
      <c r="AE24" s="47">
        <f t="shared" si="17"/>
        <v>4</v>
      </c>
      <c r="AF24" s="47">
        <f t="shared" si="18"/>
        <v>4</v>
      </c>
      <c r="AG24" s="47" t="str">
        <f t="shared" si="19"/>
        <v/>
      </c>
      <c r="AH24" s="47" t="str">
        <f t="shared" si="20"/>
        <v/>
      </c>
      <c r="AI24" s="47" t="str">
        <f t="shared" si="21"/>
        <v/>
      </c>
      <c r="AJ24" s="48" t="str">
        <f t="shared" si="23"/>
        <v/>
      </c>
      <c r="AK24" s="48" t="str">
        <f t="shared" si="24"/>
        <v/>
      </c>
      <c r="AL24" s="48" t="str">
        <f t="shared" si="25"/>
        <v/>
      </c>
      <c r="AM24" s="48" t="str">
        <f t="shared" si="26"/>
        <v/>
      </c>
      <c r="AN24" s="48" t="str">
        <f t="shared" si="27"/>
        <v/>
      </c>
      <c r="AO24" s="48" t="str">
        <f t="shared" si="28"/>
        <v/>
      </c>
      <c r="AP24" s="48" t="str">
        <f t="shared" si="29"/>
        <v/>
      </c>
    </row>
    <row r="25" spans="2:42">
      <c r="B25" s="50">
        <v>20200901</v>
      </c>
      <c r="C25" s="50" t="s">
        <v>133</v>
      </c>
      <c r="F25" s="50">
        <v>206.59</v>
      </c>
      <c r="G25" s="50">
        <v>228.9</v>
      </c>
      <c r="H25" s="50">
        <v>-0.41433700000000001</v>
      </c>
      <c r="I25" s="50">
        <v>1.4104559999999999</v>
      </c>
      <c r="J25" s="50">
        <v>5.8293020000000002</v>
      </c>
      <c r="K25" s="50">
        <v>7.5085199999999999</v>
      </c>
      <c r="L25" s="50">
        <v>7.5951719999999998</v>
      </c>
      <c r="M25" s="50">
        <v>7.8232059999999999</v>
      </c>
      <c r="N25" s="50">
        <v>4.2699999999999996</v>
      </c>
      <c r="O25" s="45">
        <f t="shared" si="1"/>
        <v>87</v>
      </c>
      <c r="P25" s="45">
        <f t="shared" si="2"/>
        <v>15</v>
      </c>
      <c r="Q25" s="45">
        <f t="shared" si="3"/>
        <v>25</v>
      </c>
      <c r="R25" s="45">
        <f t="shared" si="4"/>
        <v>16</v>
      </c>
      <c r="S25" s="45">
        <f t="shared" si="5"/>
        <v>49</v>
      </c>
      <c r="T25" s="45">
        <f t="shared" si="6"/>
        <v>23</v>
      </c>
      <c r="U25" s="45">
        <f t="shared" si="7"/>
        <v>32</v>
      </c>
      <c r="V25" s="46">
        <f t="shared" si="8"/>
        <v>86</v>
      </c>
      <c r="W25" s="46">
        <f t="shared" si="9"/>
        <v>14.000000000000002</v>
      </c>
      <c r="X25" s="46">
        <f t="shared" si="10"/>
        <v>24.242424242424242</v>
      </c>
      <c r="Y25" s="46">
        <f t="shared" si="11"/>
        <v>15.625</v>
      </c>
      <c r="Z25" s="46">
        <f t="shared" si="12"/>
        <v>52.747252747252752</v>
      </c>
      <c r="AA25" s="46">
        <f t="shared" si="13"/>
        <v>25</v>
      </c>
      <c r="AB25" s="46">
        <f t="shared" si="14"/>
        <v>34.065934065934066</v>
      </c>
      <c r="AC25" s="47">
        <f t="shared" si="15"/>
        <v>4</v>
      </c>
      <c r="AD25" s="47">
        <f t="shared" si="16"/>
        <v>1</v>
      </c>
      <c r="AE25" s="47">
        <f t="shared" si="17"/>
        <v>1</v>
      </c>
      <c r="AF25" s="47">
        <f t="shared" si="18"/>
        <v>1</v>
      </c>
      <c r="AG25" s="47">
        <f t="shared" si="19"/>
        <v>3</v>
      </c>
      <c r="AH25" s="47">
        <f t="shared" si="20"/>
        <v>2</v>
      </c>
      <c r="AI25" s="47">
        <f t="shared" si="21"/>
        <v>2</v>
      </c>
      <c r="AJ25" s="48" t="str">
        <f t="shared" si="23"/>
        <v/>
      </c>
      <c r="AK25" s="48" t="str">
        <f t="shared" si="24"/>
        <v/>
      </c>
      <c r="AL25" s="48" t="str">
        <f t="shared" si="25"/>
        <v/>
      </c>
      <c r="AM25" s="48" t="str">
        <f t="shared" si="26"/>
        <v/>
      </c>
      <c r="AN25" s="48" t="str">
        <f t="shared" si="27"/>
        <v/>
      </c>
      <c r="AO25" s="48" t="str">
        <f t="shared" si="28"/>
        <v/>
      </c>
      <c r="AP25" s="48" t="str">
        <f t="shared" si="29"/>
        <v/>
      </c>
    </row>
    <row r="26" spans="2:42">
      <c r="B26" s="50">
        <v>20200901</v>
      </c>
      <c r="C26" s="50" t="s">
        <v>173</v>
      </c>
      <c r="F26" s="50">
        <v>181.98</v>
      </c>
      <c r="G26" s="50">
        <v>187.76</v>
      </c>
      <c r="H26" s="50">
        <v>0.205901</v>
      </c>
      <c r="I26" s="50">
        <v>0.92637000000000003</v>
      </c>
      <c r="J26" s="50">
        <v>2.6801089999999999</v>
      </c>
      <c r="K26" s="50">
        <v>4.11205</v>
      </c>
      <c r="L26" s="50">
        <v>2.1942409999999999</v>
      </c>
      <c r="M26" s="50">
        <v>6.8095980000000003</v>
      </c>
      <c r="N26" s="50">
        <v>0.2</v>
      </c>
      <c r="O26" s="45">
        <f t="shared" si="1"/>
        <v>29</v>
      </c>
      <c r="P26" s="45">
        <f t="shared" si="2"/>
        <v>50</v>
      </c>
      <c r="Q26" s="45">
        <f t="shared" si="3"/>
        <v>86</v>
      </c>
      <c r="R26" s="45">
        <f t="shared" si="4"/>
        <v>74</v>
      </c>
      <c r="S26" s="45">
        <f t="shared" si="5"/>
        <v>81</v>
      </c>
      <c r="T26" s="45">
        <f t="shared" si="6"/>
        <v>33</v>
      </c>
      <c r="U26" s="45">
        <f t="shared" si="7"/>
        <v>72</v>
      </c>
      <c r="V26" s="46">
        <f t="shared" si="8"/>
        <v>28.000000000000004</v>
      </c>
      <c r="W26" s="46">
        <f t="shared" si="9"/>
        <v>49</v>
      </c>
      <c r="X26" s="46">
        <f t="shared" si="10"/>
        <v>85.858585858585855</v>
      </c>
      <c r="Y26" s="46">
        <f t="shared" si="11"/>
        <v>76.041666666666657</v>
      </c>
      <c r="Z26" s="46">
        <f t="shared" si="12"/>
        <v>87.912087912087912</v>
      </c>
      <c r="AA26" s="46">
        <f t="shared" si="13"/>
        <v>36.363636363636367</v>
      </c>
      <c r="AB26" s="46">
        <f t="shared" si="14"/>
        <v>78.021978021978029</v>
      </c>
      <c r="AC26" s="47">
        <f t="shared" si="15"/>
        <v>2</v>
      </c>
      <c r="AD26" s="47">
        <f t="shared" si="16"/>
        <v>2</v>
      </c>
      <c r="AE26" s="47">
        <f t="shared" si="17"/>
        <v>4</v>
      </c>
      <c r="AF26" s="47">
        <f t="shared" si="18"/>
        <v>4</v>
      </c>
      <c r="AG26" s="47">
        <f t="shared" si="19"/>
        <v>4</v>
      </c>
      <c r="AH26" s="47">
        <f t="shared" si="20"/>
        <v>2</v>
      </c>
      <c r="AI26" s="47">
        <f t="shared" si="21"/>
        <v>4</v>
      </c>
      <c r="AJ26" s="48" t="str">
        <f t="shared" si="23"/>
        <v/>
      </c>
      <c r="AK26" s="48" t="str">
        <f t="shared" si="24"/>
        <v/>
      </c>
      <c r="AL26" s="48" t="str">
        <f t="shared" si="25"/>
        <v/>
      </c>
      <c r="AM26" s="48" t="str">
        <f t="shared" si="26"/>
        <v/>
      </c>
      <c r="AN26" s="48" t="str">
        <f t="shared" si="27"/>
        <v/>
      </c>
      <c r="AO26" s="48" t="str">
        <f t="shared" si="28"/>
        <v/>
      </c>
      <c r="AP26" s="48" t="str">
        <f t="shared" si="29"/>
        <v/>
      </c>
    </row>
    <row r="27" spans="2:42">
      <c r="B27" s="50">
        <v>20200901</v>
      </c>
      <c r="C27" s="50" t="s">
        <v>155</v>
      </c>
      <c r="F27" s="50">
        <v>252.06</v>
      </c>
      <c r="G27" s="50">
        <v>285.7</v>
      </c>
      <c r="H27" s="50">
        <v>-0.66344099999999995</v>
      </c>
      <c r="I27" s="50">
        <v>0.389708</v>
      </c>
      <c r="J27" s="50">
        <v>5.2502069999999996</v>
      </c>
      <c r="K27" s="50">
        <v>5.7224139999999997</v>
      </c>
      <c r="L27" s="50">
        <v>8.0693009999999994</v>
      </c>
      <c r="M27" s="50">
        <v>9.6639719999999993</v>
      </c>
      <c r="N27" s="50">
        <v>3.97</v>
      </c>
      <c r="O27" s="45">
        <f t="shared" si="1"/>
        <v>97</v>
      </c>
      <c r="P27" s="45">
        <f t="shared" si="2"/>
        <v>76</v>
      </c>
      <c r="Q27" s="45">
        <f t="shared" si="3"/>
        <v>38</v>
      </c>
      <c r="R27" s="45">
        <f t="shared" si="4"/>
        <v>53</v>
      </c>
      <c r="S27" s="45">
        <f t="shared" si="5"/>
        <v>38</v>
      </c>
      <c r="T27" s="45">
        <f t="shared" si="6"/>
        <v>11</v>
      </c>
      <c r="U27" s="45">
        <f t="shared" si="7"/>
        <v>39</v>
      </c>
      <c r="V27" s="46">
        <f t="shared" si="8"/>
        <v>96</v>
      </c>
      <c r="W27" s="46">
        <f t="shared" si="9"/>
        <v>75</v>
      </c>
      <c r="X27" s="46">
        <f t="shared" si="10"/>
        <v>37.373737373737377</v>
      </c>
      <c r="Y27" s="46">
        <f t="shared" si="11"/>
        <v>54.166666666666664</v>
      </c>
      <c r="Z27" s="46">
        <f t="shared" si="12"/>
        <v>40.659340659340657</v>
      </c>
      <c r="AA27" s="46">
        <f t="shared" si="13"/>
        <v>11.363636363636363</v>
      </c>
      <c r="AB27" s="46">
        <f t="shared" si="14"/>
        <v>41.758241758241759</v>
      </c>
      <c r="AC27" s="47">
        <f t="shared" si="15"/>
        <v>4</v>
      </c>
      <c r="AD27" s="47">
        <f t="shared" si="16"/>
        <v>4</v>
      </c>
      <c r="AE27" s="47">
        <f t="shared" si="17"/>
        <v>2</v>
      </c>
      <c r="AF27" s="47">
        <f t="shared" si="18"/>
        <v>3</v>
      </c>
      <c r="AG27" s="47">
        <f t="shared" si="19"/>
        <v>2</v>
      </c>
      <c r="AH27" s="47">
        <f t="shared" si="20"/>
        <v>1</v>
      </c>
      <c r="AI27" s="47">
        <f t="shared" si="21"/>
        <v>2</v>
      </c>
      <c r="AJ27" s="48" t="str">
        <f t="shared" si="23"/>
        <v/>
      </c>
      <c r="AK27" s="48" t="str">
        <f t="shared" si="24"/>
        <v/>
      </c>
      <c r="AL27" s="48" t="str">
        <f t="shared" si="25"/>
        <v/>
      </c>
      <c r="AM27" s="48" t="str">
        <f t="shared" si="26"/>
        <v/>
      </c>
      <c r="AN27" s="48" t="str">
        <f t="shared" si="27"/>
        <v/>
      </c>
      <c r="AO27" s="48" t="str">
        <f t="shared" si="28"/>
        <v/>
      </c>
      <c r="AP27" s="48" t="str">
        <f t="shared" si="29"/>
        <v/>
      </c>
    </row>
    <row r="28" spans="2:42">
      <c r="B28" s="50">
        <v>20200901</v>
      </c>
      <c r="C28" s="50" t="s">
        <v>129</v>
      </c>
      <c r="F28" s="50">
        <v>445.41</v>
      </c>
      <c r="G28" s="50">
        <v>477.48</v>
      </c>
      <c r="H28" s="50">
        <v>1.482491</v>
      </c>
      <c r="I28" s="50">
        <v>3.616962</v>
      </c>
      <c r="J28" s="50">
        <v>9.1895249999999997</v>
      </c>
      <c r="K28" s="50">
        <v>13.107749</v>
      </c>
      <c r="L28" s="50">
        <v>13.19374</v>
      </c>
      <c r="M28" s="50">
        <v>3.5084979999999999</v>
      </c>
      <c r="N28" s="50">
        <v>8.61</v>
      </c>
      <c r="O28" s="45">
        <f t="shared" si="1"/>
        <v>2</v>
      </c>
      <c r="P28" s="45">
        <f t="shared" si="2"/>
        <v>1</v>
      </c>
      <c r="Q28" s="45">
        <f t="shared" si="3"/>
        <v>2</v>
      </c>
      <c r="R28" s="45">
        <f t="shared" si="4"/>
        <v>3</v>
      </c>
      <c r="S28" s="45">
        <f t="shared" si="5"/>
        <v>5</v>
      </c>
      <c r="T28" s="45">
        <f t="shared" si="6"/>
        <v>59</v>
      </c>
      <c r="U28" s="45">
        <f t="shared" si="7"/>
        <v>5</v>
      </c>
      <c r="V28" s="46">
        <f t="shared" si="8"/>
        <v>1</v>
      </c>
      <c r="W28" s="46">
        <f t="shared" si="9"/>
        <v>0</v>
      </c>
      <c r="X28" s="46">
        <f t="shared" si="10"/>
        <v>1.0101010101010102</v>
      </c>
      <c r="Y28" s="46">
        <f t="shared" si="11"/>
        <v>2.083333333333333</v>
      </c>
      <c r="Z28" s="46">
        <f t="shared" si="12"/>
        <v>4.395604395604396</v>
      </c>
      <c r="AA28" s="46">
        <f t="shared" si="13"/>
        <v>65.909090909090907</v>
      </c>
      <c r="AB28" s="46">
        <f t="shared" si="14"/>
        <v>4.395604395604396</v>
      </c>
      <c r="AC28" s="47">
        <f t="shared" si="15"/>
        <v>1</v>
      </c>
      <c r="AD28" s="47">
        <f t="shared" si="16"/>
        <v>1</v>
      </c>
      <c r="AE28" s="47">
        <f t="shared" si="17"/>
        <v>1</v>
      </c>
      <c r="AF28" s="47">
        <f t="shared" si="18"/>
        <v>1</v>
      </c>
      <c r="AG28" s="47">
        <f t="shared" si="19"/>
        <v>1</v>
      </c>
      <c r="AH28" s="47">
        <f t="shared" si="20"/>
        <v>3</v>
      </c>
      <c r="AI28" s="47">
        <f t="shared" si="21"/>
        <v>1</v>
      </c>
      <c r="AJ28" s="48" t="str">
        <f t="shared" si="23"/>
        <v/>
      </c>
      <c r="AK28" s="48" t="str">
        <f t="shared" si="24"/>
        <v/>
      </c>
      <c r="AL28" s="48" t="str">
        <f t="shared" si="25"/>
        <v/>
      </c>
      <c r="AM28" s="48" t="str">
        <f t="shared" si="26"/>
        <v/>
      </c>
      <c r="AN28" s="48" t="str">
        <f t="shared" si="27"/>
        <v/>
      </c>
      <c r="AO28" s="48" t="str">
        <f t="shared" si="28"/>
        <v/>
      </c>
      <c r="AP28" s="48" t="str">
        <f t="shared" si="29"/>
        <v/>
      </c>
    </row>
    <row r="29" spans="2:42">
      <c r="B29" s="50">
        <v>20200901</v>
      </c>
      <c r="C29" s="50" t="s">
        <v>146</v>
      </c>
      <c r="F29" s="50">
        <v>258.63</v>
      </c>
      <c r="G29" s="50">
        <v>287.56</v>
      </c>
      <c r="H29" s="50">
        <v>-7.2800000000000004E-2</v>
      </c>
      <c r="I29" s="50">
        <v>1.549984</v>
      </c>
      <c r="J29" s="50">
        <v>6.5512810000000004</v>
      </c>
      <c r="K29" s="50">
        <v>6.979832</v>
      </c>
      <c r="L29" s="50">
        <v>8.2863500000000005</v>
      </c>
      <c r="M29" s="50">
        <v>4.9248250000000002</v>
      </c>
      <c r="N29" s="50">
        <v>3.7</v>
      </c>
      <c r="O29" s="45">
        <f t="shared" si="1"/>
        <v>59</v>
      </c>
      <c r="P29" s="45">
        <f t="shared" si="2"/>
        <v>11</v>
      </c>
      <c r="Q29" s="45">
        <f t="shared" si="3"/>
        <v>15</v>
      </c>
      <c r="R29" s="45">
        <f t="shared" si="4"/>
        <v>26</v>
      </c>
      <c r="S29" s="45">
        <f t="shared" si="5"/>
        <v>33</v>
      </c>
      <c r="T29" s="45">
        <f t="shared" si="6"/>
        <v>51</v>
      </c>
      <c r="U29" s="45">
        <f t="shared" si="7"/>
        <v>42</v>
      </c>
      <c r="V29" s="46">
        <f t="shared" si="8"/>
        <v>57.999999999999993</v>
      </c>
      <c r="W29" s="46">
        <f t="shared" si="9"/>
        <v>10</v>
      </c>
      <c r="X29" s="46">
        <f t="shared" si="10"/>
        <v>14.14141414141414</v>
      </c>
      <c r="Y29" s="46">
        <f t="shared" si="11"/>
        <v>26.041666666666668</v>
      </c>
      <c r="Z29" s="46">
        <f t="shared" si="12"/>
        <v>35.164835164835168</v>
      </c>
      <c r="AA29" s="46">
        <f t="shared" si="13"/>
        <v>56.81818181818182</v>
      </c>
      <c r="AB29" s="46">
        <f t="shared" si="14"/>
        <v>45.054945054945058</v>
      </c>
      <c r="AC29" s="47">
        <f t="shared" si="15"/>
        <v>3</v>
      </c>
      <c r="AD29" s="47">
        <f t="shared" si="16"/>
        <v>1</v>
      </c>
      <c r="AE29" s="47">
        <f t="shared" si="17"/>
        <v>1</v>
      </c>
      <c r="AF29" s="47">
        <f t="shared" si="18"/>
        <v>2</v>
      </c>
      <c r="AG29" s="47">
        <f t="shared" si="19"/>
        <v>2</v>
      </c>
      <c r="AH29" s="47">
        <f t="shared" si="20"/>
        <v>3</v>
      </c>
      <c r="AI29" s="47">
        <f t="shared" si="21"/>
        <v>2</v>
      </c>
      <c r="AJ29" s="48" t="str">
        <f t="shared" si="23"/>
        <v/>
      </c>
      <c r="AK29" s="48" t="str">
        <f t="shared" si="24"/>
        <v/>
      </c>
      <c r="AL29" s="48" t="str">
        <f t="shared" si="25"/>
        <v/>
      </c>
      <c r="AM29" s="48" t="str">
        <f t="shared" si="26"/>
        <v/>
      </c>
      <c r="AN29" s="48" t="str">
        <f t="shared" si="27"/>
        <v/>
      </c>
      <c r="AO29" s="48" t="str">
        <f t="shared" si="28"/>
        <v/>
      </c>
      <c r="AP29" s="48" t="str">
        <f t="shared" si="29"/>
        <v/>
      </c>
    </row>
    <row r="30" spans="2:42">
      <c r="B30" s="50">
        <v>20200901</v>
      </c>
      <c r="C30" s="50" t="s">
        <v>171</v>
      </c>
      <c r="F30" s="50">
        <v>119.18</v>
      </c>
      <c r="G30" s="50">
        <v>130.16</v>
      </c>
      <c r="H30" s="50">
        <v>0.92502700000000004</v>
      </c>
      <c r="I30" s="50">
        <v>1.190639</v>
      </c>
      <c r="J30" s="50">
        <v>8.2603500000000007</v>
      </c>
      <c r="K30" s="50">
        <v>10.374755</v>
      </c>
      <c r="L30" s="50">
        <v>11.160826</v>
      </c>
      <c r="M30" s="50">
        <v>11.515052000000001</v>
      </c>
      <c r="N30" s="50">
        <v>8.49</v>
      </c>
      <c r="O30" s="45">
        <f t="shared" si="1"/>
        <v>3</v>
      </c>
      <c r="P30" s="45">
        <f t="shared" si="2"/>
        <v>27</v>
      </c>
      <c r="Q30" s="45">
        <f t="shared" si="3"/>
        <v>4</v>
      </c>
      <c r="R30" s="45">
        <f t="shared" si="4"/>
        <v>7</v>
      </c>
      <c r="S30" s="45">
        <f t="shared" si="5"/>
        <v>7</v>
      </c>
      <c r="T30" s="45">
        <f t="shared" si="6"/>
        <v>5</v>
      </c>
      <c r="U30" s="45">
        <f t="shared" si="7"/>
        <v>6</v>
      </c>
      <c r="V30" s="46">
        <f t="shared" si="8"/>
        <v>2</v>
      </c>
      <c r="W30" s="46">
        <f t="shared" si="9"/>
        <v>26</v>
      </c>
      <c r="X30" s="46">
        <f t="shared" si="10"/>
        <v>3.0303030303030303</v>
      </c>
      <c r="Y30" s="46">
        <f t="shared" si="11"/>
        <v>6.25</v>
      </c>
      <c r="Z30" s="46">
        <f t="shared" si="12"/>
        <v>6.593406593406594</v>
      </c>
      <c r="AA30" s="46">
        <f t="shared" si="13"/>
        <v>4.5454545454545459</v>
      </c>
      <c r="AB30" s="46">
        <f t="shared" si="14"/>
        <v>5.4945054945054945</v>
      </c>
      <c r="AC30" s="47">
        <f t="shared" si="15"/>
        <v>1</v>
      </c>
      <c r="AD30" s="47">
        <f t="shared" si="16"/>
        <v>2</v>
      </c>
      <c r="AE30" s="47">
        <f t="shared" si="17"/>
        <v>1</v>
      </c>
      <c r="AF30" s="47">
        <f t="shared" si="18"/>
        <v>1</v>
      </c>
      <c r="AG30" s="47">
        <f t="shared" si="19"/>
        <v>1</v>
      </c>
      <c r="AH30" s="47">
        <f t="shared" si="20"/>
        <v>1</v>
      </c>
      <c r="AI30" s="47">
        <f t="shared" si="21"/>
        <v>1</v>
      </c>
      <c r="AJ30" s="48" t="str">
        <f t="shared" si="23"/>
        <v/>
      </c>
      <c r="AK30" s="48" t="str">
        <f t="shared" si="24"/>
        <v/>
      </c>
      <c r="AL30" s="48" t="str">
        <f t="shared" si="25"/>
        <v/>
      </c>
      <c r="AM30" s="48" t="str">
        <f t="shared" si="26"/>
        <v/>
      </c>
      <c r="AN30" s="48" t="str">
        <f t="shared" si="27"/>
        <v/>
      </c>
      <c r="AO30" s="48" t="str">
        <f t="shared" si="28"/>
        <v/>
      </c>
      <c r="AP30" s="48" t="str">
        <f t="shared" si="29"/>
        <v/>
      </c>
    </row>
    <row r="31" spans="2:42">
      <c r="B31" s="50">
        <v>20200901</v>
      </c>
      <c r="C31" s="50" t="s">
        <v>163</v>
      </c>
      <c r="F31" s="50">
        <v>188.2</v>
      </c>
      <c r="G31" s="50">
        <v>205.8</v>
      </c>
      <c r="H31" s="50">
        <v>0.91921799999999998</v>
      </c>
      <c r="I31" s="50">
        <v>1.168139</v>
      </c>
      <c r="J31" s="50">
        <v>8.1836029999999997</v>
      </c>
      <c r="K31" s="50">
        <v>10.216628</v>
      </c>
      <c r="L31" s="50">
        <v>10.835649</v>
      </c>
      <c r="M31" s="50">
        <v>10.523069</v>
      </c>
      <c r="N31" s="50">
        <v>8.2899999999999991</v>
      </c>
      <c r="O31" s="45">
        <f t="shared" si="1"/>
        <v>4</v>
      </c>
      <c r="P31" s="45">
        <f t="shared" si="2"/>
        <v>29</v>
      </c>
      <c r="Q31" s="45">
        <f t="shared" si="3"/>
        <v>5</v>
      </c>
      <c r="R31" s="45">
        <f t="shared" si="4"/>
        <v>8</v>
      </c>
      <c r="S31" s="45">
        <f t="shared" si="5"/>
        <v>8</v>
      </c>
      <c r="T31" s="45">
        <f t="shared" si="6"/>
        <v>8</v>
      </c>
      <c r="U31" s="45">
        <f t="shared" si="7"/>
        <v>7</v>
      </c>
      <c r="V31" s="46">
        <f t="shared" si="8"/>
        <v>3</v>
      </c>
      <c r="W31" s="46">
        <f t="shared" si="9"/>
        <v>28.000000000000004</v>
      </c>
      <c r="X31" s="46">
        <f t="shared" si="10"/>
        <v>4.0404040404040407</v>
      </c>
      <c r="Y31" s="46">
        <f t="shared" si="11"/>
        <v>7.291666666666667</v>
      </c>
      <c r="Z31" s="46">
        <f t="shared" si="12"/>
        <v>7.6923076923076925</v>
      </c>
      <c r="AA31" s="46">
        <f t="shared" si="13"/>
        <v>7.9545454545454541</v>
      </c>
      <c r="AB31" s="46">
        <f t="shared" si="14"/>
        <v>6.593406593406594</v>
      </c>
      <c r="AC31" s="47">
        <f t="shared" si="15"/>
        <v>1</v>
      </c>
      <c r="AD31" s="47">
        <f t="shared" si="16"/>
        <v>2</v>
      </c>
      <c r="AE31" s="47">
        <f t="shared" si="17"/>
        <v>1</v>
      </c>
      <c r="AF31" s="47">
        <f t="shared" si="18"/>
        <v>1</v>
      </c>
      <c r="AG31" s="47">
        <f t="shared" si="19"/>
        <v>1</v>
      </c>
      <c r="AH31" s="47">
        <f t="shared" si="20"/>
        <v>1</v>
      </c>
      <c r="AI31" s="47">
        <f t="shared" si="21"/>
        <v>1</v>
      </c>
      <c r="AJ31" s="48" t="str">
        <f t="shared" si="23"/>
        <v/>
      </c>
      <c r="AK31" s="48" t="str">
        <f t="shared" si="24"/>
        <v/>
      </c>
      <c r="AL31" s="48" t="str">
        <f t="shared" si="25"/>
        <v/>
      </c>
      <c r="AM31" s="48" t="str">
        <f t="shared" si="26"/>
        <v/>
      </c>
      <c r="AN31" s="48" t="str">
        <f t="shared" si="27"/>
        <v/>
      </c>
      <c r="AO31" s="48" t="str">
        <f t="shared" si="28"/>
        <v/>
      </c>
      <c r="AP31" s="48" t="str">
        <f t="shared" si="29"/>
        <v/>
      </c>
    </row>
    <row r="32" spans="2:42">
      <c r="B32" s="50">
        <v>20200901</v>
      </c>
      <c r="C32" s="50" t="s">
        <v>211</v>
      </c>
      <c r="F32" s="50">
        <v>157.6</v>
      </c>
      <c r="G32" s="50">
        <v>168.21</v>
      </c>
      <c r="H32" s="50">
        <v>-2.5291000000000001E-2</v>
      </c>
      <c r="I32" s="50">
        <v>0.26303399999999999</v>
      </c>
      <c r="J32" s="50">
        <v>7.4715540000000003</v>
      </c>
      <c r="K32" s="50">
        <v>9.3343439999999998</v>
      </c>
      <c r="O32" s="45">
        <f t="shared" si="1"/>
        <v>55</v>
      </c>
      <c r="P32" s="45">
        <f t="shared" si="2"/>
        <v>80</v>
      </c>
      <c r="Q32" s="45">
        <f t="shared" si="3"/>
        <v>7</v>
      </c>
      <c r="R32" s="45">
        <f t="shared" si="4"/>
        <v>10</v>
      </c>
      <c r="S32" s="45" t="str">
        <f t="shared" si="5"/>
        <v/>
      </c>
      <c r="T32" s="45" t="str">
        <f t="shared" si="6"/>
        <v/>
      </c>
      <c r="U32" s="45" t="str">
        <f t="shared" si="7"/>
        <v/>
      </c>
      <c r="V32" s="46">
        <f t="shared" si="8"/>
        <v>54</v>
      </c>
      <c r="W32" s="46">
        <f t="shared" si="9"/>
        <v>79</v>
      </c>
      <c r="X32" s="46">
        <f t="shared" si="10"/>
        <v>6.0606060606060606</v>
      </c>
      <c r="Y32" s="46">
        <f t="shared" si="11"/>
        <v>9.375</v>
      </c>
      <c r="Z32" s="46" t="str">
        <f t="shared" si="12"/>
        <v/>
      </c>
      <c r="AA32" s="46" t="str">
        <f t="shared" si="13"/>
        <v/>
      </c>
      <c r="AB32" s="46" t="str">
        <f t="shared" si="14"/>
        <v/>
      </c>
      <c r="AC32" s="47">
        <f t="shared" si="15"/>
        <v>3</v>
      </c>
      <c r="AD32" s="47">
        <f t="shared" si="16"/>
        <v>4</v>
      </c>
      <c r="AE32" s="47">
        <f t="shared" si="17"/>
        <v>1</v>
      </c>
      <c r="AF32" s="47">
        <f t="shared" si="18"/>
        <v>1</v>
      </c>
      <c r="AG32" s="47" t="str">
        <f t="shared" si="19"/>
        <v/>
      </c>
      <c r="AH32" s="47" t="str">
        <f t="shared" si="20"/>
        <v/>
      </c>
      <c r="AI32" s="47" t="str">
        <f t="shared" si="21"/>
        <v/>
      </c>
      <c r="AJ32" s="48" t="str">
        <f t="shared" si="23"/>
        <v/>
      </c>
      <c r="AK32" s="48" t="str">
        <f t="shared" si="24"/>
        <v/>
      </c>
      <c r="AL32" s="48" t="str">
        <f t="shared" si="25"/>
        <v/>
      </c>
      <c r="AM32" s="48" t="str">
        <f t="shared" si="26"/>
        <v/>
      </c>
      <c r="AN32" s="48" t="str">
        <f t="shared" si="27"/>
        <v/>
      </c>
      <c r="AO32" s="48" t="str">
        <f t="shared" si="28"/>
        <v/>
      </c>
      <c r="AP32" s="48" t="str">
        <f t="shared" si="29"/>
        <v/>
      </c>
    </row>
    <row r="33" spans="2:42">
      <c r="B33" s="50">
        <v>20200901</v>
      </c>
      <c r="C33" s="50" t="s">
        <v>159</v>
      </c>
      <c r="F33" s="50">
        <v>625.15</v>
      </c>
      <c r="G33" s="50">
        <v>661.28</v>
      </c>
      <c r="H33" s="50">
        <v>-0.381413</v>
      </c>
      <c r="I33" s="50">
        <v>0.42437200000000003</v>
      </c>
      <c r="J33" s="50">
        <v>5.7229669999999997</v>
      </c>
      <c r="K33" s="50">
        <v>6.2571570000000003</v>
      </c>
      <c r="L33" s="50">
        <v>8.0044229999999992</v>
      </c>
      <c r="M33" s="50">
        <v>3.2445279999999999</v>
      </c>
      <c r="N33" s="50">
        <v>3.22</v>
      </c>
      <c r="O33" s="45">
        <f t="shared" si="1"/>
        <v>84</v>
      </c>
      <c r="P33" s="45">
        <f t="shared" si="2"/>
        <v>72</v>
      </c>
      <c r="Q33" s="45">
        <f t="shared" si="3"/>
        <v>28</v>
      </c>
      <c r="R33" s="45">
        <f t="shared" si="4"/>
        <v>40</v>
      </c>
      <c r="S33" s="45">
        <f t="shared" si="5"/>
        <v>41</v>
      </c>
      <c r="T33" s="45">
        <f t="shared" si="6"/>
        <v>60</v>
      </c>
      <c r="U33" s="45">
        <f t="shared" si="7"/>
        <v>46</v>
      </c>
      <c r="V33" s="46">
        <f t="shared" si="8"/>
        <v>83</v>
      </c>
      <c r="W33" s="46">
        <f t="shared" si="9"/>
        <v>71</v>
      </c>
      <c r="X33" s="46">
        <f t="shared" si="10"/>
        <v>27.27272727272727</v>
      </c>
      <c r="Y33" s="46">
        <f t="shared" si="11"/>
        <v>40.625</v>
      </c>
      <c r="Z33" s="46">
        <f t="shared" si="12"/>
        <v>43.956043956043956</v>
      </c>
      <c r="AA33" s="46">
        <f t="shared" si="13"/>
        <v>67.045454545454547</v>
      </c>
      <c r="AB33" s="46">
        <f t="shared" si="14"/>
        <v>49.450549450549453</v>
      </c>
      <c r="AC33" s="47">
        <f t="shared" si="15"/>
        <v>4</v>
      </c>
      <c r="AD33" s="47">
        <f t="shared" si="16"/>
        <v>3</v>
      </c>
      <c r="AE33" s="47">
        <f t="shared" si="17"/>
        <v>2</v>
      </c>
      <c r="AF33" s="47">
        <f t="shared" si="18"/>
        <v>2</v>
      </c>
      <c r="AG33" s="47">
        <f t="shared" si="19"/>
        <v>2</v>
      </c>
      <c r="AH33" s="47">
        <f t="shared" si="20"/>
        <v>3</v>
      </c>
      <c r="AI33" s="47">
        <f t="shared" si="21"/>
        <v>2</v>
      </c>
      <c r="AJ33" s="48" t="str">
        <f t="shared" si="23"/>
        <v/>
      </c>
      <c r="AK33" s="48" t="str">
        <f t="shared" si="24"/>
        <v/>
      </c>
      <c r="AL33" s="48" t="str">
        <f t="shared" si="25"/>
        <v/>
      </c>
      <c r="AM33" s="48" t="str">
        <f t="shared" si="26"/>
        <v/>
      </c>
      <c r="AN33" s="48" t="str">
        <f t="shared" si="27"/>
        <v/>
      </c>
      <c r="AO33" s="48" t="str">
        <f t="shared" si="28"/>
        <v/>
      </c>
      <c r="AP33" s="48" t="str">
        <f t="shared" si="29"/>
        <v/>
      </c>
    </row>
    <row r="34" spans="2:42">
      <c r="B34" s="50">
        <v>20200901</v>
      </c>
      <c r="C34" s="50" t="s">
        <v>160</v>
      </c>
      <c r="F34" s="50">
        <v>4709.37</v>
      </c>
      <c r="G34" s="50">
        <v>4895.25</v>
      </c>
      <c r="H34" s="50">
        <v>0.52026399999999995</v>
      </c>
      <c r="I34" s="50">
        <v>1.9858130000000001</v>
      </c>
      <c r="J34" s="50">
        <v>6.2841889999999996</v>
      </c>
      <c r="K34" s="50">
        <v>9.7297580000000004</v>
      </c>
      <c r="L34" s="50">
        <v>7.8210090000000001</v>
      </c>
      <c r="M34" s="50">
        <v>1.2059880000000001</v>
      </c>
      <c r="N34" s="50">
        <v>5.52</v>
      </c>
      <c r="O34" s="45">
        <f t="shared" si="1"/>
        <v>17</v>
      </c>
      <c r="P34" s="45">
        <f t="shared" si="2"/>
        <v>2</v>
      </c>
      <c r="Q34" s="45">
        <f t="shared" si="3"/>
        <v>16</v>
      </c>
      <c r="R34" s="45">
        <f t="shared" si="4"/>
        <v>9</v>
      </c>
      <c r="S34" s="45">
        <f t="shared" si="5"/>
        <v>45</v>
      </c>
      <c r="T34" s="45">
        <f t="shared" si="6"/>
        <v>75</v>
      </c>
      <c r="U34" s="45">
        <f t="shared" si="7"/>
        <v>13</v>
      </c>
      <c r="V34" s="46">
        <f t="shared" si="8"/>
        <v>16</v>
      </c>
      <c r="W34" s="46">
        <f t="shared" si="9"/>
        <v>1</v>
      </c>
      <c r="X34" s="46">
        <f t="shared" si="10"/>
        <v>15.151515151515152</v>
      </c>
      <c r="Y34" s="46">
        <f t="shared" si="11"/>
        <v>8.3333333333333321</v>
      </c>
      <c r="Z34" s="46">
        <f t="shared" si="12"/>
        <v>48.35164835164835</v>
      </c>
      <c r="AA34" s="46">
        <f t="shared" si="13"/>
        <v>84.090909090909093</v>
      </c>
      <c r="AB34" s="46">
        <f t="shared" si="14"/>
        <v>13.186813186813188</v>
      </c>
      <c r="AC34" s="47">
        <f t="shared" si="15"/>
        <v>1</v>
      </c>
      <c r="AD34" s="47">
        <f t="shared" si="16"/>
        <v>1</v>
      </c>
      <c r="AE34" s="47">
        <f t="shared" si="17"/>
        <v>1</v>
      </c>
      <c r="AF34" s="47">
        <f t="shared" si="18"/>
        <v>1</v>
      </c>
      <c r="AG34" s="47">
        <f t="shared" si="19"/>
        <v>2</v>
      </c>
      <c r="AH34" s="47">
        <f t="shared" si="20"/>
        <v>4</v>
      </c>
      <c r="AI34" s="47">
        <f t="shared" si="21"/>
        <v>1</v>
      </c>
      <c r="AJ34" s="48" t="str">
        <f t="shared" si="23"/>
        <v/>
      </c>
      <c r="AK34" s="48" t="str">
        <f t="shared" si="24"/>
        <v/>
      </c>
      <c r="AL34" s="48" t="str">
        <f t="shared" si="25"/>
        <v/>
      </c>
      <c r="AM34" s="48" t="str">
        <f t="shared" si="26"/>
        <v/>
      </c>
      <c r="AN34" s="48" t="str">
        <f t="shared" si="27"/>
        <v/>
      </c>
      <c r="AO34" s="48" t="str">
        <f t="shared" si="28"/>
        <v/>
      </c>
      <c r="AP34" s="48" t="str">
        <f t="shared" si="29"/>
        <v/>
      </c>
    </row>
    <row r="35" spans="2:42">
      <c r="B35" s="50">
        <v>20200901</v>
      </c>
      <c r="C35" s="50" t="s">
        <v>111</v>
      </c>
      <c r="F35" s="50">
        <v>169.17</v>
      </c>
      <c r="G35" s="50">
        <v>166.07</v>
      </c>
      <c r="H35" s="50">
        <v>0.76578000000000002</v>
      </c>
      <c r="I35" s="50">
        <v>0.57993600000000001</v>
      </c>
      <c r="J35" s="50">
        <v>3.060432</v>
      </c>
      <c r="K35" s="50">
        <v>5.6731939999999996</v>
      </c>
      <c r="L35" s="50">
        <v>4.0788409999999997</v>
      </c>
      <c r="M35" s="50">
        <v>1.476413</v>
      </c>
      <c r="N35" s="50">
        <v>1.25</v>
      </c>
      <c r="O35" s="45">
        <f t="shared" si="1"/>
        <v>9</v>
      </c>
      <c r="P35" s="45">
        <f t="shared" si="2"/>
        <v>69</v>
      </c>
      <c r="Q35" s="45">
        <f t="shared" si="3"/>
        <v>81</v>
      </c>
      <c r="R35" s="45">
        <f t="shared" si="4"/>
        <v>54</v>
      </c>
      <c r="S35" s="45">
        <f t="shared" si="5"/>
        <v>67</v>
      </c>
      <c r="T35" s="45">
        <f t="shared" si="6"/>
        <v>74</v>
      </c>
      <c r="U35" s="45">
        <f t="shared" si="7"/>
        <v>64</v>
      </c>
      <c r="V35" s="46">
        <f t="shared" si="8"/>
        <v>8</v>
      </c>
      <c r="W35" s="46">
        <f t="shared" si="9"/>
        <v>68</v>
      </c>
      <c r="X35" s="46">
        <f t="shared" si="10"/>
        <v>80.808080808080803</v>
      </c>
      <c r="Y35" s="46">
        <f t="shared" si="11"/>
        <v>55.208333333333336</v>
      </c>
      <c r="Z35" s="46">
        <f t="shared" si="12"/>
        <v>72.527472527472526</v>
      </c>
      <c r="AA35" s="46">
        <f t="shared" si="13"/>
        <v>82.954545454545453</v>
      </c>
      <c r="AB35" s="46">
        <f t="shared" si="14"/>
        <v>69.230769230769226</v>
      </c>
      <c r="AC35" s="47">
        <f t="shared" si="15"/>
        <v>1</v>
      </c>
      <c r="AD35" s="47">
        <f t="shared" si="16"/>
        <v>3</v>
      </c>
      <c r="AE35" s="47">
        <f t="shared" si="17"/>
        <v>4</v>
      </c>
      <c r="AF35" s="47">
        <f t="shared" si="18"/>
        <v>3</v>
      </c>
      <c r="AG35" s="47">
        <f t="shared" si="19"/>
        <v>3</v>
      </c>
      <c r="AH35" s="47">
        <f t="shared" si="20"/>
        <v>4</v>
      </c>
      <c r="AI35" s="47">
        <f t="shared" si="21"/>
        <v>3</v>
      </c>
      <c r="AJ35" s="48" t="str">
        <f t="shared" si="23"/>
        <v/>
      </c>
      <c r="AK35" s="48" t="str">
        <f t="shared" si="24"/>
        <v/>
      </c>
      <c r="AL35" s="48" t="str">
        <f t="shared" si="25"/>
        <v/>
      </c>
      <c r="AM35" s="48" t="str">
        <f t="shared" si="26"/>
        <v/>
      </c>
      <c r="AN35" s="48" t="str">
        <f t="shared" si="27"/>
        <v/>
      </c>
      <c r="AO35" s="48" t="str">
        <f t="shared" si="28"/>
        <v/>
      </c>
      <c r="AP35" s="48" t="str">
        <f t="shared" si="29"/>
        <v/>
      </c>
    </row>
    <row r="36" spans="2:42">
      <c r="B36" s="50">
        <v>20200901</v>
      </c>
      <c r="C36" s="50" t="s">
        <v>212</v>
      </c>
      <c r="F36" s="50">
        <v>493.35</v>
      </c>
      <c r="G36" s="50">
        <v>498.5</v>
      </c>
      <c r="H36" s="50">
        <v>-0.124543</v>
      </c>
      <c r="I36" s="50">
        <v>-0.13836200000000001</v>
      </c>
      <c r="J36" s="50">
        <v>1.044</v>
      </c>
      <c r="O36" s="45">
        <f t="shared" ref="O36:O67" si="30">IF(ISBLANK(H36),"",RANK(H36,H$4:H$869,0))</f>
        <v>63</v>
      </c>
      <c r="P36" s="45">
        <f t="shared" ref="P36:P67" si="31">IF(ISBLANK(I36),"",RANK(I36,I$4:I$869,0))</f>
        <v>88</v>
      </c>
      <c r="Q36" s="45">
        <f t="shared" ref="Q36:Q67" si="32">IF(ISBLANK(J36),"",RANK(J36,J$4:J$869,0))</f>
        <v>98</v>
      </c>
      <c r="R36" s="45" t="str">
        <f t="shared" ref="R36:R67" si="33">IF(ISBLANK(K36),"",RANK(K36,K$4:K$869,0))</f>
        <v/>
      </c>
      <c r="S36" s="45" t="str">
        <f t="shared" ref="S36:S67" si="34">IF(ISBLANK(L36),"",RANK(L36,L$4:L$869,0))</f>
        <v/>
      </c>
      <c r="T36" s="45" t="str">
        <f t="shared" ref="T36:T67" si="35">IF(ISBLANK(M36),"",RANK(M36,M$4:M$869,0))</f>
        <v/>
      </c>
      <c r="U36" s="45" t="str">
        <f t="shared" ref="U36:U67" si="36">IF(ISBLANK(N36),"",RANK(N36,N$4:N$869,0))</f>
        <v/>
      </c>
      <c r="V36" s="46">
        <f t="shared" ref="V36:V67" si="37">IF(ISBLANK(H36),"",(O36-1)/(COUNT(O$4:O$869)-1)*100)</f>
        <v>62</v>
      </c>
      <c r="W36" s="46">
        <f t="shared" ref="W36:W67" si="38">IF(ISBLANK(I36),"",(P36-1)/(COUNT(P$4:P$869)-1)*100)</f>
        <v>87</v>
      </c>
      <c r="X36" s="46">
        <f t="shared" ref="X36:X67" si="39">IF(ISBLANK(J36),"",(Q36-1)/(COUNT(Q$4:Q$869)-1)*100)</f>
        <v>97.979797979797979</v>
      </c>
      <c r="Y36" s="46" t="str">
        <f t="shared" ref="Y36:Y67" si="40">IF(ISBLANK(K36),"",(R36-1)/(COUNT(R$4:R$869)-1)*100)</f>
        <v/>
      </c>
      <c r="Z36" s="46" t="str">
        <f t="shared" ref="Z36:Z67" si="41">IF(ISBLANK(L36),"",(S36-1)/(COUNT(S$4:S$869)-1)*100)</f>
        <v/>
      </c>
      <c r="AA36" s="46" t="str">
        <f t="shared" ref="AA36:AA67" si="42">IF(ISBLANK(M36),"",(T36-1)/(COUNT(T$4:T$869)-1)*100)</f>
        <v/>
      </c>
      <c r="AB36" s="46" t="str">
        <f t="shared" ref="AB36:AB67" si="43">IF(ISBLANK(N36),"",(U36-1)/(COUNT(U$4:U$869)-1)*100)</f>
        <v/>
      </c>
      <c r="AC36" s="47">
        <f t="shared" ref="AC36:AC67" si="44">IF(ISBLANK(H36),"",IF((O36/COUNT(O$4:O$869))&gt;0.75,4,IF((O36/COUNT(O$4:O$860))&gt;0.5,3,IF((O36/COUNT(O$4:O$860))&gt;0.25,2,1))))</f>
        <v>3</v>
      </c>
      <c r="AD36" s="47">
        <f t="shared" ref="AD36:AD67" si="45">IF(ISBLANK(I36),"",IF((P36/COUNT(P$4:P$869))&gt;0.75,4,IF((P36/COUNT(P$4:P$860))&gt;0.5,3,IF((P36/COUNT(P$4:P$860))&gt;0.25,2,1))))</f>
        <v>4</v>
      </c>
      <c r="AE36" s="47">
        <f t="shared" ref="AE36:AE67" si="46">IF(ISBLANK(J36),"",IF((Q36/COUNT(Q$4:Q$869))&gt;0.75,4,IF((Q36/COUNT(Q$4:Q$860))&gt;0.5,3,IF((Q36/COUNT(Q$4:Q$860))&gt;0.25,2,1))))</f>
        <v>4</v>
      </c>
      <c r="AF36" s="47" t="str">
        <f t="shared" ref="AF36:AF67" si="47">IF(ISBLANK(K36),"",IF((R36/COUNT(R$4:R$869))&gt;0.75,4,IF((R36/COUNT(R$4:R$860))&gt;0.5,3,IF((R36/COUNT(R$4:R$860))&gt;0.25,2,1))))</f>
        <v/>
      </c>
      <c r="AG36" s="47" t="str">
        <f t="shared" ref="AG36:AG67" si="48">IF(ISBLANK(L36),"",IF((S36/COUNT(S$4:S$869))&gt;0.75,4,IF((S36/COUNT(S$4:S$860))&gt;0.5,3,IF((S36/COUNT(S$4:S$860))&gt;0.25,2,1))))</f>
        <v/>
      </c>
      <c r="AH36" s="47" t="str">
        <f t="shared" ref="AH36:AH67" si="49">IF(ISBLANK(M36),"",IF((T36/COUNT(T$4:T$869))&gt;0.75,4,IF((T36/COUNT(T$4:T$860))&gt;0.5,3,IF((T36/COUNT(T$4:T$860))&gt;0.25,2,1))))</f>
        <v/>
      </c>
      <c r="AI36" s="47" t="str">
        <f t="shared" ref="AI36:AI67" si="50">IF(ISBLANK(N36),"",IF((U36/COUNT(U$4:U$869))&gt;0.75,4,IF((U36/COUNT(U$4:U$860))&gt;0.5,3,IF((U36/COUNT(U$4:U$860))&gt;0.25,2,1))))</f>
        <v/>
      </c>
      <c r="AJ36" s="48" t="str">
        <f t="shared" si="23"/>
        <v/>
      </c>
      <c r="AK36" s="48" t="str">
        <f t="shared" si="24"/>
        <v/>
      </c>
      <c r="AL36" s="48" t="str">
        <f t="shared" si="25"/>
        <v/>
      </c>
      <c r="AM36" s="48" t="str">
        <f t="shared" si="26"/>
        <v/>
      </c>
      <c r="AN36" s="48" t="str">
        <f t="shared" si="27"/>
        <v/>
      </c>
      <c r="AO36" s="48" t="str">
        <f t="shared" si="28"/>
        <v/>
      </c>
      <c r="AP36" s="48" t="str">
        <f t="shared" si="29"/>
        <v/>
      </c>
    </row>
    <row r="37" spans="2:42">
      <c r="B37" s="50">
        <v>20200901</v>
      </c>
      <c r="C37" s="50" t="s">
        <v>213</v>
      </c>
      <c r="F37" s="50">
        <v>199.42</v>
      </c>
      <c r="G37" s="50">
        <v>201.11</v>
      </c>
      <c r="H37" s="50">
        <v>-0.13961799999999999</v>
      </c>
      <c r="I37" s="50">
        <v>-0.20286199999999999</v>
      </c>
      <c r="O37" s="45">
        <f t="shared" si="30"/>
        <v>67</v>
      </c>
      <c r="P37" s="45">
        <f t="shared" si="31"/>
        <v>90</v>
      </c>
      <c r="Q37" s="45" t="str">
        <f t="shared" si="32"/>
        <v/>
      </c>
      <c r="R37" s="45" t="str">
        <f t="shared" si="33"/>
        <v/>
      </c>
      <c r="S37" s="45" t="str">
        <f t="shared" si="34"/>
        <v/>
      </c>
      <c r="T37" s="45" t="str">
        <f t="shared" si="35"/>
        <v/>
      </c>
      <c r="U37" s="45" t="str">
        <f t="shared" si="36"/>
        <v/>
      </c>
      <c r="V37" s="46">
        <f t="shared" si="37"/>
        <v>66</v>
      </c>
      <c r="W37" s="46">
        <f t="shared" si="38"/>
        <v>89</v>
      </c>
      <c r="X37" s="46" t="str">
        <f t="shared" si="39"/>
        <v/>
      </c>
      <c r="Y37" s="46" t="str">
        <f t="shared" si="40"/>
        <v/>
      </c>
      <c r="Z37" s="46" t="str">
        <f t="shared" si="41"/>
        <v/>
      </c>
      <c r="AA37" s="46" t="str">
        <f t="shared" si="42"/>
        <v/>
      </c>
      <c r="AB37" s="46" t="str">
        <f t="shared" si="43"/>
        <v/>
      </c>
      <c r="AC37" s="47">
        <f t="shared" si="44"/>
        <v>3</v>
      </c>
      <c r="AD37" s="47">
        <f t="shared" si="45"/>
        <v>4</v>
      </c>
      <c r="AE37" s="47" t="str">
        <f t="shared" si="46"/>
        <v/>
      </c>
      <c r="AF37" s="47" t="str">
        <f t="shared" si="47"/>
        <v/>
      </c>
      <c r="AG37" s="47" t="str">
        <f t="shared" si="48"/>
        <v/>
      </c>
      <c r="AH37" s="47" t="str">
        <f t="shared" si="49"/>
        <v/>
      </c>
      <c r="AI37" s="47" t="str">
        <f t="shared" si="50"/>
        <v/>
      </c>
      <c r="AJ37" s="48" t="str">
        <f t="shared" si="23"/>
        <v/>
      </c>
      <c r="AK37" s="48" t="str">
        <f t="shared" si="24"/>
        <v/>
      </c>
      <c r="AL37" s="48" t="str">
        <f t="shared" si="25"/>
        <v/>
      </c>
      <c r="AM37" s="48" t="str">
        <f t="shared" si="26"/>
        <v/>
      </c>
      <c r="AN37" s="48" t="str">
        <f t="shared" si="27"/>
        <v/>
      </c>
      <c r="AO37" s="48" t="str">
        <f t="shared" si="28"/>
        <v/>
      </c>
      <c r="AP37" s="48" t="str">
        <f t="shared" si="29"/>
        <v/>
      </c>
    </row>
    <row r="38" spans="2:42">
      <c r="B38" s="50">
        <v>20200901</v>
      </c>
      <c r="C38" s="50" t="s">
        <v>130</v>
      </c>
      <c r="F38" s="50">
        <v>103.87</v>
      </c>
      <c r="G38" s="50">
        <v>111.99</v>
      </c>
      <c r="H38" s="50">
        <v>9.5617999999999995E-2</v>
      </c>
      <c r="I38" s="50">
        <v>0.70233800000000002</v>
      </c>
      <c r="J38" s="50">
        <v>3.4144420000000002</v>
      </c>
      <c r="K38" s="50">
        <v>5.40604</v>
      </c>
      <c r="L38" s="50">
        <v>8.6246500000000008</v>
      </c>
      <c r="M38" s="50">
        <v>9.1883979999999994</v>
      </c>
      <c r="N38" s="50">
        <v>4.1500000000000004</v>
      </c>
      <c r="O38" s="45">
        <f t="shared" si="30"/>
        <v>45</v>
      </c>
      <c r="P38" s="45">
        <f t="shared" si="31"/>
        <v>65</v>
      </c>
      <c r="Q38" s="45">
        <f t="shared" si="32"/>
        <v>72</v>
      </c>
      <c r="R38" s="45">
        <f t="shared" si="33"/>
        <v>58</v>
      </c>
      <c r="S38" s="45">
        <f t="shared" si="34"/>
        <v>24</v>
      </c>
      <c r="T38" s="45">
        <f t="shared" si="35"/>
        <v>14</v>
      </c>
      <c r="U38" s="45">
        <f t="shared" si="36"/>
        <v>36</v>
      </c>
      <c r="V38" s="46">
        <f t="shared" si="37"/>
        <v>44</v>
      </c>
      <c r="W38" s="46">
        <f t="shared" si="38"/>
        <v>64</v>
      </c>
      <c r="X38" s="46">
        <f t="shared" si="39"/>
        <v>71.717171717171709</v>
      </c>
      <c r="Y38" s="46">
        <f t="shared" si="40"/>
        <v>59.375</v>
      </c>
      <c r="Z38" s="46">
        <f t="shared" si="41"/>
        <v>25.274725274725274</v>
      </c>
      <c r="AA38" s="46">
        <f t="shared" si="42"/>
        <v>14.772727272727273</v>
      </c>
      <c r="AB38" s="46">
        <f t="shared" si="43"/>
        <v>38.461538461538467</v>
      </c>
      <c r="AC38" s="47">
        <f t="shared" si="44"/>
        <v>2</v>
      </c>
      <c r="AD38" s="47">
        <f t="shared" si="45"/>
        <v>3</v>
      </c>
      <c r="AE38" s="47">
        <f t="shared" si="46"/>
        <v>3</v>
      </c>
      <c r="AF38" s="47">
        <f t="shared" si="47"/>
        <v>3</v>
      </c>
      <c r="AG38" s="47">
        <f t="shared" si="48"/>
        <v>2</v>
      </c>
      <c r="AH38" s="47">
        <f t="shared" si="49"/>
        <v>1</v>
      </c>
      <c r="AI38" s="47">
        <f t="shared" si="50"/>
        <v>2</v>
      </c>
      <c r="AJ38" s="48" t="str">
        <f t="shared" si="23"/>
        <v/>
      </c>
      <c r="AK38" s="48" t="str">
        <f t="shared" si="24"/>
        <v/>
      </c>
      <c r="AL38" s="48" t="str">
        <f t="shared" si="25"/>
        <v/>
      </c>
      <c r="AM38" s="48" t="str">
        <f t="shared" si="26"/>
        <v/>
      </c>
      <c r="AN38" s="48" t="str">
        <f t="shared" si="27"/>
        <v/>
      </c>
      <c r="AO38" s="48" t="str">
        <f t="shared" si="28"/>
        <v/>
      </c>
      <c r="AP38" s="48" t="str">
        <f t="shared" si="29"/>
        <v/>
      </c>
    </row>
    <row r="39" spans="2:42">
      <c r="B39" s="50">
        <v>20200901</v>
      </c>
      <c r="C39" s="50" t="s">
        <v>170</v>
      </c>
      <c r="F39" s="50">
        <v>149.88999999999999</v>
      </c>
      <c r="G39" s="50">
        <v>156.56</v>
      </c>
      <c r="H39" s="50">
        <v>0.81459300000000001</v>
      </c>
      <c r="I39" s="50">
        <v>0.96466099999999999</v>
      </c>
      <c r="J39" s="50">
        <v>6.9053389999999997</v>
      </c>
      <c r="K39" s="50">
        <v>7.8502029999999996</v>
      </c>
      <c r="L39" s="50">
        <v>10.434001</v>
      </c>
      <c r="M39" s="50">
        <v>8.3973230000000001</v>
      </c>
      <c r="N39" s="50">
        <v>6.21</v>
      </c>
      <c r="O39" s="45">
        <f t="shared" si="30"/>
        <v>5</v>
      </c>
      <c r="P39" s="45">
        <f t="shared" si="31"/>
        <v>43</v>
      </c>
      <c r="Q39" s="45">
        <f t="shared" si="32"/>
        <v>11</v>
      </c>
      <c r="R39" s="45">
        <f t="shared" si="33"/>
        <v>11</v>
      </c>
      <c r="S39" s="45">
        <f t="shared" si="34"/>
        <v>12</v>
      </c>
      <c r="T39" s="45">
        <f t="shared" si="35"/>
        <v>17</v>
      </c>
      <c r="U39" s="45">
        <f t="shared" si="36"/>
        <v>11</v>
      </c>
      <c r="V39" s="46">
        <f t="shared" si="37"/>
        <v>4</v>
      </c>
      <c r="W39" s="46">
        <f t="shared" si="38"/>
        <v>42</v>
      </c>
      <c r="X39" s="46">
        <f t="shared" si="39"/>
        <v>10.1010101010101</v>
      </c>
      <c r="Y39" s="46">
        <f t="shared" si="40"/>
        <v>10.416666666666668</v>
      </c>
      <c r="Z39" s="46">
        <f t="shared" si="41"/>
        <v>12.087912087912088</v>
      </c>
      <c r="AA39" s="46">
        <f t="shared" si="42"/>
        <v>18.181818181818183</v>
      </c>
      <c r="AB39" s="46">
        <f t="shared" si="43"/>
        <v>10.989010989010989</v>
      </c>
      <c r="AC39" s="47">
        <f t="shared" si="44"/>
        <v>1</v>
      </c>
      <c r="AD39" s="47">
        <f t="shared" si="45"/>
        <v>2</v>
      </c>
      <c r="AE39" s="47">
        <f t="shared" si="46"/>
        <v>1</v>
      </c>
      <c r="AF39" s="47">
        <f t="shared" si="47"/>
        <v>1</v>
      </c>
      <c r="AG39" s="47">
        <f t="shared" si="48"/>
        <v>1</v>
      </c>
      <c r="AH39" s="47">
        <f t="shared" si="49"/>
        <v>1</v>
      </c>
      <c r="AI39" s="47">
        <f t="shared" si="50"/>
        <v>1</v>
      </c>
      <c r="AJ39" s="48" t="str">
        <f t="shared" si="23"/>
        <v/>
      </c>
      <c r="AK39" s="48" t="str">
        <f t="shared" si="24"/>
        <v/>
      </c>
      <c r="AL39" s="48" t="str">
        <f t="shared" si="25"/>
        <v/>
      </c>
      <c r="AM39" s="48" t="str">
        <f t="shared" si="26"/>
        <v/>
      </c>
      <c r="AN39" s="48" t="str">
        <f t="shared" si="27"/>
        <v/>
      </c>
      <c r="AO39" s="48" t="str">
        <f t="shared" si="28"/>
        <v/>
      </c>
      <c r="AP39" s="48" t="str">
        <f t="shared" si="29"/>
        <v/>
      </c>
    </row>
    <row r="40" spans="2:42">
      <c r="B40" s="50">
        <v>20200901</v>
      </c>
      <c r="C40" s="50" t="s">
        <v>156</v>
      </c>
      <c r="F40" s="50">
        <v>718.6</v>
      </c>
      <c r="G40" s="50">
        <v>765.38</v>
      </c>
      <c r="H40" s="50">
        <v>-0.604715</v>
      </c>
      <c r="I40" s="50">
        <v>0.61877099999999996</v>
      </c>
      <c r="J40" s="50">
        <v>5.2543160000000002</v>
      </c>
      <c r="K40" s="50">
        <v>6.2963440000000004</v>
      </c>
      <c r="L40" s="50">
        <v>9.0754549999999998</v>
      </c>
      <c r="M40" s="50">
        <v>8.3307339999999996</v>
      </c>
      <c r="N40" s="50">
        <v>3.73</v>
      </c>
      <c r="O40" s="45">
        <f t="shared" si="30"/>
        <v>95</v>
      </c>
      <c r="P40" s="45">
        <f t="shared" si="31"/>
        <v>67</v>
      </c>
      <c r="Q40" s="45">
        <f t="shared" si="32"/>
        <v>37</v>
      </c>
      <c r="R40" s="45">
        <f t="shared" si="33"/>
        <v>35</v>
      </c>
      <c r="S40" s="45">
        <f t="shared" si="34"/>
        <v>21</v>
      </c>
      <c r="T40" s="45">
        <f t="shared" si="35"/>
        <v>18</v>
      </c>
      <c r="U40" s="45">
        <f t="shared" si="36"/>
        <v>41</v>
      </c>
      <c r="V40" s="46">
        <f t="shared" si="37"/>
        <v>94</v>
      </c>
      <c r="W40" s="46">
        <f t="shared" si="38"/>
        <v>66</v>
      </c>
      <c r="X40" s="46">
        <f t="shared" si="39"/>
        <v>36.363636363636367</v>
      </c>
      <c r="Y40" s="46">
        <f t="shared" si="40"/>
        <v>35.416666666666671</v>
      </c>
      <c r="Z40" s="46">
        <f t="shared" si="41"/>
        <v>21.978021978021978</v>
      </c>
      <c r="AA40" s="46">
        <f t="shared" si="42"/>
        <v>19.318181818181817</v>
      </c>
      <c r="AB40" s="46">
        <f t="shared" si="43"/>
        <v>43.956043956043956</v>
      </c>
      <c r="AC40" s="47">
        <f t="shared" si="44"/>
        <v>4</v>
      </c>
      <c r="AD40" s="47">
        <f t="shared" si="45"/>
        <v>3</v>
      </c>
      <c r="AE40" s="47">
        <f t="shared" si="46"/>
        <v>2</v>
      </c>
      <c r="AF40" s="47">
        <f t="shared" si="47"/>
        <v>2</v>
      </c>
      <c r="AG40" s="47">
        <f t="shared" si="48"/>
        <v>1</v>
      </c>
      <c r="AH40" s="47">
        <f t="shared" si="49"/>
        <v>1</v>
      </c>
      <c r="AI40" s="47">
        <f t="shared" si="50"/>
        <v>2</v>
      </c>
      <c r="AJ40" s="48" t="str">
        <f t="shared" si="23"/>
        <v/>
      </c>
      <c r="AK40" s="48" t="str">
        <f t="shared" si="24"/>
        <v/>
      </c>
      <c r="AL40" s="48" t="str">
        <f t="shared" si="25"/>
        <v/>
      </c>
      <c r="AM40" s="48" t="str">
        <f t="shared" si="26"/>
        <v/>
      </c>
      <c r="AN40" s="48" t="str">
        <f t="shared" si="27"/>
        <v/>
      </c>
      <c r="AO40" s="48" t="str">
        <f t="shared" si="28"/>
        <v/>
      </c>
      <c r="AP40" s="48" t="str">
        <f t="shared" si="29"/>
        <v/>
      </c>
    </row>
    <row r="41" spans="2:42">
      <c r="B41" s="50">
        <v>20200901</v>
      </c>
      <c r="C41" s="50" t="s">
        <v>165</v>
      </c>
      <c r="F41" s="50">
        <v>224.69</v>
      </c>
      <c r="G41" s="50">
        <v>246.29</v>
      </c>
      <c r="H41" s="50">
        <v>0.36165199999999997</v>
      </c>
      <c r="I41" s="50">
        <v>1.716682</v>
      </c>
      <c r="J41" s="50">
        <v>7.6101470000000004</v>
      </c>
      <c r="K41" s="50">
        <v>10.406511</v>
      </c>
      <c r="L41" s="50">
        <v>11.919299000000001</v>
      </c>
      <c r="M41" s="50">
        <v>11.281264</v>
      </c>
      <c r="N41" s="50">
        <v>8.1199999999999992</v>
      </c>
      <c r="O41" s="45">
        <f t="shared" si="30"/>
        <v>23</v>
      </c>
      <c r="P41" s="45">
        <f t="shared" si="31"/>
        <v>4</v>
      </c>
      <c r="Q41" s="45">
        <f t="shared" si="32"/>
        <v>6</v>
      </c>
      <c r="R41" s="45">
        <f t="shared" si="33"/>
        <v>6</v>
      </c>
      <c r="S41" s="45">
        <f t="shared" si="34"/>
        <v>6</v>
      </c>
      <c r="T41" s="45">
        <f t="shared" si="35"/>
        <v>6</v>
      </c>
      <c r="U41" s="45">
        <f t="shared" si="36"/>
        <v>8</v>
      </c>
      <c r="V41" s="46">
        <f t="shared" si="37"/>
        <v>22</v>
      </c>
      <c r="W41" s="46">
        <f t="shared" si="38"/>
        <v>3</v>
      </c>
      <c r="X41" s="46">
        <f t="shared" si="39"/>
        <v>5.0505050505050502</v>
      </c>
      <c r="Y41" s="46">
        <f t="shared" si="40"/>
        <v>5.2083333333333339</v>
      </c>
      <c r="Z41" s="46">
        <f t="shared" si="41"/>
        <v>5.4945054945054945</v>
      </c>
      <c r="AA41" s="46">
        <f t="shared" si="42"/>
        <v>5.6818181818181817</v>
      </c>
      <c r="AB41" s="46">
        <f t="shared" si="43"/>
        <v>7.6923076923076925</v>
      </c>
      <c r="AC41" s="47">
        <f t="shared" si="44"/>
        <v>1</v>
      </c>
      <c r="AD41" s="47">
        <f t="shared" si="45"/>
        <v>1</v>
      </c>
      <c r="AE41" s="47">
        <f t="shared" si="46"/>
        <v>1</v>
      </c>
      <c r="AF41" s="47">
        <f t="shared" si="47"/>
        <v>1</v>
      </c>
      <c r="AG41" s="47">
        <f t="shared" si="48"/>
        <v>1</v>
      </c>
      <c r="AH41" s="47">
        <f t="shared" si="49"/>
        <v>1</v>
      </c>
      <c r="AI41" s="47">
        <f t="shared" si="50"/>
        <v>1</v>
      </c>
      <c r="AJ41" s="48" t="str">
        <f t="shared" si="23"/>
        <v/>
      </c>
      <c r="AK41" s="48" t="str">
        <f t="shared" si="24"/>
        <v/>
      </c>
      <c r="AL41" s="48" t="str">
        <f t="shared" si="25"/>
        <v/>
      </c>
      <c r="AM41" s="48" t="str">
        <f t="shared" si="26"/>
        <v/>
      </c>
      <c r="AN41" s="48" t="str">
        <f t="shared" si="27"/>
        <v/>
      </c>
      <c r="AO41" s="48" t="str">
        <f t="shared" si="28"/>
        <v/>
      </c>
      <c r="AP41" s="48" t="str">
        <f t="shared" si="29"/>
        <v/>
      </c>
    </row>
    <row r="42" spans="2:42">
      <c r="B42" s="50">
        <v>20200901</v>
      </c>
      <c r="C42" s="50" t="s">
        <v>164</v>
      </c>
      <c r="F42" s="50">
        <v>138.84</v>
      </c>
      <c r="G42" s="50">
        <v>142.61000000000001</v>
      </c>
      <c r="H42" s="50">
        <v>-0.51138499999999998</v>
      </c>
      <c r="I42" s="50">
        <v>0.11988500000000001</v>
      </c>
      <c r="J42" s="50">
        <v>3.506615</v>
      </c>
      <c r="K42" s="50">
        <v>4.0897810000000003</v>
      </c>
      <c r="L42" s="50">
        <v>5.2082420000000003</v>
      </c>
      <c r="M42" s="50">
        <v>6.1660880000000002</v>
      </c>
      <c r="N42" s="50">
        <v>2.72</v>
      </c>
      <c r="O42" s="45">
        <f t="shared" si="30"/>
        <v>93</v>
      </c>
      <c r="P42" s="45">
        <f t="shared" si="31"/>
        <v>84</v>
      </c>
      <c r="Q42" s="45">
        <f t="shared" si="32"/>
        <v>65</v>
      </c>
      <c r="R42" s="45">
        <f t="shared" si="33"/>
        <v>75</v>
      </c>
      <c r="S42" s="45">
        <f t="shared" si="34"/>
        <v>56</v>
      </c>
      <c r="T42" s="45">
        <f t="shared" si="35"/>
        <v>42</v>
      </c>
      <c r="U42" s="45">
        <f t="shared" si="36"/>
        <v>50</v>
      </c>
      <c r="V42" s="46">
        <f t="shared" si="37"/>
        <v>92</v>
      </c>
      <c r="W42" s="46">
        <f t="shared" si="38"/>
        <v>83</v>
      </c>
      <c r="X42" s="46">
        <f t="shared" si="39"/>
        <v>64.646464646464651</v>
      </c>
      <c r="Y42" s="46">
        <f t="shared" si="40"/>
        <v>77.083333333333343</v>
      </c>
      <c r="Z42" s="46">
        <f t="shared" si="41"/>
        <v>60.439560439560438</v>
      </c>
      <c r="AA42" s="46">
        <f t="shared" si="42"/>
        <v>46.590909090909086</v>
      </c>
      <c r="AB42" s="46">
        <f t="shared" si="43"/>
        <v>53.846153846153847</v>
      </c>
      <c r="AC42" s="47">
        <f t="shared" si="44"/>
        <v>4</v>
      </c>
      <c r="AD42" s="47">
        <f t="shared" si="45"/>
        <v>4</v>
      </c>
      <c r="AE42" s="47">
        <f t="shared" si="46"/>
        <v>3</v>
      </c>
      <c r="AF42" s="47">
        <f t="shared" si="47"/>
        <v>4</v>
      </c>
      <c r="AG42" s="47">
        <f t="shared" si="48"/>
        <v>3</v>
      </c>
      <c r="AH42" s="47">
        <f t="shared" si="49"/>
        <v>2</v>
      </c>
      <c r="AI42" s="47">
        <f t="shared" si="50"/>
        <v>3</v>
      </c>
      <c r="AJ42" s="48" t="str">
        <f t="shared" si="23"/>
        <v/>
      </c>
      <c r="AK42" s="48" t="str">
        <f t="shared" si="24"/>
        <v/>
      </c>
      <c r="AL42" s="48" t="str">
        <f t="shared" si="25"/>
        <v/>
      </c>
      <c r="AM42" s="48" t="str">
        <f t="shared" si="26"/>
        <v/>
      </c>
      <c r="AN42" s="48" t="str">
        <f t="shared" si="27"/>
        <v/>
      </c>
      <c r="AO42" s="48" t="str">
        <f t="shared" si="28"/>
        <v/>
      </c>
      <c r="AP42" s="48" t="str">
        <f t="shared" si="29"/>
        <v/>
      </c>
    </row>
    <row r="43" spans="2:42">
      <c r="B43" s="50">
        <v>20200901</v>
      </c>
      <c r="C43" s="50" t="s">
        <v>196</v>
      </c>
      <c r="F43" s="50">
        <v>244.53</v>
      </c>
      <c r="G43" s="50">
        <v>247.48</v>
      </c>
      <c r="H43" s="50">
        <v>0.29929699999999998</v>
      </c>
      <c r="I43" s="50">
        <v>-0.81052999999999997</v>
      </c>
      <c r="J43" s="50">
        <v>0.15041599999999999</v>
      </c>
      <c r="K43" s="50">
        <v>0.139516</v>
      </c>
      <c r="L43" s="50">
        <v>0.56340500000000004</v>
      </c>
      <c r="N43" s="50">
        <v>-1.42</v>
      </c>
      <c r="O43" s="45">
        <f t="shared" si="30"/>
        <v>25</v>
      </c>
      <c r="P43" s="45">
        <f t="shared" si="31"/>
        <v>94</v>
      </c>
      <c r="Q43" s="45">
        <f t="shared" si="32"/>
        <v>100</v>
      </c>
      <c r="R43" s="45">
        <f t="shared" si="33"/>
        <v>97</v>
      </c>
      <c r="S43" s="45">
        <f t="shared" si="34"/>
        <v>91</v>
      </c>
      <c r="T43" s="45" t="str">
        <f t="shared" si="35"/>
        <v/>
      </c>
      <c r="U43" s="45">
        <f t="shared" si="36"/>
        <v>91</v>
      </c>
      <c r="V43" s="46">
        <f t="shared" si="37"/>
        <v>24</v>
      </c>
      <c r="W43" s="46">
        <f t="shared" si="38"/>
        <v>93</v>
      </c>
      <c r="X43" s="46">
        <f t="shared" si="39"/>
        <v>100</v>
      </c>
      <c r="Y43" s="46">
        <f t="shared" si="40"/>
        <v>100</v>
      </c>
      <c r="Z43" s="46">
        <f t="shared" si="41"/>
        <v>98.901098901098905</v>
      </c>
      <c r="AA43" s="46" t="str">
        <f t="shared" si="42"/>
        <v/>
      </c>
      <c r="AB43" s="46">
        <f t="shared" si="43"/>
        <v>98.901098901098905</v>
      </c>
      <c r="AC43" s="47">
        <f t="shared" si="44"/>
        <v>1</v>
      </c>
      <c r="AD43" s="47">
        <f t="shared" si="45"/>
        <v>4</v>
      </c>
      <c r="AE43" s="47">
        <f t="shared" si="46"/>
        <v>4</v>
      </c>
      <c r="AF43" s="47">
        <f t="shared" si="47"/>
        <v>4</v>
      </c>
      <c r="AG43" s="47">
        <f t="shared" si="48"/>
        <v>4</v>
      </c>
      <c r="AH43" s="47" t="str">
        <f t="shared" si="49"/>
        <v/>
      </c>
      <c r="AI43" s="47">
        <f t="shared" si="50"/>
        <v>4</v>
      </c>
      <c r="AJ43" s="48" t="str">
        <f t="shared" si="23"/>
        <v/>
      </c>
      <c r="AK43" s="48" t="str">
        <f t="shared" si="24"/>
        <v/>
      </c>
      <c r="AL43" s="48" t="str">
        <f t="shared" si="25"/>
        <v/>
      </c>
      <c r="AM43" s="48" t="str">
        <f t="shared" si="26"/>
        <v/>
      </c>
      <c r="AN43" s="48" t="str">
        <f t="shared" si="27"/>
        <v/>
      </c>
      <c r="AO43" s="48" t="str">
        <f t="shared" si="28"/>
        <v/>
      </c>
      <c r="AP43" s="48" t="str">
        <f t="shared" si="29"/>
        <v/>
      </c>
    </row>
    <row r="44" spans="2:42">
      <c r="B44" s="50">
        <v>20200901</v>
      </c>
      <c r="C44" s="50" t="s">
        <v>214</v>
      </c>
      <c r="F44" s="50">
        <v>333.89</v>
      </c>
      <c r="G44" s="50">
        <v>360.18</v>
      </c>
      <c r="H44" s="50">
        <v>0.43853900000000001</v>
      </c>
      <c r="I44" s="50">
        <v>-0.16011700000000001</v>
      </c>
      <c r="J44" s="50">
        <v>4.5858660000000002</v>
      </c>
      <c r="K44" s="50">
        <v>7.8244790000000002</v>
      </c>
      <c r="L44" s="50">
        <v>10.459514</v>
      </c>
      <c r="M44" s="50">
        <v>6.3146620000000002</v>
      </c>
      <c r="N44" s="50">
        <v>7.9</v>
      </c>
      <c r="O44" s="45">
        <f t="shared" si="30"/>
        <v>22</v>
      </c>
      <c r="P44" s="45">
        <f t="shared" si="31"/>
        <v>89</v>
      </c>
      <c r="Q44" s="45">
        <f t="shared" si="32"/>
        <v>48</v>
      </c>
      <c r="R44" s="45">
        <f t="shared" si="33"/>
        <v>13</v>
      </c>
      <c r="S44" s="45">
        <f t="shared" si="34"/>
        <v>11</v>
      </c>
      <c r="T44" s="45">
        <f t="shared" si="35"/>
        <v>40</v>
      </c>
      <c r="U44" s="45">
        <f t="shared" si="36"/>
        <v>9</v>
      </c>
      <c r="V44" s="46">
        <f t="shared" si="37"/>
        <v>21</v>
      </c>
      <c r="W44" s="46">
        <f t="shared" si="38"/>
        <v>88</v>
      </c>
      <c r="X44" s="46">
        <f t="shared" si="39"/>
        <v>47.474747474747474</v>
      </c>
      <c r="Y44" s="46">
        <f t="shared" si="40"/>
        <v>12.5</v>
      </c>
      <c r="Z44" s="46">
        <f t="shared" si="41"/>
        <v>10.989010989010989</v>
      </c>
      <c r="AA44" s="46">
        <f t="shared" si="42"/>
        <v>44.31818181818182</v>
      </c>
      <c r="AB44" s="46">
        <f t="shared" si="43"/>
        <v>8.791208791208792</v>
      </c>
      <c r="AC44" s="47">
        <f t="shared" si="44"/>
        <v>1</v>
      </c>
      <c r="AD44" s="47">
        <f t="shared" si="45"/>
        <v>4</v>
      </c>
      <c r="AE44" s="47">
        <f t="shared" si="46"/>
        <v>2</v>
      </c>
      <c r="AF44" s="47">
        <f t="shared" si="47"/>
        <v>1</v>
      </c>
      <c r="AG44" s="47">
        <f t="shared" si="48"/>
        <v>1</v>
      </c>
      <c r="AH44" s="47">
        <f t="shared" si="49"/>
        <v>2</v>
      </c>
      <c r="AI44" s="47">
        <f t="shared" si="50"/>
        <v>1</v>
      </c>
      <c r="AJ44" s="48" t="str">
        <f t="shared" si="23"/>
        <v/>
      </c>
      <c r="AK44" s="48" t="str">
        <f t="shared" si="24"/>
        <v/>
      </c>
      <c r="AL44" s="48" t="str">
        <f t="shared" si="25"/>
        <v/>
      </c>
      <c r="AM44" s="48" t="str">
        <f t="shared" si="26"/>
        <v/>
      </c>
      <c r="AN44" s="48" t="str">
        <f t="shared" si="27"/>
        <v/>
      </c>
      <c r="AO44" s="48" t="str">
        <f t="shared" si="28"/>
        <v/>
      </c>
      <c r="AP44" s="48" t="str">
        <f t="shared" si="29"/>
        <v/>
      </c>
    </row>
    <row r="45" spans="2:42">
      <c r="B45" s="50">
        <v>20200901</v>
      </c>
      <c r="C45" s="50" t="s">
        <v>109</v>
      </c>
      <c r="F45" s="50">
        <v>129.27000000000001</v>
      </c>
      <c r="G45" s="50">
        <v>136.09</v>
      </c>
      <c r="H45" s="50">
        <v>9.1326000000000004E-2</v>
      </c>
      <c r="I45" s="50">
        <v>1.0371250000000001</v>
      </c>
      <c r="J45" s="50">
        <v>3.09842</v>
      </c>
      <c r="K45" s="50">
        <v>6.2660340000000003</v>
      </c>
      <c r="L45" s="50">
        <v>7.6677479999999996</v>
      </c>
      <c r="M45" s="50">
        <v>3.7838579999999999</v>
      </c>
      <c r="N45" s="50">
        <v>5.25</v>
      </c>
      <c r="O45" s="45">
        <f t="shared" si="30"/>
        <v>46</v>
      </c>
      <c r="P45" s="45">
        <f t="shared" si="31"/>
        <v>40</v>
      </c>
      <c r="Q45" s="45">
        <f t="shared" si="32"/>
        <v>79</v>
      </c>
      <c r="R45" s="45">
        <f t="shared" si="33"/>
        <v>38</v>
      </c>
      <c r="S45" s="45">
        <f t="shared" si="34"/>
        <v>48</v>
      </c>
      <c r="T45" s="45">
        <f t="shared" si="35"/>
        <v>57</v>
      </c>
      <c r="U45" s="45">
        <f t="shared" si="36"/>
        <v>16</v>
      </c>
      <c r="V45" s="46">
        <f t="shared" si="37"/>
        <v>45</v>
      </c>
      <c r="W45" s="46">
        <f t="shared" si="38"/>
        <v>39</v>
      </c>
      <c r="X45" s="46">
        <f t="shared" si="39"/>
        <v>78.787878787878782</v>
      </c>
      <c r="Y45" s="46">
        <f t="shared" si="40"/>
        <v>38.541666666666671</v>
      </c>
      <c r="Z45" s="46">
        <f t="shared" si="41"/>
        <v>51.648351648351657</v>
      </c>
      <c r="AA45" s="46">
        <f t="shared" si="42"/>
        <v>63.636363636363633</v>
      </c>
      <c r="AB45" s="46">
        <f t="shared" si="43"/>
        <v>16.483516483516482</v>
      </c>
      <c r="AC45" s="47">
        <f t="shared" si="44"/>
        <v>2</v>
      </c>
      <c r="AD45" s="47">
        <f t="shared" si="45"/>
        <v>2</v>
      </c>
      <c r="AE45" s="47">
        <f t="shared" si="46"/>
        <v>4</v>
      </c>
      <c r="AF45" s="47">
        <f t="shared" si="47"/>
        <v>2</v>
      </c>
      <c r="AG45" s="47">
        <f t="shared" si="48"/>
        <v>3</v>
      </c>
      <c r="AH45" s="47">
        <f t="shared" si="49"/>
        <v>3</v>
      </c>
      <c r="AI45" s="47">
        <f t="shared" si="50"/>
        <v>1</v>
      </c>
      <c r="AJ45" s="48" t="str">
        <f t="shared" si="23"/>
        <v/>
      </c>
      <c r="AK45" s="48" t="str">
        <f t="shared" si="24"/>
        <v/>
      </c>
      <c r="AL45" s="48" t="str">
        <f t="shared" si="25"/>
        <v/>
      </c>
      <c r="AM45" s="48" t="str">
        <f t="shared" si="26"/>
        <v/>
      </c>
      <c r="AN45" s="48" t="str">
        <f t="shared" si="27"/>
        <v/>
      </c>
      <c r="AO45" s="48" t="str">
        <f t="shared" si="28"/>
        <v/>
      </c>
      <c r="AP45" s="48" t="str">
        <f t="shared" si="29"/>
        <v/>
      </c>
    </row>
    <row r="46" spans="2:42">
      <c r="B46" s="50">
        <v>20200901</v>
      </c>
      <c r="C46" s="50" t="s">
        <v>117</v>
      </c>
      <c r="F46" s="50">
        <v>515.38</v>
      </c>
      <c r="G46" s="50">
        <v>527.13</v>
      </c>
      <c r="H46" s="50">
        <v>9.7866999999999996E-2</v>
      </c>
      <c r="I46" s="50">
        <v>1.3064450000000001</v>
      </c>
      <c r="J46" s="50">
        <v>4.8262289999999997</v>
      </c>
      <c r="K46" s="50">
        <v>6.0269940000000002</v>
      </c>
      <c r="L46" s="50">
        <v>8.2981269999999991</v>
      </c>
      <c r="M46" s="50">
        <v>7.7402769999999999</v>
      </c>
      <c r="N46" s="50">
        <v>4.29</v>
      </c>
      <c r="O46" s="45">
        <f t="shared" si="30"/>
        <v>44</v>
      </c>
      <c r="P46" s="45">
        <f t="shared" si="31"/>
        <v>24</v>
      </c>
      <c r="Q46" s="45">
        <f t="shared" si="32"/>
        <v>41</v>
      </c>
      <c r="R46" s="45">
        <f t="shared" si="33"/>
        <v>46</v>
      </c>
      <c r="S46" s="45">
        <f t="shared" si="34"/>
        <v>32</v>
      </c>
      <c r="T46" s="45">
        <f t="shared" si="35"/>
        <v>25</v>
      </c>
      <c r="U46" s="45">
        <f t="shared" si="36"/>
        <v>31</v>
      </c>
      <c r="V46" s="46">
        <f t="shared" si="37"/>
        <v>43</v>
      </c>
      <c r="W46" s="46">
        <f t="shared" si="38"/>
        <v>23</v>
      </c>
      <c r="X46" s="46">
        <f t="shared" si="39"/>
        <v>40.404040404040401</v>
      </c>
      <c r="Y46" s="46">
        <f t="shared" si="40"/>
        <v>46.875</v>
      </c>
      <c r="Z46" s="46">
        <f t="shared" si="41"/>
        <v>34.065934065934066</v>
      </c>
      <c r="AA46" s="46">
        <f t="shared" si="42"/>
        <v>27.27272727272727</v>
      </c>
      <c r="AB46" s="46">
        <f t="shared" si="43"/>
        <v>32.967032967032964</v>
      </c>
      <c r="AC46" s="47">
        <f t="shared" si="44"/>
        <v>2</v>
      </c>
      <c r="AD46" s="47">
        <f t="shared" si="45"/>
        <v>1</v>
      </c>
      <c r="AE46" s="47">
        <f t="shared" si="46"/>
        <v>2</v>
      </c>
      <c r="AF46" s="47">
        <f t="shared" si="47"/>
        <v>2</v>
      </c>
      <c r="AG46" s="47">
        <f t="shared" si="48"/>
        <v>2</v>
      </c>
      <c r="AH46" s="47">
        <f t="shared" si="49"/>
        <v>2</v>
      </c>
      <c r="AI46" s="47">
        <f t="shared" si="50"/>
        <v>2</v>
      </c>
      <c r="AJ46" s="48" t="str">
        <f t="shared" si="23"/>
        <v/>
      </c>
      <c r="AK46" s="48" t="str">
        <f t="shared" si="24"/>
        <v/>
      </c>
      <c r="AL46" s="48" t="str">
        <f t="shared" si="25"/>
        <v/>
      </c>
      <c r="AM46" s="48" t="str">
        <f t="shared" si="26"/>
        <v/>
      </c>
      <c r="AN46" s="48" t="str">
        <f t="shared" si="27"/>
        <v/>
      </c>
      <c r="AO46" s="48" t="str">
        <f t="shared" si="28"/>
        <v/>
      </c>
      <c r="AP46" s="48" t="str">
        <f t="shared" si="29"/>
        <v/>
      </c>
    </row>
    <row r="47" spans="2:42">
      <c r="B47" s="50">
        <v>20200901</v>
      </c>
      <c r="C47" s="50" t="s">
        <v>151</v>
      </c>
      <c r="D47" s="50" t="s">
        <v>152</v>
      </c>
      <c r="E47" s="50" t="s">
        <v>0</v>
      </c>
      <c r="F47" s="50">
        <v>174.5</v>
      </c>
      <c r="G47" s="50">
        <v>182.04</v>
      </c>
      <c r="H47" s="50">
        <v>-0.43139699999999997</v>
      </c>
      <c r="I47" s="50">
        <v>0.93656899999999998</v>
      </c>
      <c r="J47" s="50">
        <v>6.0386449999999998</v>
      </c>
      <c r="K47" s="50">
        <v>6.9901960000000001</v>
      </c>
      <c r="L47" s="50">
        <v>10.111651</v>
      </c>
      <c r="M47" s="50">
        <v>9.0059609999999992</v>
      </c>
      <c r="N47" s="50">
        <v>3.89</v>
      </c>
      <c r="O47" s="45">
        <f t="shared" si="30"/>
        <v>88</v>
      </c>
      <c r="P47" s="45">
        <f t="shared" si="31"/>
        <v>48</v>
      </c>
      <c r="Q47" s="45">
        <f t="shared" si="32"/>
        <v>20</v>
      </c>
      <c r="R47" s="45">
        <f t="shared" si="33"/>
        <v>25</v>
      </c>
      <c r="S47" s="45">
        <f t="shared" si="34"/>
        <v>14</v>
      </c>
      <c r="T47" s="45">
        <f t="shared" si="35"/>
        <v>15</v>
      </c>
      <c r="U47" s="45">
        <f t="shared" si="36"/>
        <v>40</v>
      </c>
      <c r="V47" s="46">
        <f t="shared" si="37"/>
        <v>87</v>
      </c>
      <c r="W47" s="46">
        <f t="shared" si="38"/>
        <v>47</v>
      </c>
      <c r="X47" s="46">
        <f t="shared" si="39"/>
        <v>19.19191919191919</v>
      </c>
      <c r="Y47" s="46">
        <f t="shared" si="40"/>
        <v>25</v>
      </c>
      <c r="Z47" s="46">
        <f t="shared" si="41"/>
        <v>14.285714285714285</v>
      </c>
      <c r="AA47" s="46">
        <f t="shared" si="42"/>
        <v>15.909090909090908</v>
      </c>
      <c r="AB47" s="46">
        <f t="shared" si="43"/>
        <v>42.857142857142854</v>
      </c>
      <c r="AC47" s="47">
        <f t="shared" si="44"/>
        <v>4</v>
      </c>
      <c r="AD47" s="47">
        <f t="shared" si="45"/>
        <v>2</v>
      </c>
      <c r="AE47" s="47">
        <f t="shared" si="46"/>
        <v>1</v>
      </c>
      <c r="AF47" s="47">
        <f t="shared" si="47"/>
        <v>2</v>
      </c>
      <c r="AG47" s="47">
        <f t="shared" si="48"/>
        <v>1</v>
      </c>
      <c r="AH47" s="47">
        <f t="shared" si="49"/>
        <v>1</v>
      </c>
      <c r="AI47" s="47">
        <f t="shared" si="50"/>
        <v>2</v>
      </c>
      <c r="AJ47" s="48" t="str">
        <f t="shared" si="23"/>
        <v/>
      </c>
      <c r="AK47" s="48" t="str">
        <f t="shared" si="24"/>
        <v/>
      </c>
      <c r="AL47" s="48" t="str">
        <f t="shared" si="25"/>
        <v/>
      </c>
      <c r="AM47" s="48" t="str">
        <f t="shared" si="26"/>
        <v/>
      </c>
      <c r="AN47" s="48" t="str">
        <f t="shared" si="27"/>
        <v/>
      </c>
      <c r="AO47" s="48" t="str">
        <f t="shared" si="28"/>
        <v/>
      </c>
      <c r="AP47" s="48" t="str">
        <f t="shared" si="29"/>
        <v/>
      </c>
    </row>
    <row r="48" spans="2:42">
      <c r="B48" s="50">
        <v>20200901</v>
      </c>
      <c r="C48" s="50" t="s">
        <v>206</v>
      </c>
      <c r="F48" s="50">
        <v>127</v>
      </c>
      <c r="G48" s="50">
        <v>131.16</v>
      </c>
      <c r="H48" s="50">
        <v>-2.6136E-2</v>
      </c>
      <c r="I48" s="50">
        <v>1.380163</v>
      </c>
      <c r="J48" s="50">
        <v>6.0959070000000004</v>
      </c>
      <c r="K48" s="50">
        <v>7.3720980000000003</v>
      </c>
      <c r="O48" s="45">
        <f t="shared" si="30"/>
        <v>56</v>
      </c>
      <c r="P48" s="45">
        <f t="shared" si="31"/>
        <v>18</v>
      </c>
      <c r="Q48" s="45">
        <f t="shared" si="32"/>
        <v>19</v>
      </c>
      <c r="R48" s="45">
        <f t="shared" si="33"/>
        <v>19</v>
      </c>
      <c r="S48" s="45" t="str">
        <f t="shared" si="34"/>
        <v/>
      </c>
      <c r="T48" s="45" t="str">
        <f t="shared" si="35"/>
        <v/>
      </c>
      <c r="U48" s="45" t="str">
        <f t="shared" si="36"/>
        <v/>
      </c>
      <c r="V48" s="46">
        <f t="shared" si="37"/>
        <v>55.000000000000007</v>
      </c>
      <c r="W48" s="46">
        <f t="shared" si="38"/>
        <v>17</v>
      </c>
      <c r="X48" s="46">
        <f t="shared" si="39"/>
        <v>18.181818181818183</v>
      </c>
      <c r="Y48" s="46">
        <f t="shared" si="40"/>
        <v>18.75</v>
      </c>
      <c r="Z48" s="46" t="str">
        <f t="shared" si="41"/>
        <v/>
      </c>
      <c r="AA48" s="46" t="str">
        <f t="shared" si="42"/>
        <v/>
      </c>
      <c r="AB48" s="46" t="str">
        <f t="shared" si="43"/>
        <v/>
      </c>
      <c r="AC48" s="47">
        <f t="shared" si="44"/>
        <v>3</v>
      </c>
      <c r="AD48" s="47">
        <f t="shared" si="45"/>
        <v>1</v>
      </c>
      <c r="AE48" s="47">
        <f t="shared" si="46"/>
        <v>1</v>
      </c>
      <c r="AF48" s="47">
        <f t="shared" si="47"/>
        <v>1</v>
      </c>
      <c r="AG48" s="47" t="str">
        <f t="shared" si="48"/>
        <v/>
      </c>
      <c r="AH48" s="47" t="str">
        <f t="shared" si="49"/>
        <v/>
      </c>
      <c r="AI48" s="47" t="str">
        <f t="shared" si="50"/>
        <v/>
      </c>
      <c r="AJ48" s="48" t="str">
        <f t="shared" si="23"/>
        <v/>
      </c>
      <c r="AK48" s="48" t="str">
        <f t="shared" si="24"/>
        <v/>
      </c>
      <c r="AL48" s="48" t="str">
        <f t="shared" si="25"/>
        <v/>
      </c>
      <c r="AM48" s="48" t="str">
        <f t="shared" si="26"/>
        <v/>
      </c>
      <c r="AN48" s="48" t="str">
        <f t="shared" si="27"/>
        <v/>
      </c>
      <c r="AO48" s="48" t="str">
        <f t="shared" si="28"/>
        <v/>
      </c>
      <c r="AP48" s="48" t="str">
        <f t="shared" si="29"/>
        <v/>
      </c>
    </row>
    <row r="49" spans="2:42">
      <c r="B49" s="50">
        <v>20200901</v>
      </c>
      <c r="C49" s="50" t="s">
        <v>99</v>
      </c>
      <c r="D49" s="50" t="s">
        <v>100</v>
      </c>
      <c r="E49" s="50" t="s">
        <v>1</v>
      </c>
      <c r="F49" s="50">
        <v>146.53</v>
      </c>
      <c r="G49" s="50">
        <v>152.66</v>
      </c>
      <c r="H49" s="50">
        <v>0.78647999999999996</v>
      </c>
      <c r="I49" s="50">
        <v>1.1770080000000001</v>
      </c>
      <c r="J49" s="50">
        <v>7.4493099999999997</v>
      </c>
      <c r="K49" s="50">
        <v>12.935221</v>
      </c>
      <c r="L49" s="50">
        <v>13.709289999999999</v>
      </c>
      <c r="M49" s="50">
        <v>10.694971000000001</v>
      </c>
      <c r="N49" s="50">
        <v>11.46</v>
      </c>
      <c r="O49" s="45">
        <f t="shared" si="30"/>
        <v>7</v>
      </c>
      <c r="P49" s="45">
        <f t="shared" si="31"/>
        <v>28</v>
      </c>
      <c r="Q49" s="45">
        <f t="shared" si="32"/>
        <v>8</v>
      </c>
      <c r="R49" s="45">
        <f t="shared" si="33"/>
        <v>4</v>
      </c>
      <c r="S49" s="45">
        <f t="shared" si="34"/>
        <v>3</v>
      </c>
      <c r="T49" s="45">
        <f t="shared" si="35"/>
        <v>7</v>
      </c>
      <c r="U49" s="45">
        <f t="shared" si="36"/>
        <v>3</v>
      </c>
      <c r="V49" s="46">
        <f t="shared" si="37"/>
        <v>6</v>
      </c>
      <c r="W49" s="46">
        <f t="shared" si="38"/>
        <v>27</v>
      </c>
      <c r="X49" s="46">
        <f t="shared" si="39"/>
        <v>7.0707070707070701</v>
      </c>
      <c r="Y49" s="46">
        <f t="shared" si="40"/>
        <v>3.125</v>
      </c>
      <c r="Z49" s="46">
        <f t="shared" si="41"/>
        <v>2.197802197802198</v>
      </c>
      <c r="AA49" s="46">
        <f t="shared" si="42"/>
        <v>6.8181818181818175</v>
      </c>
      <c r="AB49" s="46">
        <f t="shared" si="43"/>
        <v>2.197802197802198</v>
      </c>
      <c r="AC49" s="47">
        <f t="shared" si="44"/>
        <v>1</v>
      </c>
      <c r="AD49" s="47">
        <f t="shared" si="45"/>
        <v>2</v>
      </c>
      <c r="AE49" s="47">
        <f t="shared" si="46"/>
        <v>1</v>
      </c>
      <c r="AF49" s="47">
        <f t="shared" si="47"/>
        <v>1</v>
      </c>
      <c r="AG49" s="47">
        <f t="shared" si="48"/>
        <v>1</v>
      </c>
      <c r="AH49" s="47">
        <f t="shared" si="49"/>
        <v>1</v>
      </c>
      <c r="AI49" s="47">
        <f t="shared" si="50"/>
        <v>1</v>
      </c>
      <c r="AJ49" s="48" t="str">
        <f t="shared" si="23"/>
        <v/>
      </c>
      <c r="AK49" s="48" t="str">
        <f t="shared" si="24"/>
        <v/>
      </c>
      <c r="AL49" s="48" t="str">
        <f t="shared" si="25"/>
        <v/>
      </c>
      <c r="AM49" s="48" t="str">
        <f t="shared" si="26"/>
        <v/>
      </c>
      <c r="AN49" s="48" t="str">
        <f t="shared" si="27"/>
        <v/>
      </c>
      <c r="AO49" s="48" t="str">
        <f t="shared" si="28"/>
        <v/>
      </c>
      <c r="AP49" s="48" t="str">
        <f t="shared" si="29"/>
        <v/>
      </c>
    </row>
    <row r="50" spans="2:42">
      <c r="B50" s="50">
        <v>20200901</v>
      </c>
      <c r="C50" s="50" t="s">
        <v>96</v>
      </c>
      <c r="D50" s="50" t="s">
        <v>97</v>
      </c>
      <c r="E50" s="50" t="s">
        <v>1</v>
      </c>
      <c r="F50" s="50">
        <v>152.46</v>
      </c>
      <c r="G50" s="50">
        <v>156</v>
      </c>
      <c r="H50" s="50">
        <v>0.78006500000000001</v>
      </c>
      <c r="I50" s="50">
        <v>1.149675</v>
      </c>
      <c r="J50" s="50">
        <v>7.3570450000000003</v>
      </c>
      <c r="K50" s="50">
        <v>12.740334000000001</v>
      </c>
      <c r="L50" s="50">
        <v>13.314655</v>
      </c>
      <c r="M50" s="50">
        <v>9.5407340000000005</v>
      </c>
      <c r="N50" s="50">
        <v>11.2</v>
      </c>
      <c r="O50" s="45">
        <f t="shared" si="30"/>
        <v>8</v>
      </c>
      <c r="P50" s="45">
        <f t="shared" si="31"/>
        <v>33</v>
      </c>
      <c r="Q50" s="45">
        <f t="shared" si="32"/>
        <v>9</v>
      </c>
      <c r="R50" s="45">
        <f t="shared" si="33"/>
        <v>5</v>
      </c>
      <c r="S50" s="45">
        <f t="shared" si="34"/>
        <v>4</v>
      </c>
      <c r="T50" s="45">
        <f t="shared" si="35"/>
        <v>12</v>
      </c>
      <c r="U50" s="45">
        <f t="shared" si="36"/>
        <v>4</v>
      </c>
      <c r="V50" s="46">
        <f t="shared" si="37"/>
        <v>7.0000000000000009</v>
      </c>
      <c r="W50" s="46">
        <f t="shared" si="38"/>
        <v>32</v>
      </c>
      <c r="X50" s="46">
        <f t="shared" si="39"/>
        <v>8.0808080808080813</v>
      </c>
      <c r="Y50" s="46">
        <f t="shared" si="40"/>
        <v>4.1666666666666661</v>
      </c>
      <c r="Z50" s="46">
        <f t="shared" si="41"/>
        <v>3.296703296703297</v>
      </c>
      <c r="AA50" s="46">
        <f t="shared" si="42"/>
        <v>12.5</v>
      </c>
      <c r="AB50" s="46">
        <f t="shared" si="43"/>
        <v>3.296703296703297</v>
      </c>
      <c r="AC50" s="47">
        <f t="shared" si="44"/>
        <v>1</v>
      </c>
      <c r="AD50" s="47">
        <f t="shared" si="45"/>
        <v>2</v>
      </c>
      <c r="AE50" s="47">
        <f t="shared" si="46"/>
        <v>1</v>
      </c>
      <c r="AF50" s="47">
        <f t="shared" si="47"/>
        <v>1</v>
      </c>
      <c r="AG50" s="47">
        <f t="shared" si="48"/>
        <v>1</v>
      </c>
      <c r="AH50" s="47">
        <f t="shared" si="49"/>
        <v>1</v>
      </c>
      <c r="AI50" s="47">
        <f t="shared" si="50"/>
        <v>1</v>
      </c>
      <c r="AJ50" s="48" t="str">
        <f t="shared" si="23"/>
        <v/>
      </c>
      <c r="AK50" s="48" t="str">
        <f t="shared" si="24"/>
        <v/>
      </c>
      <c r="AL50" s="48" t="str">
        <f t="shared" si="25"/>
        <v/>
      </c>
      <c r="AM50" s="48" t="str">
        <f t="shared" si="26"/>
        <v/>
      </c>
      <c r="AN50" s="48" t="str">
        <f t="shared" si="27"/>
        <v/>
      </c>
      <c r="AO50" s="48" t="str">
        <f t="shared" si="28"/>
        <v/>
      </c>
      <c r="AP50" s="48" t="str">
        <f t="shared" si="29"/>
        <v/>
      </c>
    </row>
    <row r="51" spans="2:42">
      <c r="B51" s="50">
        <v>20200901</v>
      </c>
      <c r="C51" s="50" t="s">
        <v>142</v>
      </c>
      <c r="F51" s="50">
        <v>195.25</v>
      </c>
      <c r="G51" s="50">
        <v>219.68</v>
      </c>
      <c r="H51" s="50">
        <v>0.44906699999999999</v>
      </c>
      <c r="I51" s="50">
        <v>1.7885580000000001</v>
      </c>
      <c r="J51" s="50">
        <v>11.029643999999999</v>
      </c>
      <c r="K51" s="50">
        <v>17.899844000000002</v>
      </c>
      <c r="L51" s="50">
        <v>20.388838</v>
      </c>
      <c r="M51" s="50">
        <v>14.859527999999999</v>
      </c>
      <c r="N51" s="50">
        <v>15.06</v>
      </c>
      <c r="O51" s="45">
        <f t="shared" si="30"/>
        <v>21</v>
      </c>
      <c r="P51" s="45">
        <f t="shared" si="31"/>
        <v>3</v>
      </c>
      <c r="Q51" s="45">
        <f t="shared" si="32"/>
        <v>1</v>
      </c>
      <c r="R51" s="45">
        <f t="shared" si="33"/>
        <v>1</v>
      </c>
      <c r="S51" s="45">
        <f t="shared" si="34"/>
        <v>1</v>
      </c>
      <c r="T51" s="45">
        <f t="shared" si="35"/>
        <v>2</v>
      </c>
      <c r="U51" s="45">
        <f t="shared" si="36"/>
        <v>1</v>
      </c>
      <c r="V51" s="46">
        <f t="shared" si="37"/>
        <v>20</v>
      </c>
      <c r="W51" s="46">
        <f t="shared" si="38"/>
        <v>2</v>
      </c>
      <c r="X51" s="46">
        <f t="shared" si="39"/>
        <v>0</v>
      </c>
      <c r="Y51" s="46">
        <f t="shared" si="40"/>
        <v>0</v>
      </c>
      <c r="Z51" s="46">
        <f t="shared" si="41"/>
        <v>0</v>
      </c>
      <c r="AA51" s="46">
        <f t="shared" si="42"/>
        <v>1.1363636363636365</v>
      </c>
      <c r="AB51" s="46">
        <f t="shared" si="43"/>
        <v>0</v>
      </c>
      <c r="AC51" s="47">
        <f t="shared" si="44"/>
        <v>1</v>
      </c>
      <c r="AD51" s="47">
        <f t="shared" si="45"/>
        <v>1</v>
      </c>
      <c r="AE51" s="47">
        <f t="shared" si="46"/>
        <v>1</v>
      </c>
      <c r="AF51" s="47">
        <f t="shared" si="47"/>
        <v>1</v>
      </c>
      <c r="AG51" s="47">
        <f t="shared" si="48"/>
        <v>1</v>
      </c>
      <c r="AH51" s="47">
        <f t="shared" si="49"/>
        <v>1</v>
      </c>
      <c r="AI51" s="47">
        <f t="shared" si="50"/>
        <v>1</v>
      </c>
      <c r="AJ51" s="48" t="str">
        <f t="shared" si="23"/>
        <v/>
      </c>
      <c r="AK51" s="48" t="str">
        <f t="shared" si="24"/>
        <v/>
      </c>
      <c r="AL51" s="48" t="str">
        <f t="shared" si="25"/>
        <v/>
      </c>
      <c r="AM51" s="48" t="str">
        <f t="shared" si="26"/>
        <v/>
      </c>
      <c r="AN51" s="48" t="str">
        <f t="shared" si="27"/>
        <v/>
      </c>
      <c r="AO51" s="48" t="str">
        <f t="shared" si="28"/>
        <v/>
      </c>
      <c r="AP51" s="48" t="str">
        <f t="shared" si="29"/>
        <v/>
      </c>
    </row>
    <row r="52" spans="2:42">
      <c r="B52" s="50">
        <v>20200901</v>
      </c>
      <c r="C52" s="50" t="s">
        <v>79</v>
      </c>
      <c r="F52" s="50">
        <v>307.8</v>
      </c>
      <c r="G52" s="50">
        <v>340.4</v>
      </c>
      <c r="H52" s="50">
        <v>2.8170320000000002</v>
      </c>
      <c r="I52" s="50">
        <v>1.243225</v>
      </c>
      <c r="J52" s="50">
        <v>9.1459980000000005</v>
      </c>
      <c r="K52" s="50">
        <v>14.586786999999999</v>
      </c>
      <c r="L52" s="50">
        <v>14.495438999999999</v>
      </c>
      <c r="M52" s="50">
        <v>11.695788</v>
      </c>
      <c r="N52" s="50">
        <v>12.81</v>
      </c>
      <c r="O52" s="45">
        <f t="shared" si="30"/>
        <v>1</v>
      </c>
      <c r="P52" s="45">
        <f t="shared" si="31"/>
        <v>26</v>
      </c>
      <c r="Q52" s="45">
        <f t="shared" si="32"/>
        <v>3</v>
      </c>
      <c r="R52" s="45">
        <f t="shared" si="33"/>
        <v>2</v>
      </c>
      <c r="S52" s="45">
        <f t="shared" si="34"/>
        <v>2</v>
      </c>
      <c r="T52" s="45">
        <f t="shared" si="35"/>
        <v>4</v>
      </c>
      <c r="U52" s="45">
        <f t="shared" si="36"/>
        <v>2</v>
      </c>
      <c r="V52" s="46">
        <f t="shared" si="37"/>
        <v>0</v>
      </c>
      <c r="W52" s="46">
        <f t="shared" si="38"/>
        <v>25</v>
      </c>
      <c r="X52" s="46">
        <f t="shared" si="39"/>
        <v>2.0202020202020203</v>
      </c>
      <c r="Y52" s="46">
        <f t="shared" si="40"/>
        <v>1.0416666666666665</v>
      </c>
      <c r="Z52" s="46">
        <f t="shared" si="41"/>
        <v>1.098901098901099</v>
      </c>
      <c r="AA52" s="46">
        <f t="shared" si="42"/>
        <v>3.4090909090909087</v>
      </c>
      <c r="AB52" s="46">
        <f t="shared" si="43"/>
        <v>1.098901098901099</v>
      </c>
      <c r="AC52" s="47">
        <f t="shared" si="44"/>
        <v>1</v>
      </c>
      <c r="AD52" s="47">
        <f t="shared" si="45"/>
        <v>2</v>
      </c>
      <c r="AE52" s="47">
        <f t="shared" si="46"/>
        <v>1</v>
      </c>
      <c r="AF52" s="47">
        <f t="shared" si="47"/>
        <v>1</v>
      </c>
      <c r="AG52" s="47">
        <f t="shared" si="48"/>
        <v>1</v>
      </c>
      <c r="AH52" s="47">
        <f t="shared" si="49"/>
        <v>1</v>
      </c>
      <c r="AI52" s="47">
        <f t="shared" si="50"/>
        <v>1</v>
      </c>
      <c r="AJ52" s="48" t="str">
        <f t="shared" si="23"/>
        <v/>
      </c>
      <c r="AK52" s="48" t="str">
        <f t="shared" si="24"/>
        <v/>
      </c>
      <c r="AL52" s="48" t="str">
        <f t="shared" si="25"/>
        <v/>
      </c>
      <c r="AM52" s="48" t="str">
        <f t="shared" si="26"/>
        <v/>
      </c>
      <c r="AN52" s="48" t="str">
        <f t="shared" si="27"/>
        <v/>
      </c>
      <c r="AO52" s="48" t="str">
        <f t="shared" si="28"/>
        <v/>
      </c>
      <c r="AP52" s="48" t="str">
        <f t="shared" si="29"/>
        <v/>
      </c>
    </row>
    <row r="53" spans="2:42">
      <c r="B53" s="50">
        <v>20200901</v>
      </c>
      <c r="C53" s="50" t="s">
        <v>147</v>
      </c>
      <c r="D53" s="50" t="s">
        <v>148</v>
      </c>
      <c r="E53" s="50" t="s">
        <v>2</v>
      </c>
      <c r="F53" s="50">
        <v>129.12</v>
      </c>
      <c r="G53" s="50">
        <v>139.87</v>
      </c>
      <c r="H53" s="50">
        <v>-0.60647200000000001</v>
      </c>
      <c r="I53" s="50">
        <v>0.46369300000000002</v>
      </c>
      <c r="J53" s="50">
        <v>4.4970480000000004</v>
      </c>
      <c r="K53" s="50">
        <v>4.1564509999999997</v>
      </c>
      <c r="L53" s="50">
        <v>6.090427</v>
      </c>
      <c r="M53" s="50">
        <v>6.7628380000000003</v>
      </c>
      <c r="N53" s="50">
        <v>2.36</v>
      </c>
      <c r="O53" s="45">
        <f t="shared" si="30"/>
        <v>96</v>
      </c>
      <c r="P53" s="45">
        <f t="shared" si="31"/>
        <v>71</v>
      </c>
      <c r="Q53" s="45">
        <f t="shared" si="32"/>
        <v>49</v>
      </c>
      <c r="R53" s="45">
        <f t="shared" si="33"/>
        <v>72</v>
      </c>
      <c r="S53" s="45">
        <f t="shared" si="34"/>
        <v>52</v>
      </c>
      <c r="T53" s="45">
        <f t="shared" si="35"/>
        <v>35</v>
      </c>
      <c r="U53" s="45">
        <f t="shared" si="36"/>
        <v>53</v>
      </c>
      <c r="V53" s="46">
        <f t="shared" si="37"/>
        <v>95</v>
      </c>
      <c r="W53" s="46">
        <f t="shared" si="38"/>
        <v>70</v>
      </c>
      <c r="X53" s="46">
        <f t="shared" si="39"/>
        <v>48.484848484848484</v>
      </c>
      <c r="Y53" s="46">
        <f t="shared" si="40"/>
        <v>73.958333333333343</v>
      </c>
      <c r="Z53" s="46">
        <f t="shared" si="41"/>
        <v>56.043956043956044</v>
      </c>
      <c r="AA53" s="46">
        <f t="shared" si="42"/>
        <v>38.636363636363633</v>
      </c>
      <c r="AB53" s="46">
        <f t="shared" si="43"/>
        <v>57.142857142857139</v>
      </c>
      <c r="AC53" s="47">
        <f t="shared" si="44"/>
        <v>4</v>
      </c>
      <c r="AD53" s="47">
        <f t="shared" si="45"/>
        <v>3</v>
      </c>
      <c r="AE53" s="47">
        <f t="shared" si="46"/>
        <v>2</v>
      </c>
      <c r="AF53" s="47">
        <f t="shared" si="47"/>
        <v>3</v>
      </c>
      <c r="AG53" s="47">
        <f t="shared" si="48"/>
        <v>3</v>
      </c>
      <c r="AH53" s="47">
        <f t="shared" si="49"/>
        <v>2</v>
      </c>
      <c r="AI53" s="47">
        <f t="shared" si="50"/>
        <v>3</v>
      </c>
      <c r="AJ53" s="48" t="str">
        <f t="shared" si="23"/>
        <v/>
      </c>
      <c r="AK53" s="48" t="str">
        <f t="shared" si="24"/>
        <v/>
      </c>
      <c r="AL53" s="48" t="str">
        <f t="shared" si="25"/>
        <v/>
      </c>
      <c r="AM53" s="48" t="str">
        <f t="shared" si="26"/>
        <v/>
      </c>
      <c r="AN53" s="48" t="str">
        <f t="shared" si="27"/>
        <v/>
      </c>
      <c r="AO53" s="48" t="str">
        <f t="shared" si="28"/>
        <v/>
      </c>
      <c r="AP53" s="48" t="str">
        <f t="shared" si="29"/>
        <v/>
      </c>
    </row>
    <row r="54" spans="2:42">
      <c r="B54" s="50">
        <v>20200901</v>
      </c>
      <c r="C54" s="50" t="s">
        <v>188</v>
      </c>
      <c r="F54" s="50">
        <v>1357.86</v>
      </c>
      <c r="G54" s="50">
        <v>1388.14</v>
      </c>
      <c r="H54" s="50">
        <v>-5.7680000000000002E-2</v>
      </c>
      <c r="I54" s="50">
        <v>0.38985399999999998</v>
      </c>
      <c r="J54" s="50">
        <v>3.4433910000000001</v>
      </c>
      <c r="K54" s="50">
        <v>2.8905569999999998</v>
      </c>
      <c r="L54" s="50">
        <v>3.132622</v>
      </c>
      <c r="M54" s="50">
        <v>-1.174018</v>
      </c>
      <c r="N54" s="50">
        <v>0.27</v>
      </c>
      <c r="O54" s="45">
        <f t="shared" si="30"/>
        <v>58</v>
      </c>
      <c r="P54" s="45">
        <f t="shared" si="31"/>
        <v>75</v>
      </c>
      <c r="Q54" s="45">
        <f t="shared" si="32"/>
        <v>70</v>
      </c>
      <c r="R54" s="45">
        <f t="shared" si="33"/>
        <v>86</v>
      </c>
      <c r="S54" s="45">
        <f t="shared" si="34"/>
        <v>74</v>
      </c>
      <c r="T54" s="45">
        <f t="shared" si="35"/>
        <v>85</v>
      </c>
      <c r="U54" s="45">
        <f t="shared" si="36"/>
        <v>70</v>
      </c>
      <c r="V54" s="46">
        <f t="shared" si="37"/>
        <v>56.999999999999993</v>
      </c>
      <c r="W54" s="46">
        <f t="shared" si="38"/>
        <v>74</v>
      </c>
      <c r="X54" s="46">
        <f t="shared" si="39"/>
        <v>69.696969696969703</v>
      </c>
      <c r="Y54" s="46">
        <f t="shared" si="40"/>
        <v>88.541666666666657</v>
      </c>
      <c r="Z54" s="46">
        <f t="shared" si="41"/>
        <v>80.219780219780219</v>
      </c>
      <c r="AA54" s="46">
        <f t="shared" si="42"/>
        <v>95.454545454545453</v>
      </c>
      <c r="AB54" s="46">
        <f t="shared" si="43"/>
        <v>75.824175824175825</v>
      </c>
      <c r="AC54" s="47">
        <f t="shared" si="44"/>
        <v>3</v>
      </c>
      <c r="AD54" s="47">
        <f t="shared" si="45"/>
        <v>3</v>
      </c>
      <c r="AE54" s="47">
        <f t="shared" si="46"/>
        <v>3</v>
      </c>
      <c r="AF54" s="47">
        <f t="shared" si="47"/>
        <v>4</v>
      </c>
      <c r="AG54" s="47">
        <f t="shared" si="48"/>
        <v>4</v>
      </c>
      <c r="AH54" s="47">
        <f t="shared" si="49"/>
        <v>4</v>
      </c>
      <c r="AI54" s="47">
        <f t="shared" si="50"/>
        <v>4</v>
      </c>
      <c r="AJ54" s="48" t="str">
        <f t="shared" si="23"/>
        <v/>
      </c>
      <c r="AK54" s="48" t="str">
        <f t="shared" si="24"/>
        <v/>
      </c>
      <c r="AL54" s="48" t="str">
        <f t="shared" si="25"/>
        <v/>
      </c>
      <c r="AM54" s="48" t="str">
        <f t="shared" si="26"/>
        <v/>
      </c>
      <c r="AN54" s="48" t="str">
        <f t="shared" si="27"/>
        <v/>
      </c>
      <c r="AO54" s="48" t="str">
        <f t="shared" si="28"/>
        <v/>
      </c>
      <c r="AP54" s="48" t="str">
        <f t="shared" si="29"/>
        <v/>
      </c>
    </row>
    <row r="55" spans="2:42">
      <c r="B55" s="50">
        <v>20200901</v>
      </c>
      <c r="C55" s="50" t="s">
        <v>190</v>
      </c>
      <c r="F55" s="50">
        <v>4501.49</v>
      </c>
      <c r="G55" s="50">
        <v>4698.75</v>
      </c>
      <c r="H55" s="50">
        <v>-0.47198099999999998</v>
      </c>
      <c r="I55" s="50">
        <v>0.21601999999999999</v>
      </c>
      <c r="J55" s="50">
        <v>3.4488910000000002</v>
      </c>
      <c r="K55" s="50">
        <v>2.7786529999999998</v>
      </c>
      <c r="L55" s="50">
        <v>1.479147</v>
      </c>
      <c r="M55" s="50">
        <v>7.6550000000000007E-2</v>
      </c>
      <c r="N55" s="50">
        <v>-0.56999999999999995</v>
      </c>
      <c r="O55" s="45">
        <f t="shared" si="30"/>
        <v>92</v>
      </c>
      <c r="P55" s="45">
        <f t="shared" si="31"/>
        <v>82</v>
      </c>
      <c r="Q55" s="45">
        <f t="shared" si="32"/>
        <v>69</v>
      </c>
      <c r="R55" s="45">
        <f t="shared" si="33"/>
        <v>87</v>
      </c>
      <c r="S55" s="45">
        <f t="shared" si="34"/>
        <v>87</v>
      </c>
      <c r="T55" s="45">
        <f t="shared" si="35"/>
        <v>79</v>
      </c>
      <c r="U55" s="45">
        <f t="shared" si="36"/>
        <v>81</v>
      </c>
      <c r="V55" s="46">
        <f t="shared" si="37"/>
        <v>91</v>
      </c>
      <c r="W55" s="46">
        <f t="shared" si="38"/>
        <v>81</v>
      </c>
      <c r="X55" s="46">
        <f t="shared" si="39"/>
        <v>68.686868686868678</v>
      </c>
      <c r="Y55" s="46">
        <f t="shared" si="40"/>
        <v>89.583333333333343</v>
      </c>
      <c r="Z55" s="46">
        <f t="shared" si="41"/>
        <v>94.505494505494497</v>
      </c>
      <c r="AA55" s="46">
        <f t="shared" si="42"/>
        <v>88.63636363636364</v>
      </c>
      <c r="AB55" s="46">
        <f t="shared" si="43"/>
        <v>87.912087912087912</v>
      </c>
      <c r="AC55" s="47">
        <f t="shared" si="44"/>
        <v>4</v>
      </c>
      <c r="AD55" s="47">
        <f t="shared" si="45"/>
        <v>4</v>
      </c>
      <c r="AE55" s="47">
        <f t="shared" si="46"/>
        <v>3</v>
      </c>
      <c r="AF55" s="47">
        <f t="shared" si="47"/>
        <v>4</v>
      </c>
      <c r="AG55" s="47">
        <f t="shared" si="48"/>
        <v>4</v>
      </c>
      <c r="AH55" s="47">
        <f t="shared" si="49"/>
        <v>4</v>
      </c>
      <c r="AI55" s="47">
        <f t="shared" si="50"/>
        <v>4</v>
      </c>
      <c r="AJ55" s="48" t="str">
        <f t="shared" si="23"/>
        <v/>
      </c>
      <c r="AK55" s="48" t="str">
        <f t="shared" si="24"/>
        <v/>
      </c>
      <c r="AL55" s="48" t="str">
        <f t="shared" si="25"/>
        <v/>
      </c>
      <c r="AM55" s="48" t="str">
        <f t="shared" si="26"/>
        <v/>
      </c>
      <c r="AN55" s="48" t="str">
        <f t="shared" si="27"/>
        <v/>
      </c>
      <c r="AO55" s="48" t="str">
        <f t="shared" si="28"/>
        <v/>
      </c>
      <c r="AP55" s="48" t="str">
        <f t="shared" si="29"/>
        <v/>
      </c>
    </row>
    <row r="56" spans="2:42">
      <c r="B56" s="50">
        <v>20200901</v>
      </c>
      <c r="C56" s="50" t="s">
        <v>182</v>
      </c>
      <c r="F56" s="50">
        <v>916.02</v>
      </c>
      <c r="G56" s="50">
        <v>981.53</v>
      </c>
      <c r="H56" s="50">
        <v>0.54234599999999999</v>
      </c>
      <c r="I56" s="50">
        <v>1.6362030000000001</v>
      </c>
      <c r="J56" s="50">
        <v>5.6507040000000002</v>
      </c>
      <c r="K56" s="50">
        <v>6.9936489999999996</v>
      </c>
      <c r="L56" s="50">
        <v>8.2835629999999991</v>
      </c>
      <c r="M56" s="50">
        <v>2.8438750000000002</v>
      </c>
      <c r="N56" s="50">
        <v>4.4800000000000004</v>
      </c>
      <c r="O56" s="45">
        <f t="shared" si="30"/>
        <v>14</v>
      </c>
      <c r="P56" s="45">
        <f t="shared" si="31"/>
        <v>8</v>
      </c>
      <c r="Q56" s="45">
        <f t="shared" si="32"/>
        <v>31</v>
      </c>
      <c r="R56" s="45">
        <f t="shared" si="33"/>
        <v>24</v>
      </c>
      <c r="S56" s="45">
        <f t="shared" si="34"/>
        <v>35</v>
      </c>
      <c r="T56" s="45">
        <f t="shared" si="35"/>
        <v>64</v>
      </c>
      <c r="U56" s="45">
        <f t="shared" si="36"/>
        <v>28</v>
      </c>
      <c r="V56" s="46">
        <f t="shared" si="37"/>
        <v>13</v>
      </c>
      <c r="W56" s="46">
        <f t="shared" si="38"/>
        <v>7.0000000000000009</v>
      </c>
      <c r="X56" s="46">
        <f t="shared" si="39"/>
        <v>30.303030303030305</v>
      </c>
      <c r="Y56" s="46">
        <f t="shared" si="40"/>
        <v>23.958333333333336</v>
      </c>
      <c r="Z56" s="46">
        <f t="shared" si="41"/>
        <v>37.362637362637365</v>
      </c>
      <c r="AA56" s="46">
        <f t="shared" si="42"/>
        <v>71.590909090909093</v>
      </c>
      <c r="AB56" s="46">
        <f t="shared" si="43"/>
        <v>29.670329670329672</v>
      </c>
      <c r="AC56" s="47">
        <f t="shared" si="44"/>
        <v>1</v>
      </c>
      <c r="AD56" s="47">
        <f t="shared" si="45"/>
        <v>1</v>
      </c>
      <c r="AE56" s="47">
        <f t="shared" si="46"/>
        <v>2</v>
      </c>
      <c r="AF56" s="47">
        <f t="shared" si="47"/>
        <v>1</v>
      </c>
      <c r="AG56" s="47">
        <f t="shared" si="48"/>
        <v>2</v>
      </c>
      <c r="AH56" s="47">
        <f t="shared" si="49"/>
        <v>3</v>
      </c>
      <c r="AI56" s="47">
        <f t="shared" si="50"/>
        <v>2</v>
      </c>
      <c r="AJ56" s="48" t="str">
        <f t="shared" si="23"/>
        <v/>
      </c>
      <c r="AK56" s="48" t="str">
        <f t="shared" si="24"/>
        <v/>
      </c>
      <c r="AL56" s="48" t="str">
        <f t="shared" si="25"/>
        <v/>
      </c>
      <c r="AM56" s="48" t="str">
        <f t="shared" si="26"/>
        <v/>
      </c>
      <c r="AN56" s="48" t="str">
        <f t="shared" si="27"/>
        <v/>
      </c>
      <c r="AO56" s="48" t="str">
        <f t="shared" si="28"/>
        <v/>
      </c>
      <c r="AP56" s="48" t="str">
        <f t="shared" si="29"/>
        <v/>
      </c>
    </row>
    <row r="57" spans="2:42">
      <c r="B57" s="50">
        <v>20200901</v>
      </c>
      <c r="C57" s="50" t="s">
        <v>185</v>
      </c>
      <c r="F57" s="50">
        <v>200.75</v>
      </c>
      <c r="G57" s="50">
        <v>209.55</v>
      </c>
      <c r="H57" s="50">
        <v>0.18523899999999999</v>
      </c>
      <c r="I57" s="50">
        <v>0.95360599999999995</v>
      </c>
      <c r="J57" s="50">
        <v>3.224818</v>
      </c>
      <c r="K57" s="50">
        <v>3.3617859999999999</v>
      </c>
      <c r="L57" s="50">
        <v>2.8976489999999999</v>
      </c>
      <c r="M57" s="50">
        <v>-1.974917</v>
      </c>
      <c r="N57" s="50">
        <v>-0.64</v>
      </c>
      <c r="O57" s="45">
        <f t="shared" si="30"/>
        <v>32</v>
      </c>
      <c r="P57" s="45">
        <f t="shared" si="31"/>
        <v>45</v>
      </c>
      <c r="Q57" s="45">
        <f t="shared" si="32"/>
        <v>75</v>
      </c>
      <c r="R57" s="45">
        <f t="shared" si="33"/>
        <v>80</v>
      </c>
      <c r="S57" s="45">
        <f t="shared" si="34"/>
        <v>75</v>
      </c>
      <c r="T57" s="45">
        <f t="shared" si="35"/>
        <v>86</v>
      </c>
      <c r="U57" s="45">
        <f t="shared" si="36"/>
        <v>83</v>
      </c>
      <c r="V57" s="46">
        <f t="shared" si="37"/>
        <v>31</v>
      </c>
      <c r="W57" s="46">
        <f t="shared" si="38"/>
        <v>44</v>
      </c>
      <c r="X57" s="46">
        <f t="shared" si="39"/>
        <v>74.747474747474755</v>
      </c>
      <c r="Y57" s="46">
        <f t="shared" si="40"/>
        <v>82.291666666666657</v>
      </c>
      <c r="Z57" s="46">
        <f t="shared" si="41"/>
        <v>81.318681318681314</v>
      </c>
      <c r="AA57" s="46">
        <f t="shared" si="42"/>
        <v>96.590909090909093</v>
      </c>
      <c r="AB57" s="46">
        <f t="shared" si="43"/>
        <v>90.109890109890117</v>
      </c>
      <c r="AC57" s="47">
        <f t="shared" si="44"/>
        <v>2</v>
      </c>
      <c r="AD57" s="47">
        <f t="shared" si="45"/>
        <v>2</v>
      </c>
      <c r="AE57" s="47">
        <f t="shared" si="46"/>
        <v>3</v>
      </c>
      <c r="AF57" s="47">
        <f t="shared" si="47"/>
        <v>4</v>
      </c>
      <c r="AG57" s="47">
        <f t="shared" si="48"/>
        <v>4</v>
      </c>
      <c r="AH57" s="47">
        <f t="shared" si="49"/>
        <v>4</v>
      </c>
      <c r="AI57" s="47">
        <f t="shared" si="50"/>
        <v>4</v>
      </c>
      <c r="AJ57" s="48" t="str">
        <f t="shared" si="23"/>
        <v/>
      </c>
      <c r="AK57" s="48" t="str">
        <f t="shared" si="24"/>
        <v/>
      </c>
      <c r="AL57" s="48" t="str">
        <f t="shared" si="25"/>
        <v/>
      </c>
      <c r="AM57" s="48" t="str">
        <f t="shared" si="26"/>
        <v/>
      </c>
      <c r="AN57" s="48" t="str">
        <f t="shared" si="27"/>
        <v/>
      </c>
      <c r="AO57" s="48" t="str">
        <f t="shared" si="28"/>
        <v/>
      </c>
      <c r="AP57" s="48" t="str">
        <f t="shared" si="29"/>
        <v/>
      </c>
    </row>
    <row r="58" spans="2:42">
      <c r="B58" s="50">
        <v>20200901</v>
      </c>
      <c r="C58" s="50" t="s">
        <v>183</v>
      </c>
      <c r="F58" s="50">
        <v>213.73</v>
      </c>
      <c r="G58" s="50">
        <v>220.79</v>
      </c>
      <c r="H58" s="50">
        <v>0.13861799999999999</v>
      </c>
      <c r="I58" s="50">
        <v>1.0110490000000001</v>
      </c>
      <c r="J58" s="50">
        <v>3.2666580000000001</v>
      </c>
      <c r="K58" s="50">
        <v>4.5668990000000003</v>
      </c>
      <c r="L58" s="50">
        <v>4.2652359999999998</v>
      </c>
      <c r="M58" s="50">
        <v>5.921E-3</v>
      </c>
      <c r="N58" s="50">
        <v>1.63</v>
      </c>
      <c r="O58" s="45">
        <f t="shared" si="30"/>
        <v>34</v>
      </c>
      <c r="P58" s="45">
        <f t="shared" si="31"/>
        <v>41</v>
      </c>
      <c r="Q58" s="45">
        <f t="shared" si="32"/>
        <v>74</v>
      </c>
      <c r="R58" s="45">
        <f t="shared" si="33"/>
        <v>66</v>
      </c>
      <c r="S58" s="45">
        <f t="shared" si="34"/>
        <v>63</v>
      </c>
      <c r="T58" s="45">
        <f t="shared" si="35"/>
        <v>80</v>
      </c>
      <c r="U58" s="45">
        <f t="shared" si="36"/>
        <v>60</v>
      </c>
      <c r="V58" s="46">
        <f t="shared" si="37"/>
        <v>33</v>
      </c>
      <c r="W58" s="46">
        <f t="shared" si="38"/>
        <v>40</v>
      </c>
      <c r="X58" s="46">
        <f t="shared" si="39"/>
        <v>73.73737373737373</v>
      </c>
      <c r="Y58" s="46">
        <f t="shared" si="40"/>
        <v>67.708333333333343</v>
      </c>
      <c r="Z58" s="46">
        <f t="shared" si="41"/>
        <v>68.131868131868131</v>
      </c>
      <c r="AA58" s="46">
        <f t="shared" si="42"/>
        <v>89.772727272727266</v>
      </c>
      <c r="AB58" s="46">
        <f t="shared" si="43"/>
        <v>64.835164835164832</v>
      </c>
      <c r="AC58" s="47">
        <f t="shared" si="44"/>
        <v>2</v>
      </c>
      <c r="AD58" s="47">
        <f t="shared" si="45"/>
        <v>2</v>
      </c>
      <c r="AE58" s="47">
        <f t="shared" si="46"/>
        <v>3</v>
      </c>
      <c r="AF58" s="47">
        <f t="shared" si="47"/>
        <v>3</v>
      </c>
      <c r="AG58" s="47">
        <f t="shared" si="48"/>
        <v>3</v>
      </c>
      <c r="AH58" s="47">
        <f t="shared" si="49"/>
        <v>4</v>
      </c>
      <c r="AI58" s="47">
        <f t="shared" si="50"/>
        <v>3</v>
      </c>
      <c r="AJ58" s="48" t="str">
        <f t="shared" si="23"/>
        <v/>
      </c>
      <c r="AK58" s="48" t="str">
        <f t="shared" si="24"/>
        <v/>
      </c>
      <c r="AL58" s="48" t="str">
        <f t="shared" si="25"/>
        <v/>
      </c>
      <c r="AM58" s="48" t="str">
        <f t="shared" si="26"/>
        <v/>
      </c>
      <c r="AN58" s="48" t="str">
        <f t="shared" si="27"/>
        <v/>
      </c>
      <c r="AO58" s="48" t="str">
        <f t="shared" si="28"/>
        <v/>
      </c>
      <c r="AP58" s="48" t="str">
        <f t="shared" si="29"/>
        <v/>
      </c>
    </row>
    <row r="59" spans="2:42">
      <c r="B59" s="50">
        <v>20200901</v>
      </c>
      <c r="C59" s="50" t="s">
        <v>181</v>
      </c>
      <c r="F59" s="50">
        <v>116.43</v>
      </c>
      <c r="G59" s="50">
        <v>125.04</v>
      </c>
      <c r="H59" s="50">
        <v>0.54490799999999995</v>
      </c>
      <c r="I59" s="50">
        <v>1.646001</v>
      </c>
      <c r="J59" s="50">
        <v>5.685352</v>
      </c>
      <c r="K59" s="50">
        <v>7.0635269999999997</v>
      </c>
      <c r="L59" s="50">
        <v>8.4233589999999996</v>
      </c>
      <c r="M59" s="50">
        <v>3.2434799999999999</v>
      </c>
      <c r="N59" s="50">
        <v>4.57</v>
      </c>
      <c r="O59" s="45">
        <f t="shared" si="30"/>
        <v>13</v>
      </c>
      <c r="P59" s="45">
        <f t="shared" si="31"/>
        <v>7</v>
      </c>
      <c r="Q59" s="45">
        <f t="shared" si="32"/>
        <v>30</v>
      </c>
      <c r="R59" s="45">
        <f t="shared" si="33"/>
        <v>22</v>
      </c>
      <c r="S59" s="45">
        <f t="shared" si="34"/>
        <v>27</v>
      </c>
      <c r="T59" s="45">
        <f t="shared" si="35"/>
        <v>61</v>
      </c>
      <c r="U59" s="45">
        <f t="shared" si="36"/>
        <v>25</v>
      </c>
      <c r="V59" s="46">
        <f t="shared" si="37"/>
        <v>12</v>
      </c>
      <c r="W59" s="46">
        <f t="shared" si="38"/>
        <v>6</v>
      </c>
      <c r="X59" s="46">
        <f t="shared" si="39"/>
        <v>29.292929292929294</v>
      </c>
      <c r="Y59" s="46">
        <f t="shared" si="40"/>
        <v>21.875</v>
      </c>
      <c r="Z59" s="46">
        <f t="shared" si="41"/>
        <v>28.571428571428569</v>
      </c>
      <c r="AA59" s="46">
        <f t="shared" si="42"/>
        <v>68.181818181818173</v>
      </c>
      <c r="AB59" s="46">
        <f t="shared" si="43"/>
        <v>26.373626373626376</v>
      </c>
      <c r="AC59" s="47">
        <f t="shared" si="44"/>
        <v>1</v>
      </c>
      <c r="AD59" s="47">
        <f t="shared" si="45"/>
        <v>1</v>
      </c>
      <c r="AE59" s="47">
        <f t="shared" si="46"/>
        <v>2</v>
      </c>
      <c r="AF59" s="47">
        <f t="shared" si="47"/>
        <v>1</v>
      </c>
      <c r="AG59" s="47">
        <f t="shared" si="48"/>
        <v>2</v>
      </c>
      <c r="AH59" s="47">
        <f t="shared" si="49"/>
        <v>3</v>
      </c>
      <c r="AI59" s="47">
        <f t="shared" si="50"/>
        <v>2</v>
      </c>
      <c r="AJ59" s="48" t="str">
        <f t="shared" si="23"/>
        <v/>
      </c>
      <c r="AK59" s="48" t="str">
        <f t="shared" si="24"/>
        <v/>
      </c>
      <c r="AL59" s="48" t="str">
        <f t="shared" si="25"/>
        <v/>
      </c>
      <c r="AM59" s="48" t="str">
        <f t="shared" si="26"/>
        <v/>
      </c>
      <c r="AN59" s="48" t="str">
        <f t="shared" si="27"/>
        <v/>
      </c>
      <c r="AO59" s="48" t="str">
        <f t="shared" si="28"/>
        <v/>
      </c>
      <c r="AP59" s="48" t="str">
        <f t="shared" si="29"/>
        <v/>
      </c>
    </row>
    <row r="60" spans="2:42">
      <c r="B60" s="50">
        <v>20200901</v>
      </c>
      <c r="C60" s="50" t="s">
        <v>75</v>
      </c>
      <c r="F60" s="50">
        <v>182.72</v>
      </c>
      <c r="G60" s="50">
        <v>211.37</v>
      </c>
      <c r="H60" s="50">
        <v>-0.154502</v>
      </c>
      <c r="I60" s="50">
        <v>1.1330549999999999</v>
      </c>
      <c r="J60" s="50">
        <v>5.696116</v>
      </c>
      <c r="K60" s="50">
        <v>6.8165659999999999</v>
      </c>
      <c r="L60" s="50">
        <v>7.9662040000000003</v>
      </c>
      <c r="M60" s="50">
        <v>9.2003850000000007</v>
      </c>
      <c r="N60" s="50">
        <v>4.88</v>
      </c>
      <c r="O60" s="45">
        <f t="shared" si="30"/>
        <v>71</v>
      </c>
      <c r="P60" s="45">
        <f t="shared" si="31"/>
        <v>36</v>
      </c>
      <c r="Q60" s="45">
        <f t="shared" si="32"/>
        <v>29</v>
      </c>
      <c r="R60" s="45">
        <f t="shared" si="33"/>
        <v>28</v>
      </c>
      <c r="S60" s="45">
        <f t="shared" si="34"/>
        <v>43</v>
      </c>
      <c r="T60" s="45">
        <f t="shared" si="35"/>
        <v>13</v>
      </c>
      <c r="U60" s="45">
        <f t="shared" si="36"/>
        <v>22</v>
      </c>
      <c r="V60" s="46">
        <f t="shared" si="37"/>
        <v>70</v>
      </c>
      <c r="W60" s="46">
        <f t="shared" si="38"/>
        <v>35</v>
      </c>
      <c r="X60" s="46">
        <f t="shared" si="39"/>
        <v>28.28282828282828</v>
      </c>
      <c r="Y60" s="46">
        <f t="shared" si="40"/>
        <v>28.125</v>
      </c>
      <c r="Z60" s="46">
        <f t="shared" si="41"/>
        <v>46.153846153846153</v>
      </c>
      <c r="AA60" s="46">
        <f t="shared" si="42"/>
        <v>13.636363636363635</v>
      </c>
      <c r="AB60" s="46">
        <f t="shared" si="43"/>
        <v>23.076923076923077</v>
      </c>
      <c r="AC60" s="47">
        <f t="shared" si="44"/>
        <v>3</v>
      </c>
      <c r="AD60" s="47">
        <f t="shared" si="45"/>
        <v>2</v>
      </c>
      <c r="AE60" s="47">
        <f t="shared" si="46"/>
        <v>2</v>
      </c>
      <c r="AF60" s="47">
        <f t="shared" si="47"/>
        <v>2</v>
      </c>
      <c r="AG60" s="47">
        <f t="shared" si="48"/>
        <v>2</v>
      </c>
      <c r="AH60" s="47">
        <f t="shared" si="49"/>
        <v>1</v>
      </c>
      <c r="AI60" s="47">
        <f t="shared" si="50"/>
        <v>1</v>
      </c>
      <c r="AJ60" s="48" t="str">
        <f t="shared" si="23"/>
        <v/>
      </c>
      <c r="AK60" s="48" t="str">
        <f t="shared" si="24"/>
        <v/>
      </c>
      <c r="AL60" s="48" t="str">
        <f t="shared" si="25"/>
        <v/>
      </c>
      <c r="AM60" s="48" t="str">
        <f t="shared" si="26"/>
        <v/>
      </c>
      <c r="AN60" s="48" t="str">
        <f t="shared" si="27"/>
        <v/>
      </c>
      <c r="AO60" s="48" t="str">
        <f t="shared" si="28"/>
        <v/>
      </c>
      <c r="AP60" s="48" t="str">
        <f t="shared" si="29"/>
        <v/>
      </c>
    </row>
    <row r="61" spans="2:42">
      <c r="B61" s="50">
        <v>20200901</v>
      </c>
      <c r="C61" s="50" t="s">
        <v>149</v>
      </c>
      <c r="F61" s="50">
        <v>126.13</v>
      </c>
      <c r="G61" s="50">
        <v>146.47999999999999</v>
      </c>
      <c r="H61" s="50">
        <v>-0.14616000000000001</v>
      </c>
      <c r="I61" s="50">
        <v>1.1645939999999999</v>
      </c>
      <c r="J61" s="50">
        <v>5.798171</v>
      </c>
      <c r="K61" s="50">
        <v>7.0266140000000004</v>
      </c>
      <c r="L61" s="50">
        <v>8.3876170000000005</v>
      </c>
      <c r="M61" s="50">
        <v>10.486732999999999</v>
      </c>
      <c r="N61" s="50">
        <v>5.15</v>
      </c>
      <c r="O61" s="45">
        <f t="shared" si="30"/>
        <v>69</v>
      </c>
      <c r="P61" s="45">
        <f t="shared" si="31"/>
        <v>31</v>
      </c>
      <c r="Q61" s="45">
        <f t="shared" si="32"/>
        <v>26</v>
      </c>
      <c r="R61" s="45">
        <f t="shared" si="33"/>
        <v>23</v>
      </c>
      <c r="S61" s="45">
        <f t="shared" si="34"/>
        <v>31</v>
      </c>
      <c r="T61" s="45">
        <f t="shared" si="35"/>
        <v>9</v>
      </c>
      <c r="U61" s="45">
        <f t="shared" si="36"/>
        <v>17</v>
      </c>
      <c r="V61" s="46">
        <f t="shared" si="37"/>
        <v>68</v>
      </c>
      <c r="W61" s="46">
        <f t="shared" si="38"/>
        <v>30</v>
      </c>
      <c r="X61" s="46">
        <f t="shared" si="39"/>
        <v>25.252525252525253</v>
      </c>
      <c r="Y61" s="46">
        <f t="shared" si="40"/>
        <v>22.916666666666664</v>
      </c>
      <c r="Z61" s="46">
        <f t="shared" si="41"/>
        <v>32.967032967032964</v>
      </c>
      <c r="AA61" s="46">
        <f t="shared" si="42"/>
        <v>9.0909090909090917</v>
      </c>
      <c r="AB61" s="46">
        <f t="shared" si="43"/>
        <v>17.582417582417584</v>
      </c>
      <c r="AC61" s="47">
        <f t="shared" si="44"/>
        <v>3</v>
      </c>
      <c r="AD61" s="47">
        <f t="shared" si="45"/>
        <v>2</v>
      </c>
      <c r="AE61" s="47">
        <f t="shared" si="46"/>
        <v>2</v>
      </c>
      <c r="AF61" s="47">
        <f t="shared" si="47"/>
        <v>1</v>
      </c>
      <c r="AG61" s="47">
        <f t="shared" si="48"/>
        <v>2</v>
      </c>
      <c r="AH61" s="47">
        <f t="shared" si="49"/>
        <v>1</v>
      </c>
      <c r="AI61" s="47">
        <f t="shared" si="50"/>
        <v>1</v>
      </c>
      <c r="AJ61" s="48" t="str">
        <f t="shared" si="23"/>
        <v/>
      </c>
      <c r="AK61" s="48" t="str">
        <f t="shared" si="24"/>
        <v/>
      </c>
      <c r="AL61" s="48" t="str">
        <f t="shared" si="25"/>
        <v/>
      </c>
      <c r="AM61" s="48" t="str">
        <f t="shared" si="26"/>
        <v/>
      </c>
      <c r="AN61" s="48" t="str">
        <f t="shared" si="27"/>
        <v/>
      </c>
      <c r="AO61" s="48" t="str">
        <f t="shared" si="28"/>
        <v/>
      </c>
      <c r="AP61" s="48" t="str">
        <f t="shared" si="29"/>
        <v/>
      </c>
    </row>
    <row r="62" spans="2:42">
      <c r="B62" s="50">
        <v>20200901</v>
      </c>
      <c r="C62" s="50" t="s">
        <v>77</v>
      </c>
      <c r="F62" s="50">
        <v>10698.61</v>
      </c>
      <c r="G62" s="50">
        <v>11315.92</v>
      </c>
      <c r="H62" s="50">
        <v>0.19988800000000001</v>
      </c>
      <c r="I62" s="50">
        <v>0.90439000000000003</v>
      </c>
      <c r="J62" s="50">
        <v>2.6106189999999998</v>
      </c>
      <c r="K62" s="50">
        <v>3.970275</v>
      </c>
      <c r="L62" s="50">
        <v>1.9186570000000001</v>
      </c>
      <c r="M62" s="50">
        <v>5.9569260000000002</v>
      </c>
      <c r="N62" s="50">
        <v>0.02</v>
      </c>
      <c r="O62" s="45">
        <f t="shared" si="30"/>
        <v>30</v>
      </c>
      <c r="P62" s="45">
        <f t="shared" si="31"/>
        <v>53</v>
      </c>
      <c r="Q62" s="45">
        <f t="shared" si="32"/>
        <v>88</v>
      </c>
      <c r="R62" s="45">
        <f t="shared" si="33"/>
        <v>77</v>
      </c>
      <c r="S62" s="45">
        <f t="shared" si="34"/>
        <v>84</v>
      </c>
      <c r="T62" s="45">
        <f t="shared" si="35"/>
        <v>45</v>
      </c>
      <c r="U62" s="45">
        <f t="shared" si="36"/>
        <v>74</v>
      </c>
      <c r="V62" s="46">
        <f t="shared" si="37"/>
        <v>28.999999999999996</v>
      </c>
      <c r="W62" s="46">
        <f t="shared" si="38"/>
        <v>52</v>
      </c>
      <c r="X62" s="46">
        <f t="shared" si="39"/>
        <v>87.878787878787875</v>
      </c>
      <c r="Y62" s="46">
        <f t="shared" si="40"/>
        <v>79.166666666666657</v>
      </c>
      <c r="Z62" s="46">
        <f t="shared" si="41"/>
        <v>91.208791208791212</v>
      </c>
      <c r="AA62" s="46">
        <f t="shared" si="42"/>
        <v>50</v>
      </c>
      <c r="AB62" s="46">
        <f t="shared" si="43"/>
        <v>80.219780219780219</v>
      </c>
      <c r="AC62" s="47">
        <f t="shared" si="44"/>
        <v>2</v>
      </c>
      <c r="AD62" s="47">
        <f t="shared" si="45"/>
        <v>3</v>
      </c>
      <c r="AE62" s="47">
        <f t="shared" si="46"/>
        <v>4</v>
      </c>
      <c r="AF62" s="47">
        <f t="shared" si="47"/>
        <v>4</v>
      </c>
      <c r="AG62" s="47">
        <f t="shared" si="48"/>
        <v>4</v>
      </c>
      <c r="AH62" s="47">
        <f t="shared" si="49"/>
        <v>3</v>
      </c>
      <c r="AI62" s="47">
        <f t="shared" si="50"/>
        <v>4</v>
      </c>
      <c r="AJ62" s="48" t="str">
        <f t="shared" si="23"/>
        <v/>
      </c>
      <c r="AK62" s="48" t="str">
        <f t="shared" si="24"/>
        <v/>
      </c>
      <c r="AL62" s="48" t="str">
        <f t="shared" si="25"/>
        <v/>
      </c>
      <c r="AM62" s="48" t="str">
        <f t="shared" si="26"/>
        <v/>
      </c>
      <c r="AN62" s="48" t="str">
        <f t="shared" si="27"/>
        <v/>
      </c>
      <c r="AO62" s="48" t="str">
        <f t="shared" si="28"/>
        <v/>
      </c>
      <c r="AP62" s="48" t="str">
        <f t="shared" si="29"/>
        <v/>
      </c>
    </row>
    <row r="63" spans="2:42">
      <c r="B63" s="50">
        <v>20200901</v>
      </c>
      <c r="C63" s="50" t="s">
        <v>132</v>
      </c>
      <c r="F63" s="50">
        <v>122.01</v>
      </c>
      <c r="G63" s="50">
        <v>123.84</v>
      </c>
      <c r="H63" s="50">
        <v>0.178647</v>
      </c>
      <c r="I63" s="50">
        <v>-0.33582099999999998</v>
      </c>
      <c r="J63" s="50">
        <v>3.2050109999999998</v>
      </c>
      <c r="K63" s="50">
        <v>5.8373309999999998</v>
      </c>
      <c r="L63" s="50">
        <v>2.822352</v>
      </c>
      <c r="M63" s="50">
        <v>5.0021380000000004</v>
      </c>
      <c r="N63" s="50">
        <v>1.36</v>
      </c>
      <c r="O63" s="45">
        <f t="shared" si="30"/>
        <v>33</v>
      </c>
      <c r="P63" s="45">
        <f t="shared" si="31"/>
        <v>91</v>
      </c>
      <c r="Q63" s="45">
        <f t="shared" si="32"/>
        <v>76</v>
      </c>
      <c r="R63" s="45">
        <f t="shared" si="33"/>
        <v>51</v>
      </c>
      <c r="S63" s="45">
        <f t="shared" si="34"/>
        <v>76</v>
      </c>
      <c r="T63" s="45">
        <f t="shared" si="35"/>
        <v>49</v>
      </c>
      <c r="U63" s="45">
        <f t="shared" si="36"/>
        <v>62</v>
      </c>
      <c r="V63" s="46">
        <f t="shared" si="37"/>
        <v>32</v>
      </c>
      <c r="W63" s="46">
        <f t="shared" si="38"/>
        <v>90</v>
      </c>
      <c r="X63" s="46">
        <f t="shared" si="39"/>
        <v>75.757575757575751</v>
      </c>
      <c r="Y63" s="46">
        <f t="shared" si="40"/>
        <v>52.083333333333336</v>
      </c>
      <c r="Z63" s="46">
        <f t="shared" si="41"/>
        <v>82.417582417582409</v>
      </c>
      <c r="AA63" s="46">
        <f t="shared" si="42"/>
        <v>54.54545454545454</v>
      </c>
      <c r="AB63" s="46">
        <f t="shared" si="43"/>
        <v>67.032967032967022</v>
      </c>
      <c r="AC63" s="47">
        <f t="shared" si="44"/>
        <v>2</v>
      </c>
      <c r="AD63" s="47">
        <f t="shared" si="45"/>
        <v>4</v>
      </c>
      <c r="AE63" s="47">
        <f t="shared" si="46"/>
        <v>4</v>
      </c>
      <c r="AF63" s="47">
        <f t="shared" si="47"/>
        <v>3</v>
      </c>
      <c r="AG63" s="47">
        <f t="shared" si="48"/>
        <v>4</v>
      </c>
      <c r="AH63" s="47">
        <f t="shared" si="49"/>
        <v>3</v>
      </c>
      <c r="AI63" s="47">
        <f t="shared" si="50"/>
        <v>3</v>
      </c>
      <c r="AJ63" s="48" t="str">
        <f t="shared" si="23"/>
        <v/>
      </c>
      <c r="AK63" s="48" t="str">
        <f t="shared" si="24"/>
        <v/>
      </c>
      <c r="AL63" s="48" t="str">
        <f t="shared" si="25"/>
        <v/>
      </c>
      <c r="AM63" s="48" t="str">
        <f t="shared" si="26"/>
        <v/>
      </c>
      <c r="AN63" s="48" t="str">
        <f t="shared" si="27"/>
        <v/>
      </c>
      <c r="AO63" s="48" t="str">
        <f t="shared" si="28"/>
        <v/>
      </c>
      <c r="AP63" s="48" t="str">
        <f t="shared" si="29"/>
        <v/>
      </c>
    </row>
    <row r="64" spans="2:42">
      <c r="B64" s="50">
        <v>20200901</v>
      </c>
      <c r="C64" s="50" t="s">
        <v>89</v>
      </c>
      <c r="F64" s="50">
        <v>105.23</v>
      </c>
      <c r="G64" s="50">
        <v>108.38</v>
      </c>
      <c r="H64" s="50">
        <v>-8.1491999999999995E-2</v>
      </c>
      <c r="I64" s="50">
        <v>-0.65494399999999997</v>
      </c>
      <c r="J64" s="50">
        <v>1.9520500000000001</v>
      </c>
      <c r="K64" s="50">
        <v>4.4161479999999997</v>
      </c>
      <c r="L64" s="50">
        <v>2.3890980000000002</v>
      </c>
      <c r="M64" s="50">
        <v>2.5819350000000001</v>
      </c>
      <c r="N64" s="50">
        <v>1.66</v>
      </c>
      <c r="O64" s="45">
        <f t="shared" si="30"/>
        <v>62</v>
      </c>
      <c r="P64" s="45">
        <f t="shared" si="31"/>
        <v>93</v>
      </c>
      <c r="Q64" s="45">
        <f t="shared" si="32"/>
        <v>92</v>
      </c>
      <c r="R64" s="45">
        <f t="shared" si="33"/>
        <v>68</v>
      </c>
      <c r="S64" s="45">
        <f t="shared" si="34"/>
        <v>80</v>
      </c>
      <c r="T64" s="45">
        <f t="shared" si="35"/>
        <v>66</v>
      </c>
      <c r="U64" s="45">
        <f t="shared" si="36"/>
        <v>59</v>
      </c>
      <c r="V64" s="46">
        <f t="shared" si="37"/>
        <v>61</v>
      </c>
      <c r="W64" s="46">
        <f t="shared" si="38"/>
        <v>92</v>
      </c>
      <c r="X64" s="46">
        <f t="shared" si="39"/>
        <v>91.919191919191917</v>
      </c>
      <c r="Y64" s="46">
        <f t="shared" si="40"/>
        <v>69.791666666666657</v>
      </c>
      <c r="Z64" s="46">
        <f t="shared" si="41"/>
        <v>86.813186813186817</v>
      </c>
      <c r="AA64" s="46">
        <f t="shared" si="42"/>
        <v>73.86363636363636</v>
      </c>
      <c r="AB64" s="46">
        <f t="shared" si="43"/>
        <v>63.73626373626373</v>
      </c>
      <c r="AC64" s="47">
        <f t="shared" si="44"/>
        <v>3</v>
      </c>
      <c r="AD64" s="47">
        <f t="shared" si="45"/>
        <v>4</v>
      </c>
      <c r="AE64" s="47">
        <f t="shared" si="46"/>
        <v>4</v>
      </c>
      <c r="AF64" s="47">
        <f t="shared" si="47"/>
        <v>3</v>
      </c>
      <c r="AG64" s="47">
        <f t="shared" si="48"/>
        <v>4</v>
      </c>
      <c r="AH64" s="47">
        <f t="shared" si="49"/>
        <v>3</v>
      </c>
      <c r="AI64" s="47">
        <f t="shared" si="50"/>
        <v>3</v>
      </c>
      <c r="AJ64" s="48" t="str">
        <f t="shared" si="23"/>
        <v/>
      </c>
      <c r="AK64" s="48" t="str">
        <f t="shared" si="24"/>
        <v/>
      </c>
      <c r="AL64" s="48" t="str">
        <f t="shared" si="25"/>
        <v/>
      </c>
      <c r="AM64" s="48" t="str">
        <f t="shared" si="26"/>
        <v/>
      </c>
      <c r="AN64" s="48" t="str">
        <f t="shared" si="27"/>
        <v/>
      </c>
      <c r="AO64" s="48" t="str">
        <f t="shared" si="28"/>
        <v/>
      </c>
      <c r="AP64" s="48" t="str">
        <f t="shared" si="29"/>
        <v/>
      </c>
    </row>
    <row r="65" spans="2:42">
      <c r="B65" s="50">
        <v>20200901</v>
      </c>
      <c r="C65" s="50" t="s">
        <v>114</v>
      </c>
      <c r="F65" s="50">
        <v>288.35000000000002</v>
      </c>
      <c r="G65" s="50">
        <v>295.73</v>
      </c>
      <c r="H65" s="50">
        <v>-7.8917000000000001E-2</v>
      </c>
      <c r="I65" s="50">
        <v>-0.64615500000000003</v>
      </c>
      <c r="J65" s="50">
        <v>1.9787410000000001</v>
      </c>
      <c r="K65" s="50">
        <v>4.4708160000000001</v>
      </c>
      <c r="L65" s="50">
        <v>2.4939689999999999</v>
      </c>
      <c r="M65" s="50">
        <v>2.8893580000000001</v>
      </c>
      <c r="N65" s="50">
        <v>1.73</v>
      </c>
      <c r="O65" s="45">
        <f t="shared" si="30"/>
        <v>61</v>
      </c>
      <c r="P65" s="45">
        <f t="shared" si="31"/>
        <v>92</v>
      </c>
      <c r="Q65" s="45">
        <f t="shared" si="32"/>
        <v>91</v>
      </c>
      <c r="R65" s="45">
        <f t="shared" si="33"/>
        <v>67</v>
      </c>
      <c r="S65" s="45">
        <f t="shared" si="34"/>
        <v>78</v>
      </c>
      <c r="T65" s="45">
        <f t="shared" si="35"/>
        <v>63</v>
      </c>
      <c r="U65" s="45">
        <f t="shared" si="36"/>
        <v>57</v>
      </c>
      <c r="V65" s="46">
        <f t="shared" si="37"/>
        <v>60</v>
      </c>
      <c r="W65" s="46">
        <f t="shared" si="38"/>
        <v>91</v>
      </c>
      <c r="X65" s="46">
        <f t="shared" si="39"/>
        <v>90.909090909090907</v>
      </c>
      <c r="Y65" s="46">
        <f t="shared" si="40"/>
        <v>68.75</v>
      </c>
      <c r="Z65" s="46">
        <f t="shared" si="41"/>
        <v>84.615384615384613</v>
      </c>
      <c r="AA65" s="46">
        <f t="shared" si="42"/>
        <v>70.454545454545453</v>
      </c>
      <c r="AB65" s="46">
        <f t="shared" si="43"/>
        <v>61.53846153846154</v>
      </c>
      <c r="AC65" s="47">
        <f t="shared" si="44"/>
        <v>3</v>
      </c>
      <c r="AD65" s="47">
        <f t="shared" si="45"/>
        <v>4</v>
      </c>
      <c r="AE65" s="47">
        <f t="shared" si="46"/>
        <v>4</v>
      </c>
      <c r="AF65" s="47">
        <f t="shared" si="47"/>
        <v>3</v>
      </c>
      <c r="AG65" s="47">
        <f t="shared" si="48"/>
        <v>4</v>
      </c>
      <c r="AH65" s="47">
        <f t="shared" si="49"/>
        <v>3</v>
      </c>
      <c r="AI65" s="47">
        <f t="shared" si="50"/>
        <v>3</v>
      </c>
      <c r="AJ65" s="48" t="str">
        <f t="shared" si="23"/>
        <v/>
      </c>
      <c r="AK65" s="48" t="str">
        <f t="shared" si="24"/>
        <v/>
      </c>
      <c r="AL65" s="48" t="str">
        <f t="shared" si="25"/>
        <v/>
      </c>
      <c r="AM65" s="48" t="str">
        <f t="shared" si="26"/>
        <v/>
      </c>
      <c r="AN65" s="48" t="str">
        <f t="shared" si="27"/>
        <v/>
      </c>
      <c r="AO65" s="48" t="str">
        <f t="shared" si="28"/>
        <v/>
      </c>
      <c r="AP65" s="48" t="str">
        <f t="shared" si="29"/>
        <v/>
      </c>
    </row>
    <row r="66" spans="2:42">
      <c r="B66" s="50">
        <v>20200901</v>
      </c>
      <c r="C66" s="50" t="s">
        <v>93</v>
      </c>
      <c r="F66" s="50">
        <v>120.26</v>
      </c>
      <c r="G66" s="50">
        <v>139.80000000000001</v>
      </c>
      <c r="H66" s="50">
        <v>-0.43748900000000002</v>
      </c>
      <c r="I66" s="50">
        <v>0.53628399999999998</v>
      </c>
      <c r="J66" s="50">
        <v>4.2220129999999996</v>
      </c>
      <c r="K66" s="50">
        <v>5.3743100000000004</v>
      </c>
      <c r="L66" s="50">
        <v>7.7022769999999996</v>
      </c>
      <c r="M66" s="50">
        <v>7.6068850000000001</v>
      </c>
      <c r="N66" s="50">
        <v>3.19</v>
      </c>
      <c r="O66" s="45">
        <f t="shared" si="30"/>
        <v>89</v>
      </c>
      <c r="P66" s="45">
        <f t="shared" si="31"/>
        <v>70</v>
      </c>
      <c r="Q66" s="45">
        <f t="shared" si="32"/>
        <v>55</v>
      </c>
      <c r="R66" s="45">
        <f t="shared" si="33"/>
        <v>59</v>
      </c>
      <c r="S66" s="45">
        <f t="shared" si="34"/>
        <v>47</v>
      </c>
      <c r="T66" s="45">
        <f t="shared" si="35"/>
        <v>27</v>
      </c>
      <c r="U66" s="45">
        <f t="shared" si="36"/>
        <v>47</v>
      </c>
      <c r="V66" s="46">
        <f t="shared" si="37"/>
        <v>88</v>
      </c>
      <c r="W66" s="46">
        <f t="shared" si="38"/>
        <v>69</v>
      </c>
      <c r="X66" s="46">
        <f t="shared" si="39"/>
        <v>54.54545454545454</v>
      </c>
      <c r="Y66" s="46">
        <f t="shared" si="40"/>
        <v>60.416666666666664</v>
      </c>
      <c r="Z66" s="46">
        <f t="shared" si="41"/>
        <v>50.549450549450547</v>
      </c>
      <c r="AA66" s="46">
        <f t="shared" si="42"/>
        <v>29.545454545454547</v>
      </c>
      <c r="AB66" s="46">
        <f t="shared" si="43"/>
        <v>50.549450549450547</v>
      </c>
      <c r="AC66" s="47">
        <f t="shared" si="44"/>
        <v>4</v>
      </c>
      <c r="AD66" s="47">
        <f t="shared" si="45"/>
        <v>3</v>
      </c>
      <c r="AE66" s="47">
        <f t="shared" si="46"/>
        <v>3</v>
      </c>
      <c r="AF66" s="47">
        <f t="shared" si="47"/>
        <v>3</v>
      </c>
      <c r="AG66" s="47">
        <f t="shared" si="48"/>
        <v>3</v>
      </c>
      <c r="AH66" s="47">
        <f t="shared" si="49"/>
        <v>2</v>
      </c>
      <c r="AI66" s="47">
        <f t="shared" si="50"/>
        <v>3</v>
      </c>
      <c r="AJ66" s="48" t="str">
        <f t="shared" si="23"/>
        <v/>
      </c>
      <c r="AK66" s="48" t="str">
        <f t="shared" si="24"/>
        <v/>
      </c>
      <c r="AL66" s="48" t="str">
        <f t="shared" si="25"/>
        <v/>
      </c>
      <c r="AM66" s="48" t="str">
        <f t="shared" si="26"/>
        <v/>
      </c>
      <c r="AN66" s="48" t="str">
        <f t="shared" si="27"/>
        <v/>
      </c>
      <c r="AO66" s="48" t="str">
        <f t="shared" si="28"/>
        <v/>
      </c>
      <c r="AP66" s="48" t="str">
        <f t="shared" si="29"/>
        <v/>
      </c>
    </row>
    <row r="67" spans="2:42">
      <c r="B67" s="50">
        <v>20200901</v>
      </c>
      <c r="C67" s="50" t="s">
        <v>169</v>
      </c>
      <c r="F67" s="50">
        <v>580.48</v>
      </c>
      <c r="G67" s="50">
        <v>597.80999999999995</v>
      </c>
      <c r="H67" s="50">
        <v>0.47415099999999999</v>
      </c>
      <c r="I67" s="50">
        <v>1.4870509999999999</v>
      </c>
      <c r="J67" s="50">
        <v>3.418323</v>
      </c>
      <c r="K67" s="50">
        <v>6.0782420000000004</v>
      </c>
      <c r="L67" s="50">
        <v>3.5680879999999999</v>
      </c>
      <c r="M67" s="50">
        <v>4.9302479999999997</v>
      </c>
      <c r="N67" s="50">
        <v>0.13</v>
      </c>
      <c r="O67" s="45">
        <f t="shared" si="30"/>
        <v>19</v>
      </c>
      <c r="P67" s="45">
        <f t="shared" si="31"/>
        <v>14</v>
      </c>
      <c r="Q67" s="45">
        <f t="shared" si="32"/>
        <v>71</v>
      </c>
      <c r="R67" s="45">
        <f t="shared" si="33"/>
        <v>44</v>
      </c>
      <c r="S67" s="45">
        <f t="shared" si="34"/>
        <v>71</v>
      </c>
      <c r="T67" s="45">
        <f t="shared" si="35"/>
        <v>50</v>
      </c>
      <c r="U67" s="45">
        <f t="shared" si="36"/>
        <v>73</v>
      </c>
      <c r="V67" s="46">
        <f t="shared" si="37"/>
        <v>18</v>
      </c>
      <c r="W67" s="46">
        <f t="shared" si="38"/>
        <v>13</v>
      </c>
      <c r="X67" s="46">
        <f t="shared" si="39"/>
        <v>70.707070707070713</v>
      </c>
      <c r="Y67" s="46">
        <f t="shared" si="40"/>
        <v>44.791666666666671</v>
      </c>
      <c r="Z67" s="46">
        <f t="shared" si="41"/>
        <v>76.923076923076934</v>
      </c>
      <c r="AA67" s="46">
        <f t="shared" si="42"/>
        <v>55.68181818181818</v>
      </c>
      <c r="AB67" s="46">
        <f t="shared" si="43"/>
        <v>79.120879120879124</v>
      </c>
      <c r="AC67" s="47">
        <f t="shared" si="44"/>
        <v>1</v>
      </c>
      <c r="AD67" s="47">
        <f t="shared" si="45"/>
        <v>1</v>
      </c>
      <c r="AE67" s="47">
        <f t="shared" si="46"/>
        <v>3</v>
      </c>
      <c r="AF67" s="47">
        <f t="shared" si="47"/>
        <v>2</v>
      </c>
      <c r="AG67" s="47">
        <f t="shared" si="48"/>
        <v>4</v>
      </c>
      <c r="AH67" s="47">
        <f t="shared" si="49"/>
        <v>3</v>
      </c>
      <c r="AI67" s="47">
        <f t="shared" si="50"/>
        <v>4</v>
      </c>
      <c r="AJ67" s="48" t="str">
        <f t="shared" si="23"/>
        <v/>
      </c>
      <c r="AK67" s="48" t="str">
        <f t="shared" si="24"/>
        <v/>
      </c>
      <c r="AL67" s="48" t="str">
        <f t="shared" si="25"/>
        <v/>
      </c>
      <c r="AM67" s="48" t="str">
        <f t="shared" si="26"/>
        <v/>
      </c>
      <c r="AN67" s="48" t="str">
        <f t="shared" si="27"/>
        <v/>
      </c>
      <c r="AO67" s="48" t="str">
        <f t="shared" si="28"/>
        <v/>
      </c>
      <c r="AP67" s="48" t="str">
        <f t="shared" si="29"/>
        <v/>
      </c>
    </row>
    <row r="68" spans="2:42">
      <c r="B68" s="50">
        <v>20200901</v>
      </c>
      <c r="C68" s="50" t="s">
        <v>168</v>
      </c>
      <c r="F68" s="50">
        <v>230.38</v>
      </c>
      <c r="G68" s="50">
        <v>242.33</v>
      </c>
      <c r="H68" s="50">
        <v>0.47952899999999998</v>
      </c>
      <c r="I68" s="50">
        <v>1.5102819999999999</v>
      </c>
      <c r="J68" s="50">
        <v>3.4938060000000002</v>
      </c>
      <c r="K68" s="50">
        <v>6.2344090000000003</v>
      </c>
      <c r="L68" s="50">
        <v>3.8709169999999999</v>
      </c>
      <c r="M68" s="50">
        <v>5.8455640000000004</v>
      </c>
      <c r="N68" s="50">
        <v>0.33</v>
      </c>
      <c r="O68" s="45">
        <f t="shared" ref="O68:O99" si="51">IF(ISBLANK(H68),"",RANK(H68,H$4:H$869,0))</f>
        <v>18</v>
      </c>
      <c r="P68" s="45">
        <f t="shared" ref="P68:P99" si="52">IF(ISBLANK(I68),"",RANK(I68,I$4:I$869,0))</f>
        <v>13</v>
      </c>
      <c r="Q68" s="45">
        <f t="shared" ref="Q68:Q99" si="53">IF(ISBLANK(J68),"",RANK(J68,J$4:J$869,0))</f>
        <v>67</v>
      </c>
      <c r="R68" s="45">
        <f t="shared" ref="R68:R99" si="54">IF(ISBLANK(K68),"",RANK(K68,K$4:K$869,0))</f>
        <v>41</v>
      </c>
      <c r="S68" s="45">
        <f t="shared" ref="S68:S99" si="55">IF(ISBLANK(L68),"",RANK(L68,L$4:L$869,0))</f>
        <v>68</v>
      </c>
      <c r="T68" s="45">
        <f t="shared" ref="T68:T99" si="56">IF(ISBLANK(M68),"",RANK(M68,M$4:M$869,0))</f>
        <v>47</v>
      </c>
      <c r="U68" s="45">
        <f t="shared" ref="U68:U99" si="57">IF(ISBLANK(N68),"",RANK(N68,N$4:N$869,0))</f>
        <v>69</v>
      </c>
      <c r="V68" s="46">
        <f t="shared" ref="V68:V99" si="58">IF(ISBLANK(H68),"",(O68-1)/(COUNT(O$4:O$869)-1)*100)</f>
        <v>17</v>
      </c>
      <c r="W68" s="46">
        <f t="shared" ref="W68:W99" si="59">IF(ISBLANK(I68),"",(P68-1)/(COUNT(P$4:P$869)-1)*100)</f>
        <v>12</v>
      </c>
      <c r="X68" s="46">
        <f t="shared" ref="X68:X99" si="60">IF(ISBLANK(J68),"",(Q68-1)/(COUNT(Q$4:Q$869)-1)*100)</f>
        <v>66.666666666666657</v>
      </c>
      <c r="Y68" s="46">
        <f t="shared" ref="Y68:Y99" si="61">IF(ISBLANK(K68),"",(R68-1)/(COUNT(R$4:R$869)-1)*100)</f>
        <v>41.666666666666671</v>
      </c>
      <c r="Z68" s="46">
        <f t="shared" ref="Z68:Z99" si="62">IF(ISBLANK(L68),"",(S68-1)/(COUNT(S$4:S$869)-1)*100)</f>
        <v>73.626373626373635</v>
      </c>
      <c r="AA68" s="46">
        <f t="shared" ref="AA68:AA99" si="63">IF(ISBLANK(M68),"",(T68-1)/(COUNT(T$4:T$869)-1)*100)</f>
        <v>52.272727272727273</v>
      </c>
      <c r="AB68" s="46">
        <f t="shared" ref="AB68:AB99" si="64">IF(ISBLANK(N68),"",(U68-1)/(COUNT(U$4:U$869)-1)*100)</f>
        <v>74.72527472527473</v>
      </c>
      <c r="AC68" s="47">
        <f t="shared" ref="AC68:AC99" si="65">IF(ISBLANK(H68),"",IF((O68/COUNT(O$4:O$869))&gt;0.75,4,IF((O68/COUNT(O$4:O$860))&gt;0.5,3,IF((O68/COUNT(O$4:O$860))&gt;0.25,2,1))))</f>
        <v>1</v>
      </c>
      <c r="AD68" s="47">
        <f t="shared" ref="AD68:AD99" si="66">IF(ISBLANK(I68),"",IF((P68/COUNT(P$4:P$869))&gt;0.75,4,IF((P68/COUNT(P$4:P$860))&gt;0.5,3,IF((P68/COUNT(P$4:P$860))&gt;0.25,2,1))))</f>
        <v>1</v>
      </c>
      <c r="AE68" s="47">
        <f t="shared" ref="AE68:AE99" si="67">IF(ISBLANK(J68),"",IF((Q68/COUNT(Q$4:Q$869))&gt;0.75,4,IF((Q68/COUNT(Q$4:Q$860))&gt;0.5,3,IF((Q68/COUNT(Q$4:Q$860))&gt;0.25,2,1))))</f>
        <v>3</v>
      </c>
      <c r="AF68" s="47">
        <f t="shared" ref="AF68:AF99" si="68">IF(ISBLANK(K68),"",IF((R68/COUNT(R$4:R$869))&gt;0.75,4,IF((R68/COUNT(R$4:R$860))&gt;0.5,3,IF((R68/COUNT(R$4:R$860))&gt;0.25,2,1))))</f>
        <v>2</v>
      </c>
      <c r="AG68" s="47">
        <f t="shared" ref="AG68:AG99" si="69">IF(ISBLANK(L68),"",IF((S68/COUNT(S$4:S$869))&gt;0.75,4,IF((S68/COUNT(S$4:S$860))&gt;0.5,3,IF((S68/COUNT(S$4:S$860))&gt;0.25,2,1))))</f>
        <v>3</v>
      </c>
      <c r="AH68" s="47">
        <f t="shared" ref="AH68:AH99" si="70">IF(ISBLANK(M68),"",IF((T68/COUNT(T$4:T$869))&gt;0.75,4,IF((T68/COUNT(T$4:T$860))&gt;0.5,3,IF((T68/COUNT(T$4:T$860))&gt;0.25,2,1))))</f>
        <v>3</v>
      </c>
      <c r="AI68" s="47">
        <f t="shared" ref="AI68:AI99" si="71">IF(ISBLANK(N68),"",IF((U68/COUNT(U$4:U$869))&gt;0.75,4,IF((U68/COUNT(U$4:U$860))&gt;0.5,3,IF((U68/COUNT(U$4:U$860))&gt;0.25,2,1))))</f>
        <v>3</v>
      </c>
      <c r="AJ68" s="48" t="str">
        <f t="shared" si="23"/>
        <v/>
      </c>
      <c r="AK68" s="48" t="str">
        <f t="shared" si="24"/>
        <v/>
      </c>
      <c r="AL68" s="48" t="str">
        <f t="shared" si="25"/>
        <v/>
      </c>
      <c r="AM68" s="48" t="str">
        <f t="shared" si="26"/>
        <v/>
      </c>
      <c r="AN68" s="48" t="str">
        <f t="shared" si="27"/>
        <v/>
      </c>
      <c r="AO68" s="48" t="str">
        <f t="shared" si="28"/>
        <v/>
      </c>
      <c r="AP68" s="48" t="str">
        <f t="shared" si="29"/>
        <v/>
      </c>
    </row>
    <row r="69" spans="2:42">
      <c r="B69" s="50">
        <v>20200901</v>
      </c>
      <c r="C69" s="50" t="s">
        <v>102</v>
      </c>
      <c r="F69" s="50">
        <v>280.36</v>
      </c>
      <c r="G69" s="50">
        <v>290.79000000000002</v>
      </c>
      <c r="H69" s="50">
        <v>0.54187099999999999</v>
      </c>
      <c r="I69" s="50">
        <v>1.39303</v>
      </c>
      <c r="J69" s="50">
        <v>2.7816040000000002</v>
      </c>
      <c r="K69" s="50">
        <v>5.8702240000000003</v>
      </c>
      <c r="L69" s="50">
        <v>4.1878029999999997</v>
      </c>
      <c r="M69" s="50">
        <v>3.9710969999999999</v>
      </c>
      <c r="N69" s="50">
        <v>1.49</v>
      </c>
      <c r="O69" s="45">
        <f t="shared" si="51"/>
        <v>15</v>
      </c>
      <c r="P69" s="45">
        <f t="shared" si="52"/>
        <v>17</v>
      </c>
      <c r="Q69" s="45">
        <f t="shared" si="53"/>
        <v>85</v>
      </c>
      <c r="R69" s="45">
        <f t="shared" si="54"/>
        <v>50</v>
      </c>
      <c r="S69" s="45">
        <f t="shared" si="55"/>
        <v>65</v>
      </c>
      <c r="T69" s="45">
        <f t="shared" si="56"/>
        <v>56</v>
      </c>
      <c r="U69" s="45">
        <f t="shared" si="57"/>
        <v>61</v>
      </c>
      <c r="V69" s="46">
        <f t="shared" si="58"/>
        <v>14.000000000000002</v>
      </c>
      <c r="W69" s="46">
        <f t="shared" si="59"/>
        <v>16</v>
      </c>
      <c r="X69" s="46">
        <f t="shared" si="60"/>
        <v>84.848484848484844</v>
      </c>
      <c r="Y69" s="46">
        <f t="shared" si="61"/>
        <v>51.041666666666664</v>
      </c>
      <c r="Z69" s="46">
        <f t="shared" si="62"/>
        <v>70.329670329670336</v>
      </c>
      <c r="AA69" s="46">
        <f t="shared" si="63"/>
        <v>62.5</v>
      </c>
      <c r="AB69" s="46">
        <f t="shared" si="64"/>
        <v>65.934065934065927</v>
      </c>
      <c r="AC69" s="47">
        <f t="shared" si="65"/>
        <v>1</v>
      </c>
      <c r="AD69" s="47">
        <f t="shared" si="66"/>
        <v>1</v>
      </c>
      <c r="AE69" s="47">
        <f t="shared" si="67"/>
        <v>4</v>
      </c>
      <c r="AF69" s="47">
        <f t="shared" si="68"/>
        <v>3</v>
      </c>
      <c r="AG69" s="47">
        <f t="shared" si="69"/>
        <v>3</v>
      </c>
      <c r="AH69" s="47">
        <f t="shared" si="70"/>
        <v>3</v>
      </c>
      <c r="AI69" s="47">
        <f t="shared" si="71"/>
        <v>3</v>
      </c>
      <c r="AJ69" s="48" t="str">
        <f t="shared" ref="AJ69:AJ109" si="72">IF($E69="Eastspring Investments",AC69,"")</f>
        <v/>
      </c>
      <c r="AK69" s="48" t="str">
        <f t="shared" ref="AK69:AK109" si="73">IF($E69="Eastspring Investments",AD69,"")</f>
        <v/>
      </c>
      <c r="AL69" s="48" t="str">
        <f t="shared" ref="AL69:AL109" si="74">IF($E69="Eastspring Investments",AE69,"")</f>
        <v/>
      </c>
      <c r="AM69" s="48" t="str">
        <f t="shared" ref="AM69:AM109" si="75">IF($E69="Eastspring Investments",AF69,"")</f>
        <v/>
      </c>
      <c r="AN69" s="48" t="str">
        <f t="shared" ref="AN69:AN109" si="76">IF($E69="Eastspring Investments",AG69,"")</f>
        <v/>
      </c>
      <c r="AO69" s="48" t="str">
        <f t="shared" ref="AO69:AO109" si="77">IF($E69="Eastspring Investments",AH69,"")</f>
        <v/>
      </c>
      <c r="AP69" s="48" t="str">
        <f t="shared" ref="AP69:AP109" si="78">IF($E69="Eastspring Investments",AI69,"")</f>
        <v/>
      </c>
    </row>
    <row r="70" spans="2:42">
      <c r="B70" s="50">
        <v>20200901</v>
      </c>
      <c r="C70" s="50" t="s">
        <v>101</v>
      </c>
      <c r="F70" s="50">
        <v>415.17</v>
      </c>
      <c r="G70" s="50">
        <v>420.01</v>
      </c>
      <c r="H70" s="50">
        <v>0.53364900000000004</v>
      </c>
      <c r="I70" s="50">
        <v>1.354533</v>
      </c>
      <c r="J70" s="50">
        <v>2.6555589999999998</v>
      </c>
      <c r="K70" s="50">
        <v>5.6079249999999998</v>
      </c>
      <c r="L70" s="50">
        <v>3.676034</v>
      </c>
      <c r="M70" s="50">
        <v>2.4559449999999998</v>
      </c>
      <c r="N70" s="50">
        <v>1.1499999999999999</v>
      </c>
      <c r="O70" s="45">
        <f t="shared" si="51"/>
        <v>16</v>
      </c>
      <c r="P70" s="45">
        <f t="shared" si="52"/>
        <v>19</v>
      </c>
      <c r="Q70" s="45">
        <f t="shared" si="53"/>
        <v>87</v>
      </c>
      <c r="R70" s="45">
        <f t="shared" si="54"/>
        <v>55</v>
      </c>
      <c r="S70" s="45">
        <f t="shared" si="55"/>
        <v>70</v>
      </c>
      <c r="T70" s="45">
        <f t="shared" si="56"/>
        <v>68</v>
      </c>
      <c r="U70" s="45">
        <f t="shared" si="57"/>
        <v>66</v>
      </c>
      <c r="V70" s="46">
        <f t="shared" si="58"/>
        <v>15</v>
      </c>
      <c r="W70" s="46">
        <f t="shared" si="59"/>
        <v>18</v>
      </c>
      <c r="X70" s="46">
        <f t="shared" si="60"/>
        <v>86.868686868686879</v>
      </c>
      <c r="Y70" s="46">
        <f t="shared" si="61"/>
        <v>56.25</v>
      </c>
      <c r="Z70" s="46">
        <f t="shared" si="62"/>
        <v>75.824175824175825</v>
      </c>
      <c r="AA70" s="46">
        <f t="shared" si="63"/>
        <v>76.13636363636364</v>
      </c>
      <c r="AB70" s="46">
        <f t="shared" si="64"/>
        <v>71.428571428571431</v>
      </c>
      <c r="AC70" s="47">
        <f t="shared" si="65"/>
        <v>1</v>
      </c>
      <c r="AD70" s="47">
        <f t="shared" si="66"/>
        <v>1</v>
      </c>
      <c r="AE70" s="47">
        <f t="shared" si="67"/>
        <v>4</v>
      </c>
      <c r="AF70" s="47">
        <f t="shared" si="68"/>
        <v>3</v>
      </c>
      <c r="AG70" s="47">
        <f t="shared" si="69"/>
        <v>4</v>
      </c>
      <c r="AH70" s="47">
        <f t="shared" si="70"/>
        <v>4</v>
      </c>
      <c r="AI70" s="47">
        <f t="shared" si="71"/>
        <v>3</v>
      </c>
      <c r="AJ70" s="48" t="str">
        <f t="shared" si="72"/>
        <v/>
      </c>
      <c r="AK70" s="48" t="str">
        <f t="shared" si="73"/>
        <v/>
      </c>
      <c r="AL70" s="48" t="str">
        <f t="shared" si="74"/>
        <v/>
      </c>
      <c r="AM70" s="48" t="str">
        <f t="shared" si="75"/>
        <v/>
      </c>
      <c r="AN70" s="48" t="str">
        <f t="shared" si="76"/>
        <v/>
      </c>
      <c r="AO70" s="48" t="str">
        <f t="shared" si="77"/>
        <v/>
      </c>
      <c r="AP70" s="48" t="str">
        <f t="shared" si="78"/>
        <v/>
      </c>
    </row>
    <row r="71" spans="2:42">
      <c r="B71" s="50">
        <v>20200901</v>
      </c>
      <c r="C71" s="50" t="s">
        <v>195</v>
      </c>
      <c r="F71" s="50">
        <v>206.38</v>
      </c>
      <c r="G71" s="50">
        <v>240.15</v>
      </c>
      <c r="H71" s="50">
        <v>0.30514599999999997</v>
      </c>
      <c r="I71" s="50">
        <v>-6.875E-3</v>
      </c>
      <c r="J71" s="50">
        <v>3.4677760000000002</v>
      </c>
      <c r="K71" s="50">
        <v>6.258013</v>
      </c>
      <c r="L71" s="50">
        <v>8.4112989999999996</v>
      </c>
      <c r="M71" s="50">
        <v>19.974699000000001</v>
      </c>
      <c r="N71" s="50">
        <v>4.59</v>
      </c>
      <c r="O71" s="45">
        <f t="shared" si="51"/>
        <v>24</v>
      </c>
      <c r="P71" s="45">
        <f t="shared" si="52"/>
        <v>87</v>
      </c>
      <c r="Q71" s="45">
        <f t="shared" si="53"/>
        <v>68</v>
      </c>
      <c r="R71" s="45">
        <f t="shared" si="54"/>
        <v>39</v>
      </c>
      <c r="S71" s="45">
        <f t="shared" si="55"/>
        <v>28</v>
      </c>
      <c r="T71" s="45">
        <f t="shared" si="56"/>
        <v>1</v>
      </c>
      <c r="U71" s="45">
        <f t="shared" si="57"/>
        <v>24</v>
      </c>
      <c r="V71" s="46">
        <f t="shared" si="58"/>
        <v>23</v>
      </c>
      <c r="W71" s="46">
        <f t="shared" si="59"/>
        <v>86</v>
      </c>
      <c r="X71" s="46">
        <f t="shared" si="60"/>
        <v>67.676767676767682</v>
      </c>
      <c r="Y71" s="46">
        <f t="shared" si="61"/>
        <v>39.583333333333329</v>
      </c>
      <c r="Z71" s="46">
        <f t="shared" si="62"/>
        <v>29.670329670329672</v>
      </c>
      <c r="AA71" s="46">
        <f t="shared" si="63"/>
        <v>0</v>
      </c>
      <c r="AB71" s="46">
        <f t="shared" si="64"/>
        <v>25.274725274725274</v>
      </c>
      <c r="AC71" s="47">
        <f t="shared" si="65"/>
        <v>1</v>
      </c>
      <c r="AD71" s="47">
        <f t="shared" si="66"/>
        <v>4</v>
      </c>
      <c r="AE71" s="47">
        <f t="shared" si="67"/>
        <v>3</v>
      </c>
      <c r="AF71" s="47">
        <f t="shared" si="68"/>
        <v>2</v>
      </c>
      <c r="AG71" s="47">
        <f t="shared" si="69"/>
        <v>2</v>
      </c>
      <c r="AH71" s="47">
        <f t="shared" si="70"/>
        <v>1</v>
      </c>
      <c r="AI71" s="47">
        <f t="shared" si="71"/>
        <v>2</v>
      </c>
      <c r="AJ71" s="48" t="str">
        <f t="shared" si="72"/>
        <v/>
      </c>
      <c r="AK71" s="48" t="str">
        <f t="shared" si="73"/>
        <v/>
      </c>
      <c r="AL71" s="48" t="str">
        <f t="shared" si="74"/>
        <v/>
      </c>
      <c r="AM71" s="48" t="str">
        <f t="shared" si="75"/>
        <v/>
      </c>
      <c r="AN71" s="48" t="str">
        <f t="shared" si="76"/>
        <v/>
      </c>
      <c r="AO71" s="48" t="str">
        <f t="shared" si="77"/>
        <v/>
      </c>
      <c r="AP71" s="48" t="str">
        <f t="shared" si="78"/>
        <v/>
      </c>
    </row>
    <row r="72" spans="2:42">
      <c r="B72" s="50">
        <v>20200901</v>
      </c>
      <c r="C72" s="50" t="s">
        <v>115</v>
      </c>
      <c r="F72" s="50">
        <v>616.94000000000005</v>
      </c>
      <c r="G72" s="50">
        <v>634.08000000000004</v>
      </c>
      <c r="H72" s="50">
        <v>0.20669799999999999</v>
      </c>
      <c r="I72" s="50">
        <v>0.89728399999999997</v>
      </c>
      <c r="J72" s="50">
        <v>2.5145629999999999</v>
      </c>
      <c r="K72" s="50">
        <v>4.2511109999999999</v>
      </c>
      <c r="L72" s="50">
        <v>2.0976919999999999</v>
      </c>
      <c r="M72" s="50">
        <v>4.7859150000000001</v>
      </c>
      <c r="N72" s="50">
        <v>0.45</v>
      </c>
      <c r="O72" s="45">
        <f t="shared" si="51"/>
        <v>28</v>
      </c>
      <c r="P72" s="45">
        <f t="shared" si="52"/>
        <v>54</v>
      </c>
      <c r="Q72" s="45">
        <f t="shared" si="53"/>
        <v>90</v>
      </c>
      <c r="R72" s="45">
        <f t="shared" si="54"/>
        <v>70</v>
      </c>
      <c r="S72" s="45">
        <f t="shared" si="55"/>
        <v>82</v>
      </c>
      <c r="T72" s="45">
        <f t="shared" si="56"/>
        <v>52</v>
      </c>
      <c r="U72" s="45">
        <f t="shared" si="57"/>
        <v>68</v>
      </c>
      <c r="V72" s="46">
        <f t="shared" si="58"/>
        <v>27</v>
      </c>
      <c r="W72" s="46">
        <f t="shared" si="59"/>
        <v>53</v>
      </c>
      <c r="X72" s="46">
        <f t="shared" si="60"/>
        <v>89.898989898989896</v>
      </c>
      <c r="Y72" s="46">
        <f t="shared" si="61"/>
        <v>71.875</v>
      </c>
      <c r="Z72" s="46">
        <f t="shared" si="62"/>
        <v>89.010989010989007</v>
      </c>
      <c r="AA72" s="46">
        <f t="shared" si="63"/>
        <v>57.95454545454546</v>
      </c>
      <c r="AB72" s="46">
        <f t="shared" si="64"/>
        <v>73.626373626373635</v>
      </c>
      <c r="AC72" s="47">
        <f t="shared" si="65"/>
        <v>2</v>
      </c>
      <c r="AD72" s="47">
        <f t="shared" si="66"/>
        <v>3</v>
      </c>
      <c r="AE72" s="47">
        <f t="shared" si="67"/>
        <v>4</v>
      </c>
      <c r="AF72" s="47">
        <f t="shared" si="68"/>
        <v>3</v>
      </c>
      <c r="AG72" s="47">
        <f t="shared" si="69"/>
        <v>4</v>
      </c>
      <c r="AH72" s="47">
        <f t="shared" si="70"/>
        <v>3</v>
      </c>
      <c r="AI72" s="47">
        <f t="shared" si="71"/>
        <v>3</v>
      </c>
      <c r="AJ72" s="48" t="str">
        <f t="shared" si="72"/>
        <v/>
      </c>
      <c r="AK72" s="48" t="str">
        <f t="shared" si="73"/>
        <v/>
      </c>
      <c r="AL72" s="48" t="str">
        <f t="shared" si="74"/>
        <v/>
      </c>
      <c r="AM72" s="48" t="str">
        <f t="shared" si="75"/>
        <v/>
      </c>
      <c r="AN72" s="48" t="str">
        <f t="shared" si="76"/>
        <v/>
      </c>
      <c r="AO72" s="48" t="str">
        <f t="shared" si="77"/>
        <v/>
      </c>
      <c r="AP72" s="48" t="str">
        <f t="shared" si="78"/>
        <v/>
      </c>
    </row>
    <row r="73" spans="2:42">
      <c r="B73" s="50">
        <v>20200901</v>
      </c>
      <c r="C73" s="50" t="s">
        <v>172</v>
      </c>
      <c r="F73" s="50">
        <v>152.85</v>
      </c>
      <c r="G73" s="50">
        <v>151.15</v>
      </c>
      <c r="H73" s="50">
        <v>6.8808999999999995E-2</v>
      </c>
      <c r="I73" s="50">
        <v>0.41020200000000001</v>
      </c>
      <c r="J73" s="50">
        <v>3.1242179999999999</v>
      </c>
      <c r="K73" s="50">
        <v>3.056514</v>
      </c>
      <c r="L73" s="50">
        <v>1.035984</v>
      </c>
      <c r="M73" s="50">
        <v>6.7404520000000003</v>
      </c>
      <c r="N73" s="50">
        <v>-0.68</v>
      </c>
      <c r="O73" s="45">
        <f t="shared" si="51"/>
        <v>49</v>
      </c>
      <c r="P73" s="45">
        <f t="shared" si="52"/>
        <v>73</v>
      </c>
      <c r="Q73" s="45">
        <f t="shared" si="53"/>
        <v>77</v>
      </c>
      <c r="R73" s="45">
        <f t="shared" si="54"/>
        <v>83</v>
      </c>
      <c r="S73" s="45">
        <f t="shared" si="55"/>
        <v>89</v>
      </c>
      <c r="T73" s="45">
        <f t="shared" si="56"/>
        <v>36</v>
      </c>
      <c r="U73" s="45">
        <f t="shared" si="57"/>
        <v>85</v>
      </c>
      <c r="V73" s="46">
        <f t="shared" si="58"/>
        <v>48</v>
      </c>
      <c r="W73" s="46">
        <f t="shared" si="59"/>
        <v>72</v>
      </c>
      <c r="X73" s="46">
        <f t="shared" si="60"/>
        <v>76.767676767676761</v>
      </c>
      <c r="Y73" s="46">
        <f t="shared" si="61"/>
        <v>85.416666666666657</v>
      </c>
      <c r="Z73" s="46">
        <f t="shared" si="62"/>
        <v>96.703296703296701</v>
      </c>
      <c r="AA73" s="46">
        <f t="shared" si="63"/>
        <v>39.772727272727273</v>
      </c>
      <c r="AB73" s="46">
        <f t="shared" si="64"/>
        <v>92.307692307692307</v>
      </c>
      <c r="AC73" s="47">
        <f t="shared" si="65"/>
        <v>2</v>
      </c>
      <c r="AD73" s="47">
        <f t="shared" si="66"/>
        <v>3</v>
      </c>
      <c r="AE73" s="47">
        <f t="shared" si="67"/>
        <v>4</v>
      </c>
      <c r="AF73" s="47">
        <f t="shared" si="68"/>
        <v>4</v>
      </c>
      <c r="AG73" s="47">
        <f t="shared" si="69"/>
        <v>4</v>
      </c>
      <c r="AH73" s="47">
        <f t="shared" si="70"/>
        <v>2</v>
      </c>
      <c r="AI73" s="47">
        <f t="shared" si="71"/>
        <v>4</v>
      </c>
      <c r="AJ73" s="48" t="str">
        <f t="shared" si="72"/>
        <v/>
      </c>
      <c r="AK73" s="48" t="str">
        <f t="shared" si="73"/>
        <v/>
      </c>
      <c r="AL73" s="48" t="str">
        <f t="shared" si="74"/>
        <v/>
      </c>
      <c r="AM73" s="48" t="str">
        <f t="shared" si="75"/>
        <v/>
      </c>
      <c r="AN73" s="48" t="str">
        <f t="shared" si="76"/>
        <v/>
      </c>
      <c r="AO73" s="48" t="str">
        <f t="shared" si="77"/>
        <v/>
      </c>
      <c r="AP73" s="48" t="str">
        <f t="shared" si="78"/>
        <v/>
      </c>
    </row>
    <row r="74" spans="2:42">
      <c r="B74" s="50">
        <v>20200901</v>
      </c>
      <c r="C74" s="50" t="s">
        <v>150</v>
      </c>
      <c r="F74" s="50">
        <v>276.43</v>
      </c>
      <c r="G74" s="50">
        <v>272.27</v>
      </c>
      <c r="H74" s="50">
        <v>6.4004000000000005E-2</v>
      </c>
      <c r="I74" s="50">
        <v>0.39344000000000001</v>
      </c>
      <c r="J74" s="50">
        <v>3.0724469999999999</v>
      </c>
      <c r="K74" s="50">
        <v>2.953935</v>
      </c>
      <c r="L74" s="50">
        <v>0.83332499999999998</v>
      </c>
      <c r="M74" s="50">
        <v>6.0952359999999999</v>
      </c>
      <c r="N74" s="50">
        <v>-0.82</v>
      </c>
      <c r="O74" s="45">
        <f t="shared" si="51"/>
        <v>50</v>
      </c>
      <c r="P74" s="45">
        <f t="shared" si="52"/>
        <v>74</v>
      </c>
      <c r="Q74" s="45">
        <f t="shared" si="53"/>
        <v>80</v>
      </c>
      <c r="R74" s="45">
        <f t="shared" si="54"/>
        <v>84</v>
      </c>
      <c r="S74" s="45">
        <f t="shared" si="55"/>
        <v>90</v>
      </c>
      <c r="T74" s="45">
        <f t="shared" si="56"/>
        <v>44</v>
      </c>
      <c r="U74" s="45">
        <f t="shared" si="57"/>
        <v>87</v>
      </c>
      <c r="V74" s="46">
        <f t="shared" si="58"/>
        <v>49</v>
      </c>
      <c r="W74" s="46">
        <f t="shared" si="59"/>
        <v>73</v>
      </c>
      <c r="X74" s="46">
        <f t="shared" si="60"/>
        <v>79.797979797979806</v>
      </c>
      <c r="Y74" s="46">
        <f t="shared" si="61"/>
        <v>86.458333333333343</v>
      </c>
      <c r="Z74" s="46">
        <f t="shared" si="62"/>
        <v>97.802197802197796</v>
      </c>
      <c r="AA74" s="46">
        <f t="shared" si="63"/>
        <v>48.863636363636367</v>
      </c>
      <c r="AB74" s="46">
        <f t="shared" si="64"/>
        <v>94.505494505494497</v>
      </c>
      <c r="AC74" s="47">
        <f t="shared" si="65"/>
        <v>2</v>
      </c>
      <c r="AD74" s="47">
        <f t="shared" si="66"/>
        <v>3</v>
      </c>
      <c r="AE74" s="47">
        <f t="shared" si="67"/>
        <v>4</v>
      </c>
      <c r="AF74" s="47">
        <f t="shared" si="68"/>
        <v>4</v>
      </c>
      <c r="AG74" s="47">
        <f t="shared" si="69"/>
        <v>4</v>
      </c>
      <c r="AH74" s="47">
        <f t="shared" si="70"/>
        <v>2</v>
      </c>
      <c r="AI74" s="47">
        <f t="shared" si="71"/>
        <v>4</v>
      </c>
      <c r="AJ74" s="48" t="str">
        <f t="shared" si="72"/>
        <v/>
      </c>
      <c r="AK74" s="48" t="str">
        <f t="shared" si="73"/>
        <v/>
      </c>
      <c r="AL74" s="48" t="str">
        <f t="shared" si="74"/>
        <v/>
      </c>
      <c r="AM74" s="48" t="str">
        <f t="shared" si="75"/>
        <v/>
      </c>
      <c r="AN74" s="48" t="str">
        <f t="shared" si="76"/>
        <v/>
      </c>
      <c r="AO74" s="48" t="str">
        <f t="shared" si="77"/>
        <v/>
      </c>
      <c r="AP74" s="48" t="str">
        <f t="shared" si="78"/>
        <v/>
      </c>
    </row>
    <row r="75" spans="2:42">
      <c r="B75" s="50">
        <v>20200901</v>
      </c>
      <c r="C75" s="50" t="s">
        <v>27</v>
      </c>
      <c r="D75" s="50" t="s">
        <v>28</v>
      </c>
      <c r="E75" s="50" t="s">
        <v>4</v>
      </c>
      <c r="F75" s="50">
        <v>263.83</v>
      </c>
      <c r="G75" s="50">
        <v>264.57</v>
      </c>
      <c r="H75" s="50">
        <v>3.9890000000000004E-3</v>
      </c>
      <c r="I75" s="50">
        <v>0.60294800000000004</v>
      </c>
      <c r="J75" s="50">
        <v>3.9128720000000001</v>
      </c>
      <c r="K75" s="50">
        <v>4.8593029999999997</v>
      </c>
      <c r="L75" s="50">
        <v>5.852176</v>
      </c>
      <c r="M75" s="50">
        <v>2.2790569999999999</v>
      </c>
      <c r="N75" s="50">
        <v>2.1800000000000002</v>
      </c>
      <c r="O75" s="45">
        <f t="shared" si="51"/>
        <v>54</v>
      </c>
      <c r="P75" s="45">
        <f t="shared" si="52"/>
        <v>68</v>
      </c>
      <c r="Q75" s="45">
        <f t="shared" si="53"/>
        <v>59</v>
      </c>
      <c r="R75" s="45">
        <f t="shared" si="54"/>
        <v>63</v>
      </c>
      <c r="S75" s="45">
        <f t="shared" si="55"/>
        <v>54</v>
      </c>
      <c r="T75" s="45">
        <f t="shared" si="56"/>
        <v>69</v>
      </c>
      <c r="U75" s="45">
        <f t="shared" si="57"/>
        <v>55</v>
      </c>
      <c r="V75" s="46">
        <f t="shared" si="58"/>
        <v>53</v>
      </c>
      <c r="W75" s="46">
        <f t="shared" si="59"/>
        <v>67</v>
      </c>
      <c r="X75" s="46">
        <f t="shared" si="60"/>
        <v>58.585858585858588</v>
      </c>
      <c r="Y75" s="46">
        <f t="shared" si="61"/>
        <v>64.583333333333343</v>
      </c>
      <c r="Z75" s="46">
        <f t="shared" si="62"/>
        <v>58.241758241758248</v>
      </c>
      <c r="AA75" s="46">
        <f t="shared" si="63"/>
        <v>77.272727272727266</v>
      </c>
      <c r="AB75" s="46">
        <f t="shared" si="64"/>
        <v>59.340659340659343</v>
      </c>
      <c r="AC75" s="47">
        <f t="shared" si="65"/>
        <v>3</v>
      </c>
      <c r="AD75" s="47">
        <f t="shared" si="66"/>
        <v>3</v>
      </c>
      <c r="AE75" s="47">
        <f t="shared" si="67"/>
        <v>3</v>
      </c>
      <c r="AF75" s="47">
        <f t="shared" si="68"/>
        <v>3</v>
      </c>
      <c r="AG75" s="47">
        <f t="shared" si="69"/>
        <v>3</v>
      </c>
      <c r="AH75" s="47">
        <f t="shared" si="70"/>
        <v>4</v>
      </c>
      <c r="AI75" s="47">
        <f t="shared" si="71"/>
        <v>3</v>
      </c>
      <c r="AJ75" s="48" t="str">
        <f t="shared" si="72"/>
        <v/>
      </c>
      <c r="AK75" s="48" t="str">
        <f t="shared" si="73"/>
        <v/>
      </c>
      <c r="AL75" s="48" t="str">
        <f t="shared" si="74"/>
        <v/>
      </c>
      <c r="AM75" s="48" t="str">
        <f t="shared" si="75"/>
        <v/>
      </c>
      <c r="AN75" s="48" t="str">
        <f t="shared" si="76"/>
        <v/>
      </c>
      <c r="AO75" s="48" t="str">
        <f t="shared" si="77"/>
        <v/>
      </c>
      <c r="AP75" s="48" t="str">
        <f t="shared" si="78"/>
        <v/>
      </c>
    </row>
    <row r="76" spans="2:42">
      <c r="B76" s="50">
        <v>20200901</v>
      </c>
      <c r="C76" s="50" t="s">
        <v>145</v>
      </c>
      <c r="D76" s="50" t="s">
        <v>86</v>
      </c>
      <c r="E76" s="50" t="s">
        <v>81</v>
      </c>
      <c r="F76" s="50">
        <v>1011.8</v>
      </c>
      <c r="G76" s="50">
        <v>1093.98</v>
      </c>
      <c r="H76" s="50">
        <v>0.109255</v>
      </c>
      <c r="I76" s="50">
        <v>0.75480800000000003</v>
      </c>
      <c r="J76" s="50">
        <v>5.9832580000000002</v>
      </c>
      <c r="K76" s="50">
        <v>7.3352329999999997</v>
      </c>
      <c r="L76" s="50">
        <v>9.9882369999999998</v>
      </c>
      <c r="M76" s="50">
        <v>7.2951709999999999</v>
      </c>
      <c r="N76" s="50">
        <v>4.96</v>
      </c>
      <c r="O76" s="45">
        <f t="shared" si="51"/>
        <v>42</v>
      </c>
      <c r="P76" s="45">
        <f t="shared" si="52"/>
        <v>62</v>
      </c>
      <c r="Q76" s="45">
        <f t="shared" si="53"/>
        <v>23</v>
      </c>
      <c r="R76" s="45">
        <f t="shared" si="54"/>
        <v>20</v>
      </c>
      <c r="S76" s="45">
        <f t="shared" si="55"/>
        <v>15</v>
      </c>
      <c r="T76" s="45">
        <f t="shared" si="56"/>
        <v>29</v>
      </c>
      <c r="U76" s="45">
        <f t="shared" si="57"/>
        <v>21</v>
      </c>
      <c r="V76" s="46">
        <f t="shared" si="58"/>
        <v>41</v>
      </c>
      <c r="W76" s="46">
        <f t="shared" si="59"/>
        <v>61</v>
      </c>
      <c r="X76" s="46">
        <f t="shared" si="60"/>
        <v>22.222222222222221</v>
      </c>
      <c r="Y76" s="46">
        <f t="shared" si="61"/>
        <v>19.791666666666664</v>
      </c>
      <c r="Z76" s="46">
        <f t="shared" si="62"/>
        <v>15.384615384615385</v>
      </c>
      <c r="AA76" s="46">
        <f t="shared" si="63"/>
        <v>31.818181818181817</v>
      </c>
      <c r="AB76" s="46">
        <f t="shared" si="64"/>
        <v>21.978021978021978</v>
      </c>
      <c r="AC76" s="47">
        <f t="shared" si="65"/>
        <v>2</v>
      </c>
      <c r="AD76" s="47">
        <f t="shared" si="66"/>
        <v>3</v>
      </c>
      <c r="AE76" s="47">
        <f t="shared" si="67"/>
        <v>1</v>
      </c>
      <c r="AF76" s="47">
        <f t="shared" si="68"/>
        <v>1</v>
      </c>
      <c r="AG76" s="47">
        <f t="shared" si="69"/>
        <v>1</v>
      </c>
      <c r="AH76" s="47">
        <f t="shared" si="70"/>
        <v>2</v>
      </c>
      <c r="AI76" s="47">
        <f t="shared" si="71"/>
        <v>1</v>
      </c>
      <c r="AJ76" s="48">
        <f t="shared" si="72"/>
        <v>2</v>
      </c>
      <c r="AK76" s="48">
        <f t="shared" si="73"/>
        <v>3</v>
      </c>
      <c r="AL76" s="48">
        <f t="shared" si="74"/>
        <v>1</v>
      </c>
      <c r="AM76" s="48">
        <f t="shared" si="75"/>
        <v>1</v>
      </c>
      <c r="AN76" s="48">
        <f t="shared" si="76"/>
        <v>1</v>
      </c>
      <c r="AO76" s="48">
        <f t="shared" si="77"/>
        <v>2</v>
      </c>
      <c r="AP76" s="48">
        <f t="shared" si="78"/>
        <v>1</v>
      </c>
    </row>
    <row r="77" spans="2:42">
      <c r="B77" s="50">
        <v>20200901</v>
      </c>
      <c r="C77" s="50" t="s">
        <v>153</v>
      </c>
      <c r="D77" s="50" t="s">
        <v>154</v>
      </c>
      <c r="E77" s="50" t="s">
        <v>81</v>
      </c>
      <c r="F77" s="50">
        <v>109.87</v>
      </c>
      <c r="G77" s="50">
        <v>119.12</v>
      </c>
      <c r="H77" s="50">
        <v>0.11912499999999999</v>
      </c>
      <c r="I77" s="50">
        <v>0.79487600000000003</v>
      </c>
      <c r="J77" s="50">
        <v>6.1152379999999997</v>
      </c>
      <c r="K77" s="50">
        <v>7.6065699999999996</v>
      </c>
      <c r="L77" s="50">
        <v>10.543240000000001</v>
      </c>
      <c r="M77" s="50">
        <v>8.9334950000000006</v>
      </c>
      <c r="N77" s="50">
        <v>5.31</v>
      </c>
      <c r="O77" s="45">
        <f t="shared" si="51"/>
        <v>39</v>
      </c>
      <c r="P77" s="45">
        <f t="shared" si="52"/>
        <v>60</v>
      </c>
      <c r="Q77" s="45">
        <f t="shared" si="53"/>
        <v>18</v>
      </c>
      <c r="R77" s="45">
        <f t="shared" si="54"/>
        <v>15</v>
      </c>
      <c r="S77" s="45">
        <f t="shared" si="55"/>
        <v>10</v>
      </c>
      <c r="T77" s="45">
        <f t="shared" si="56"/>
        <v>16</v>
      </c>
      <c r="U77" s="45">
        <f t="shared" si="57"/>
        <v>14</v>
      </c>
      <c r="V77" s="46">
        <f t="shared" si="58"/>
        <v>38</v>
      </c>
      <c r="W77" s="46">
        <f t="shared" si="59"/>
        <v>59</v>
      </c>
      <c r="X77" s="46">
        <f t="shared" si="60"/>
        <v>17.171717171717169</v>
      </c>
      <c r="Y77" s="46">
        <f t="shared" si="61"/>
        <v>14.583333333333334</v>
      </c>
      <c r="Z77" s="46">
        <f t="shared" si="62"/>
        <v>9.8901098901098905</v>
      </c>
      <c r="AA77" s="46">
        <f t="shared" si="63"/>
        <v>17.045454545454543</v>
      </c>
      <c r="AB77" s="46">
        <f t="shared" si="64"/>
        <v>14.285714285714285</v>
      </c>
      <c r="AC77" s="47">
        <f t="shared" si="65"/>
        <v>2</v>
      </c>
      <c r="AD77" s="47">
        <f t="shared" si="66"/>
        <v>3</v>
      </c>
      <c r="AE77" s="47">
        <f t="shared" si="67"/>
        <v>1</v>
      </c>
      <c r="AF77" s="47">
        <f t="shared" si="68"/>
        <v>1</v>
      </c>
      <c r="AG77" s="47">
        <f t="shared" si="69"/>
        <v>1</v>
      </c>
      <c r="AH77" s="47">
        <f t="shared" si="70"/>
        <v>1</v>
      </c>
      <c r="AI77" s="47">
        <f t="shared" si="71"/>
        <v>1</v>
      </c>
      <c r="AJ77" s="48">
        <f t="shared" si="72"/>
        <v>2</v>
      </c>
      <c r="AK77" s="48">
        <f t="shared" si="73"/>
        <v>3</v>
      </c>
      <c r="AL77" s="48">
        <f t="shared" si="74"/>
        <v>1</v>
      </c>
      <c r="AM77" s="48">
        <f t="shared" si="75"/>
        <v>1</v>
      </c>
      <c r="AN77" s="48">
        <f t="shared" si="76"/>
        <v>1</v>
      </c>
      <c r="AO77" s="48">
        <f t="shared" si="77"/>
        <v>1</v>
      </c>
      <c r="AP77" s="48">
        <f t="shared" si="78"/>
        <v>1</v>
      </c>
    </row>
    <row r="78" spans="2:42">
      <c r="B78" s="50">
        <v>20200901</v>
      </c>
      <c r="C78" s="50" t="s">
        <v>106</v>
      </c>
      <c r="F78" s="50">
        <v>125.93</v>
      </c>
      <c r="G78" s="50">
        <v>134.55000000000001</v>
      </c>
      <c r="H78" s="50">
        <v>-0.27161000000000002</v>
      </c>
      <c r="I78" s="50">
        <v>1.8721999999999999E-2</v>
      </c>
      <c r="J78" s="50">
        <v>1.911411</v>
      </c>
      <c r="K78" s="50">
        <v>2.679224</v>
      </c>
      <c r="L78" s="50">
        <v>3.8040699999999998</v>
      </c>
      <c r="M78" s="50">
        <v>7.2682130000000003</v>
      </c>
      <c r="N78" s="50">
        <v>2.68</v>
      </c>
      <c r="O78" s="45">
        <f t="shared" si="51"/>
        <v>78</v>
      </c>
      <c r="P78" s="45">
        <f t="shared" si="52"/>
        <v>86</v>
      </c>
      <c r="Q78" s="45">
        <f t="shared" si="53"/>
        <v>93</v>
      </c>
      <c r="R78" s="45">
        <f t="shared" si="54"/>
        <v>88</v>
      </c>
      <c r="S78" s="45">
        <f t="shared" si="55"/>
        <v>69</v>
      </c>
      <c r="T78" s="45">
        <f t="shared" si="56"/>
        <v>30</v>
      </c>
      <c r="U78" s="45">
        <f t="shared" si="57"/>
        <v>52</v>
      </c>
      <c r="V78" s="46">
        <f t="shared" si="58"/>
        <v>77</v>
      </c>
      <c r="W78" s="46">
        <f t="shared" si="59"/>
        <v>85</v>
      </c>
      <c r="X78" s="46">
        <f t="shared" si="60"/>
        <v>92.929292929292927</v>
      </c>
      <c r="Y78" s="46">
        <f t="shared" si="61"/>
        <v>90.625</v>
      </c>
      <c r="Z78" s="46">
        <f t="shared" si="62"/>
        <v>74.72527472527473</v>
      </c>
      <c r="AA78" s="46">
        <f t="shared" si="63"/>
        <v>32.954545454545453</v>
      </c>
      <c r="AB78" s="46">
        <f t="shared" si="64"/>
        <v>56.043956043956044</v>
      </c>
      <c r="AC78" s="47">
        <f t="shared" si="65"/>
        <v>4</v>
      </c>
      <c r="AD78" s="47">
        <f t="shared" si="66"/>
        <v>4</v>
      </c>
      <c r="AE78" s="47">
        <f t="shared" si="67"/>
        <v>4</v>
      </c>
      <c r="AF78" s="47">
        <f t="shared" si="68"/>
        <v>4</v>
      </c>
      <c r="AG78" s="47">
        <f t="shared" si="69"/>
        <v>3</v>
      </c>
      <c r="AH78" s="47">
        <f t="shared" si="70"/>
        <v>2</v>
      </c>
      <c r="AI78" s="47">
        <f t="shared" si="71"/>
        <v>3</v>
      </c>
      <c r="AJ78" s="48" t="str">
        <f t="shared" si="72"/>
        <v/>
      </c>
      <c r="AK78" s="48" t="str">
        <f t="shared" si="73"/>
        <v/>
      </c>
      <c r="AL78" s="48" t="str">
        <f t="shared" si="74"/>
        <v/>
      </c>
      <c r="AM78" s="48" t="str">
        <f t="shared" si="75"/>
        <v/>
      </c>
      <c r="AN78" s="48" t="str">
        <f t="shared" si="76"/>
        <v/>
      </c>
      <c r="AO78" s="48" t="str">
        <f t="shared" si="77"/>
        <v/>
      </c>
      <c r="AP78" s="48" t="str">
        <f t="shared" si="78"/>
        <v/>
      </c>
    </row>
    <row r="79" spans="2:42">
      <c r="B79" s="50">
        <v>20200901</v>
      </c>
      <c r="C79" s="50" t="s">
        <v>108</v>
      </c>
      <c r="F79" s="50">
        <v>180.27</v>
      </c>
      <c r="G79" s="50">
        <v>203.27</v>
      </c>
      <c r="H79" s="50">
        <v>-0.13284799999999999</v>
      </c>
      <c r="I79" s="50">
        <v>0.96432799999999996</v>
      </c>
      <c r="J79" s="50">
        <v>5.266057</v>
      </c>
      <c r="K79" s="50">
        <v>6.485792</v>
      </c>
      <c r="L79" s="50">
        <v>8.4908940000000008</v>
      </c>
      <c r="M79" s="50">
        <v>8.0837699999999995</v>
      </c>
      <c r="N79" s="50">
        <v>4.54</v>
      </c>
      <c r="O79" s="45">
        <f t="shared" si="51"/>
        <v>64</v>
      </c>
      <c r="P79" s="45">
        <f t="shared" si="52"/>
        <v>44</v>
      </c>
      <c r="Q79" s="45">
        <f t="shared" si="53"/>
        <v>36</v>
      </c>
      <c r="R79" s="45">
        <f t="shared" si="54"/>
        <v>33</v>
      </c>
      <c r="S79" s="45">
        <f t="shared" si="55"/>
        <v>25</v>
      </c>
      <c r="T79" s="45">
        <f t="shared" si="56"/>
        <v>21</v>
      </c>
      <c r="U79" s="45">
        <f t="shared" si="57"/>
        <v>26</v>
      </c>
      <c r="V79" s="46">
        <f t="shared" si="58"/>
        <v>63</v>
      </c>
      <c r="W79" s="46">
        <f t="shared" si="59"/>
        <v>43</v>
      </c>
      <c r="X79" s="46">
        <f t="shared" si="60"/>
        <v>35.353535353535356</v>
      </c>
      <c r="Y79" s="46">
        <f t="shared" si="61"/>
        <v>33.333333333333329</v>
      </c>
      <c r="Z79" s="46">
        <f t="shared" si="62"/>
        <v>26.373626373626376</v>
      </c>
      <c r="AA79" s="46">
        <f t="shared" si="63"/>
        <v>22.727272727272727</v>
      </c>
      <c r="AB79" s="46">
        <f t="shared" si="64"/>
        <v>27.472527472527474</v>
      </c>
      <c r="AC79" s="47">
        <f t="shared" si="65"/>
        <v>3</v>
      </c>
      <c r="AD79" s="47">
        <f t="shared" si="66"/>
        <v>2</v>
      </c>
      <c r="AE79" s="47">
        <f t="shared" si="67"/>
        <v>2</v>
      </c>
      <c r="AF79" s="47">
        <f t="shared" si="68"/>
        <v>2</v>
      </c>
      <c r="AG79" s="47">
        <f t="shared" si="69"/>
        <v>2</v>
      </c>
      <c r="AH79" s="47">
        <f t="shared" si="70"/>
        <v>1</v>
      </c>
      <c r="AI79" s="47">
        <f t="shared" si="71"/>
        <v>2</v>
      </c>
      <c r="AJ79" s="48" t="str">
        <f t="shared" si="72"/>
        <v/>
      </c>
      <c r="AK79" s="48" t="str">
        <f t="shared" si="73"/>
        <v/>
      </c>
      <c r="AL79" s="48" t="str">
        <f t="shared" si="74"/>
        <v/>
      </c>
      <c r="AM79" s="48" t="str">
        <f t="shared" si="75"/>
        <v/>
      </c>
      <c r="AN79" s="48" t="str">
        <f t="shared" si="76"/>
        <v/>
      </c>
      <c r="AO79" s="48" t="str">
        <f t="shared" si="77"/>
        <v/>
      </c>
      <c r="AP79" s="48" t="str">
        <f t="shared" si="78"/>
        <v/>
      </c>
    </row>
    <row r="80" spans="2:42">
      <c r="B80" s="50">
        <v>20200901</v>
      </c>
      <c r="C80" s="50" t="s">
        <v>107</v>
      </c>
      <c r="F80" s="50">
        <v>174.52</v>
      </c>
      <c r="G80" s="50">
        <v>195.93</v>
      </c>
      <c r="H80" s="50">
        <v>-0.14053199999999999</v>
      </c>
      <c r="I80" s="50">
        <v>0.93226100000000001</v>
      </c>
      <c r="J80" s="50">
        <v>5.1610120000000004</v>
      </c>
      <c r="K80" s="50">
        <v>6.2728950000000001</v>
      </c>
      <c r="L80" s="50">
        <v>8.0594520000000003</v>
      </c>
      <c r="M80" s="50">
        <v>6.7946340000000003</v>
      </c>
      <c r="N80" s="50">
        <v>4.26</v>
      </c>
      <c r="O80" s="45">
        <f t="shared" si="51"/>
        <v>68</v>
      </c>
      <c r="P80" s="45">
        <f t="shared" si="52"/>
        <v>49</v>
      </c>
      <c r="Q80" s="45">
        <f t="shared" si="53"/>
        <v>40</v>
      </c>
      <c r="R80" s="45">
        <f t="shared" si="54"/>
        <v>37</v>
      </c>
      <c r="S80" s="45">
        <f t="shared" si="55"/>
        <v>40</v>
      </c>
      <c r="T80" s="45">
        <f t="shared" si="56"/>
        <v>34</v>
      </c>
      <c r="U80" s="45">
        <f t="shared" si="57"/>
        <v>33</v>
      </c>
      <c r="V80" s="46">
        <f t="shared" si="58"/>
        <v>67</v>
      </c>
      <c r="W80" s="46">
        <f t="shared" si="59"/>
        <v>48</v>
      </c>
      <c r="X80" s="46">
        <f t="shared" si="60"/>
        <v>39.393939393939391</v>
      </c>
      <c r="Y80" s="46">
        <f t="shared" si="61"/>
        <v>37.5</v>
      </c>
      <c r="Z80" s="46">
        <f t="shared" si="62"/>
        <v>42.857142857142854</v>
      </c>
      <c r="AA80" s="46">
        <f t="shared" si="63"/>
        <v>37.5</v>
      </c>
      <c r="AB80" s="46">
        <f t="shared" si="64"/>
        <v>35.164835164835168</v>
      </c>
      <c r="AC80" s="47">
        <f t="shared" si="65"/>
        <v>3</v>
      </c>
      <c r="AD80" s="47">
        <f t="shared" si="66"/>
        <v>2</v>
      </c>
      <c r="AE80" s="47">
        <f t="shared" si="67"/>
        <v>2</v>
      </c>
      <c r="AF80" s="47">
        <f t="shared" si="68"/>
        <v>2</v>
      </c>
      <c r="AG80" s="47">
        <f t="shared" si="69"/>
        <v>2</v>
      </c>
      <c r="AH80" s="47">
        <f t="shared" si="70"/>
        <v>2</v>
      </c>
      <c r="AI80" s="47">
        <f t="shared" si="71"/>
        <v>2</v>
      </c>
      <c r="AJ80" s="48" t="str">
        <f t="shared" si="72"/>
        <v/>
      </c>
      <c r="AK80" s="48" t="str">
        <f t="shared" si="73"/>
        <v/>
      </c>
      <c r="AL80" s="48" t="str">
        <f t="shared" si="74"/>
        <v/>
      </c>
      <c r="AM80" s="48" t="str">
        <f t="shared" si="75"/>
        <v/>
      </c>
      <c r="AN80" s="48" t="str">
        <f t="shared" si="76"/>
        <v/>
      </c>
      <c r="AO80" s="48" t="str">
        <f t="shared" si="77"/>
        <v/>
      </c>
      <c r="AP80" s="48" t="str">
        <f t="shared" si="78"/>
        <v/>
      </c>
    </row>
    <row r="81" spans="2:42">
      <c r="B81" s="50">
        <v>20200901</v>
      </c>
      <c r="C81" s="50" t="s">
        <v>167</v>
      </c>
      <c r="F81" s="50">
        <v>126.98</v>
      </c>
      <c r="G81" s="50">
        <v>144.01</v>
      </c>
      <c r="H81" s="50">
        <v>-0.3357</v>
      </c>
      <c r="I81" s="50">
        <v>1.1568689999999999</v>
      </c>
      <c r="J81" s="50">
        <v>6.2020660000000003</v>
      </c>
      <c r="K81" s="50">
        <v>6.5805870000000004</v>
      </c>
      <c r="L81" s="50">
        <v>9.6138949999999994</v>
      </c>
      <c r="M81" s="50">
        <v>4.5059589999999998</v>
      </c>
      <c r="N81" s="50">
        <v>2.2799999999999998</v>
      </c>
      <c r="O81" s="45">
        <f t="shared" si="51"/>
        <v>81</v>
      </c>
      <c r="P81" s="45">
        <f t="shared" si="52"/>
        <v>32</v>
      </c>
      <c r="Q81" s="45">
        <f t="shared" si="53"/>
        <v>17</v>
      </c>
      <c r="R81" s="45">
        <f t="shared" si="54"/>
        <v>32</v>
      </c>
      <c r="S81" s="45">
        <f t="shared" si="55"/>
        <v>17</v>
      </c>
      <c r="T81" s="45">
        <f t="shared" si="56"/>
        <v>53</v>
      </c>
      <c r="U81" s="45">
        <f t="shared" si="57"/>
        <v>54</v>
      </c>
      <c r="V81" s="46">
        <f t="shared" si="58"/>
        <v>80</v>
      </c>
      <c r="W81" s="46">
        <f t="shared" si="59"/>
        <v>31</v>
      </c>
      <c r="X81" s="46">
        <f t="shared" si="60"/>
        <v>16.161616161616163</v>
      </c>
      <c r="Y81" s="46">
        <f t="shared" si="61"/>
        <v>32.291666666666671</v>
      </c>
      <c r="Z81" s="46">
        <f t="shared" si="62"/>
        <v>17.582417582417584</v>
      </c>
      <c r="AA81" s="46">
        <f t="shared" si="63"/>
        <v>59.090909090909093</v>
      </c>
      <c r="AB81" s="46">
        <f t="shared" si="64"/>
        <v>58.241758241758248</v>
      </c>
      <c r="AC81" s="47">
        <f t="shared" si="65"/>
        <v>4</v>
      </c>
      <c r="AD81" s="47">
        <f t="shared" si="66"/>
        <v>2</v>
      </c>
      <c r="AE81" s="47">
        <f t="shared" si="67"/>
        <v>1</v>
      </c>
      <c r="AF81" s="47">
        <f t="shared" si="68"/>
        <v>2</v>
      </c>
      <c r="AG81" s="47">
        <f t="shared" si="69"/>
        <v>1</v>
      </c>
      <c r="AH81" s="47">
        <f t="shared" si="70"/>
        <v>3</v>
      </c>
      <c r="AI81" s="47">
        <f t="shared" si="71"/>
        <v>3</v>
      </c>
      <c r="AJ81" s="48" t="str">
        <f t="shared" si="72"/>
        <v/>
      </c>
      <c r="AK81" s="48" t="str">
        <f t="shared" si="73"/>
        <v/>
      </c>
      <c r="AL81" s="48" t="str">
        <f t="shared" si="74"/>
        <v/>
      </c>
      <c r="AM81" s="48" t="str">
        <f t="shared" si="75"/>
        <v/>
      </c>
      <c r="AN81" s="48" t="str">
        <f t="shared" si="76"/>
        <v/>
      </c>
      <c r="AO81" s="48" t="str">
        <f t="shared" si="77"/>
        <v/>
      </c>
      <c r="AP81" s="48" t="str">
        <f t="shared" si="78"/>
        <v/>
      </c>
    </row>
    <row r="82" spans="2:42">
      <c r="B82" s="50">
        <v>20200901</v>
      </c>
      <c r="C82" s="50" t="s">
        <v>80</v>
      </c>
      <c r="F82" s="50">
        <v>562.83000000000004</v>
      </c>
      <c r="G82" s="50">
        <v>607.76</v>
      </c>
      <c r="H82" s="50">
        <v>-0.26876499999999998</v>
      </c>
      <c r="I82" s="50">
        <v>1.110528</v>
      </c>
      <c r="J82" s="50">
        <v>4.639805</v>
      </c>
      <c r="K82" s="50">
        <v>6.6898900000000001</v>
      </c>
      <c r="L82" s="50">
        <v>7.9787650000000001</v>
      </c>
      <c r="M82" s="50">
        <v>5.8880480000000004</v>
      </c>
      <c r="N82" s="50">
        <v>4.9800000000000004</v>
      </c>
      <c r="O82" s="45">
        <f t="shared" si="51"/>
        <v>77</v>
      </c>
      <c r="P82" s="45">
        <f t="shared" si="52"/>
        <v>38</v>
      </c>
      <c r="Q82" s="45">
        <f t="shared" si="53"/>
        <v>45</v>
      </c>
      <c r="R82" s="45">
        <f t="shared" si="54"/>
        <v>30</v>
      </c>
      <c r="S82" s="45">
        <f t="shared" si="55"/>
        <v>42</v>
      </c>
      <c r="T82" s="45">
        <f t="shared" si="56"/>
        <v>46</v>
      </c>
      <c r="U82" s="45">
        <f t="shared" si="57"/>
        <v>20</v>
      </c>
      <c r="V82" s="46">
        <f t="shared" si="58"/>
        <v>76</v>
      </c>
      <c r="W82" s="46">
        <f t="shared" si="59"/>
        <v>37</v>
      </c>
      <c r="X82" s="46">
        <f t="shared" si="60"/>
        <v>44.444444444444443</v>
      </c>
      <c r="Y82" s="46">
        <f t="shared" si="61"/>
        <v>30.208333333333332</v>
      </c>
      <c r="Z82" s="46">
        <f t="shared" si="62"/>
        <v>45.054945054945058</v>
      </c>
      <c r="AA82" s="46">
        <f t="shared" si="63"/>
        <v>51.136363636363633</v>
      </c>
      <c r="AB82" s="46">
        <f t="shared" si="64"/>
        <v>20.87912087912088</v>
      </c>
      <c r="AC82" s="47">
        <f t="shared" si="65"/>
        <v>4</v>
      </c>
      <c r="AD82" s="47">
        <f t="shared" si="66"/>
        <v>2</v>
      </c>
      <c r="AE82" s="47">
        <f t="shared" si="67"/>
        <v>2</v>
      </c>
      <c r="AF82" s="47">
        <f t="shared" si="68"/>
        <v>2</v>
      </c>
      <c r="AG82" s="47">
        <f t="shared" si="69"/>
        <v>2</v>
      </c>
      <c r="AH82" s="47">
        <f t="shared" si="70"/>
        <v>3</v>
      </c>
      <c r="AI82" s="47">
        <f t="shared" si="71"/>
        <v>1</v>
      </c>
      <c r="AJ82" s="48" t="str">
        <f t="shared" si="72"/>
        <v/>
      </c>
      <c r="AK82" s="48" t="str">
        <f t="shared" si="73"/>
        <v/>
      </c>
      <c r="AL82" s="48" t="str">
        <f t="shared" si="74"/>
        <v/>
      </c>
      <c r="AM82" s="48" t="str">
        <f t="shared" si="75"/>
        <v/>
      </c>
      <c r="AN82" s="48" t="str">
        <f t="shared" si="76"/>
        <v/>
      </c>
      <c r="AO82" s="48" t="str">
        <f t="shared" si="77"/>
        <v/>
      </c>
      <c r="AP82" s="48" t="str">
        <f t="shared" si="78"/>
        <v/>
      </c>
    </row>
    <row r="83" spans="2:42">
      <c r="B83" s="50">
        <v>20200901</v>
      </c>
      <c r="C83" s="50" t="s">
        <v>88</v>
      </c>
      <c r="F83" s="50">
        <v>228.21</v>
      </c>
      <c r="G83" s="50">
        <v>246.78</v>
      </c>
      <c r="H83" s="50">
        <v>-0.26101200000000002</v>
      </c>
      <c r="I83" s="50">
        <v>1.1429210000000001</v>
      </c>
      <c r="J83" s="50">
        <v>4.7451619999999997</v>
      </c>
      <c r="K83" s="50">
        <v>6.9060329999999999</v>
      </c>
      <c r="L83" s="50">
        <v>8.4111999999999991</v>
      </c>
      <c r="M83" s="50">
        <v>7.1714799999999999</v>
      </c>
      <c r="N83" s="50">
        <v>5.26</v>
      </c>
      <c r="O83" s="45">
        <f t="shared" si="51"/>
        <v>75</v>
      </c>
      <c r="P83" s="45">
        <f t="shared" si="52"/>
        <v>35</v>
      </c>
      <c r="Q83" s="45">
        <f t="shared" si="53"/>
        <v>42</v>
      </c>
      <c r="R83" s="45">
        <f t="shared" si="54"/>
        <v>27</v>
      </c>
      <c r="S83" s="45">
        <f t="shared" si="55"/>
        <v>29</v>
      </c>
      <c r="T83" s="45">
        <f t="shared" si="56"/>
        <v>31</v>
      </c>
      <c r="U83" s="45">
        <f t="shared" si="57"/>
        <v>15</v>
      </c>
      <c r="V83" s="46">
        <f t="shared" si="58"/>
        <v>74</v>
      </c>
      <c r="W83" s="46">
        <f t="shared" si="59"/>
        <v>34</v>
      </c>
      <c r="X83" s="46">
        <f t="shared" si="60"/>
        <v>41.414141414141412</v>
      </c>
      <c r="Y83" s="46">
        <f t="shared" si="61"/>
        <v>27.083333333333332</v>
      </c>
      <c r="Z83" s="46">
        <f t="shared" si="62"/>
        <v>30.76923076923077</v>
      </c>
      <c r="AA83" s="46">
        <f t="shared" si="63"/>
        <v>34.090909090909086</v>
      </c>
      <c r="AB83" s="46">
        <f t="shared" si="64"/>
        <v>15.384615384615385</v>
      </c>
      <c r="AC83" s="47">
        <f t="shared" si="65"/>
        <v>3</v>
      </c>
      <c r="AD83" s="47">
        <f t="shared" si="66"/>
        <v>2</v>
      </c>
      <c r="AE83" s="47">
        <f t="shared" si="67"/>
        <v>2</v>
      </c>
      <c r="AF83" s="47">
        <f t="shared" si="68"/>
        <v>2</v>
      </c>
      <c r="AG83" s="47">
        <f t="shared" si="69"/>
        <v>2</v>
      </c>
      <c r="AH83" s="47">
        <f t="shared" si="70"/>
        <v>2</v>
      </c>
      <c r="AI83" s="47">
        <f t="shared" si="71"/>
        <v>1</v>
      </c>
      <c r="AJ83" s="48" t="str">
        <f t="shared" si="72"/>
        <v/>
      </c>
      <c r="AK83" s="48" t="str">
        <f t="shared" si="73"/>
        <v/>
      </c>
      <c r="AL83" s="48" t="str">
        <f t="shared" si="74"/>
        <v/>
      </c>
      <c r="AM83" s="48" t="str">
        <f t="shared" si="75"/>
        <v/>
      </c>
      <c r="AN83" s="48" t="str">
        <f t="shared" si="76"/>
        <v/>
      </c>
      <c r="AO83" s="48" t="str">
        <f t="shared" si="77"/>
        <v/>
      </c>
      <c r="AP83" s="48" t="str">
        <f t="shared" si="78"/>
        <v/>
      </c>
    </row>
    <row r="84" spans="2:42">
      <c r="B84" s="50">
        <v>20200901</v>
      </c>
      <c r="C84" s="50" t="s">
        <v>92</v>
      </c>
      <c r="F84" s="50">
        <v>580.67999999999995</v>
      </c>
      <c r="G84" s="50">
        <v>633.89</v>
      </c>
      <c r="H84" s="50">
        <v>-0.28408299999999997</v>
      </c>
      <c r="I84" s="50">
        <v>1.617858</v>
      </c>
      <c r="J84" s="50">
        <v>5.4714450000000001</v>
      </c>
      <c r="K84" s="50">
        <v>7.8270379999999999</v>
      </c>
      <c r="L84" s="50">
        <v>9.1871150000000004</v>
      </c>
      <c r="M84" s="50">
        <v>8.2743230000000008</v>
      </c>
      <c r="N84" s="50">
        <v>6.28</v>
      </c>
      <c r="O84" s="45">
        <f t="shared" si="51"/>
        <v>79</v>
      </c>
      <c r="P84" s="45">
        <f t="shared" si="52"/>
        <v>9</v>
      </c>
      <c r="Q84" s="45">
        <f t="shared" si="53"/>
        <v>33</v>
      </c>
      <c r="R84" s="45">
        <f t="shared" si="54"/>
        <v>12</v>
      </c>
      <c r="S84" s="45">
        <f t="shared" si="55"/>
        <v>20</v>
      </c>
      <c r="T84" s="45">
        <f t="shared" si="56"/>
        <v>19</v>
      </c>
      <c r="U84" s="45">
        <f t="shared" si="57"/>
        <v>10</v>
      </c>
      <c r="V84" s="46">
        <f t="shared" si="58"/>
        <v>78</v>
      </c>
      <c r="W84" s="46">
        <f t="shared" si="59"/>
        <v>8</v>
      </c>
      <c r="X84" s="46">
        <f t="shared" si="60"/>
        <v>32.323232323232325</v>
      </c>
      <c r="Y84" s="46">
        <f t="shared" si="61"/>
        <v>11.458333333333332</v>
      </c>
      <c r="Z84" s="46">
        <f t="shared" si="62"/>
        <v>20.87912087912088</v>
      </c>
      <c r="AA84" s="46">
        <f t="shared" si="63"/>
        <v>20.454545454545457</v>
      </c>
      <c r="AB84" s="46">
        <f t="shared" si="64"/>
        <v>9.8901098901098905</v>
      </c>
      <c r="AC84" s="47">
        <f t="shared" si="65"/>
        <v>4</v>
      </c>
      <c r="AD84" s="47">
        <f t="shared" si="66"/>
        <v>1</v>
      </c>
      <c r="AE84" s="47">
        <f t="shared" si="67"/>
        <v>2</v>
      </c>
      <c r="AF84" s="47">
        <f t="shared" si="68"/>
        <v>1</v>
      </c>
      <c r="AG84" s="47">
        <f t="shared" si="69"/>
        <v>1</v>
      </c>
      <c r="AH84" s="47">
        <f t="shared" si="70"/>
        <v>1</v>
      </c>
      <c r="AI84" s="47">
        <f t="shared" si="71"/>
        <v>1</v>
      </c>
      <c r="AJ84" s="48" t="str">
        <f t="shared" si="72"/>
        <v/>
      </c>
      <c r="AK84" s="48" t="str">
        <f t="shared" si="73"/>
        <v/>
      </c>
      <c r="AL84" s="48" t="str">
        <f t="shared" si="74"/>
        <v/>
      </c>
      <c r="AM84" s="48" t="str">
        <f t="shared" si="75"/>
        <v/>
      </c>
      <c r="AN84" s="48" t="str">
        <f t="shared" si="76"/>
        <v/>
      </c>
      <c r="AO84" s="48" t="str">
        <f t="shared" si="77"/>
        <v/>
      </c>
      <c r="AP84" s="48" t="str">
        <f t="shared" si="78"/>
        <v/>
      </c>
    </row>
    <row r="85" spans="2:42">
      <c r="B85" s="50">
        <v>20200901</v>
      </c>
      <c r="C85" s="50" t="s">
        <v>95</v>
      </c>
      <c r="F85" s="50">
        <v>745.3</v>
      </c>
      <c r="G85" s="50">
        <v>805.09</v>
      </c>
      <c r="H85" s="50">
        <v>-0.26682400000000001</v>
      </c>
      <c r="I85" s="50">
        <v>1.119578</v>
      </c>
      <c r="J85" s="50">
        <v>4.6663949999999996</v>
      </c>
      <c r="K85" s="50">
        <v>6.7442890000000002</v>
      </c>
      <c r="L85" s="50">
        <v>8.0866430000000005</v>
      </c>
      <c r="M85" s="50">
        <v>6.2039999999999997</v>
      </c>
      <c r="N85" s="50">
        <v>5.05</v>
      </c>
      <c r="O85" s="45">
        <f t="shared" si="51"/>
        <v>76</v>
      </c>
      <c r="P85" s="45">
        <f t="shared" si="52"/>
        <v>37</v>
      </c>
      <c r="Q85" s="45">
        <f t="shared" si="53"/>
        <v>43</v>
      </c>
      <c r="R85" s="45">
        <f t="shared" si="54"/>
        <v>29</v>
      </c>
      <c r="S85" s="45">
        <f t="shared" si="55"/>
        <v>37</v>
      </c>
      <c r="T85" s="45">
        <f t="shared" si="56"/>
        <v>41</v>
      </c>
      <c r="U85" s="45">
        <f t="shared" si="57"/>
        <v>19</v>
      </c>
      <c r="V85" s="46">
        <f t="shared" si="58"/>
        <v>75</v>
      </c>
      <c r="W85" s="46">
        <f t="shared" si="59"/>
        <v>36</v>
      </c>
      <c r="X85" s="46">
        <f t="shared" si="60"/>
        <v>42.424242424242422</v>
      </c>
      <c r="Y85" s="46">
        <f t="shared" si="61"/>
        <v>29.166666666666668</v>
      </c>
      <c r="Z85" s="46">
        <f t="shared" si="62"/>
        <v>39.560439560439562</v>
      </c>
      <c r="AA85" s="46">
        <f t="shared" si="63"/>
        <v>45.454545454545453</v>
      </c>
      <c r="AB85" s="46">
        <f t="shared" si="64"/>
        <v>19.780219780219781</v>
      </c>
      <c r="AC85" s="47">
        <f t="shared" si="65"/>
        <v>4</v>
      </c>
      <c r="AD85" s="47">
        <f t="shared" si="66"/>
        <v>2</v>
      </c>
      <c r="AE85" s="47">
        <f t="shared" si="67"/>
        <v>2</v>
      </c>
      <c r="AF85" s="47">
        <f t="shared" si="68"/>
        <v>2</v>
      </c>
      <c r="AG85" s="47">
        <f t="shared" si="69"/>
        <v>2</v>
      </c>
      <c r="AH85" s="47">
        <f t="shared" si="70"/>
        <v>2</v>
      </c>
      <c r="AI85" s="47">
        <f t="shared" si="71"/>
        <v>1</v>
      </c>
      <c r="AJ85" s="48" t="str">
        <f t="shared" si="72"/>
        <v/>
      </c>
      <c r="AK85" s="48" t="str">
        <f t="shared" si="73"/>
        <v/>
      </c>
      <c r="AL85" s="48" t="str">
        <f t="shared" si="74"/>
        <v/>
      </c>
      <c r="AM85" s="48" t="str">
        <f t="shared" si="75"/>
        <v/>
      </c>
      <c r="AN85" s="48" t="str">
        <f t="shared" si="76"/>
        <v/>
      </c>
      <c r="AO85" s="48" t="str">
        <f t="shared" si="77"/>
        <v/>
      </c>
      <c r="AP85" s="48" t="str">
        <f t="shared" si="78"/>
        <v/>
      </c>
    </row>
    <row r="86" spans="2:42">
      <c r="B86" s="50">
        <v>20200901</v>
      </c>
      <c r="C86" s="50" t="s">
        <v>193</v>
      </c>
      <c r="F86" s="50">
        <v>1264.1199999999999</v>
      </c>
      <c r="G86" s="50">
        <v>1321.66</v>
      </c>
      <c r="H86" s="50">
        <v>0.12449499999999999</v>
      </c>
      <c r="I86" s="50">
        <v>0.83326900000000004</v>
      </c>
      <c r="J86" s="50">
        <v>3.586573</v>
      </c>
      <c r="K86" s="50">
        <v>6.0816980000000003</v>
      </c>
      <c r="L86" s="50">
        <v>2.4738310000000001</v>
      </c>
      <c r="M86" s="50">
        <v>-3.418733</v>
      </c>
      <c r="N86" s="50">
        <v>-0.61</v>
      </c>
      <c r="O86" s="45">
        <f t="shared" si="51"/>
        <v>37</v>
      </c>
      <c r="P86" s="45">
        <f t="shared" si="52"/>
        <v>57</v>
      </c>
      <c r="Q86" s="45">
        <f t="shared" si="53"/>
        <v>63</v>
      </c>
      <c r="R86" s="45">
        <f t="shared" si="54"/>
        <v>43</v>
      </c>
      <c r="S86" s="45">
        <f t="shared" si="55"/>
        <v>79</v>
      </c>
      <c r="T86" s="45">
        <f t="shared" si="56"/>
        <v>88</v>
      </c>
      <c r="U86" s="45">
        <f t="shared" si="57"/>
        <v>82</v>
      </c>
      <c r="V86" s="46">
        <f t="shared" si="58"/>
        <v>36</v>
      </c>
      <c r="W86" s="46">
        <f t="shared" si="59"/>
        <v>56.000000000000007</v>
      </c>
      <c r="X86" s="46">
        <f t="shared" si="60"/>
        <v>62.62626262626263</v>
      </c>
      <c r="Y86" s="46">
        <f t="shared" si="61"/>
        <v>43.75</v>
      </c>
      <c r="Z86" s="46">
        <f t="shared" si="62"/>
        <v>85.714285714285708</v>
      </c>
      <c r="AA86" s="46">
        <f t="shared" si="63"/>
        <v>98.86363636363636</v>
      </c>
      <c r="AB86" s="46">
        <f t="shared" si="64"/>
        <v>89.010989010989007</v>
      </c>
      <c r="AC86" s="47">
        <f t="shared" si="65"/>
        <v>2</v>
      </c>
      <c r="AD86" s="47">
        <f t="shared" si="66"/>
        <v>3</v>
      </c>
      <c r="AE86" s="47">
        <f t="shared" si="67"/>
        <v>3</v>
      </c>
      <c r="AF86" s="47">
        <f t="shared" si="68"/>
        <v>2</v>
      </c>
      <c r="AG86" s="47">
        <f t="shared" si="69"/>
        <v>4</v>
      </c>
      <c r="AH86" s="47">
        <f t="shared" si="70"/>
        <v>4</v>
      </c>
      <c r="AI86" s="47">
        <f t="shared" si="71"/>
        <v>4</v>
      </c>
      <c r="AJ86" s="48" t="str">
        <f t="shared" si="72"/>
        <v/>
      </c>
      <c r="AK86" s="48" t="str">
        <f t="shared" si="73"/>
        <v/>
      </c>
      <c r="AL86" s="48" t="str">
        <f t="shared" si="74"/>
        <v/>
      </c>
      <c r="AM86" s="48" t="str">
        <f t="shared" si="75"/>
        <v/>
      </c>
      <c r="AN86" s="48" t="str">
        <f t="shared" si="76"/>
        <v/>
      </c>
      <c r="AO86" s="48" t="str">
        <f t="shared" si="77"/>
        <v/>
      </c>
      <c r="AP86" s="48" t="str">
        <f t="shared" si="78"/>
        <v/>
      </c>
    </row>
    <row r="87" spans="2:42">
      <c r="B87" s="50">
        <v>20200901</v>
      </c>
      <c r="C87" s="50" t="s">
        <v>194</v>
      </c>
      <c r="F87" s="50">
        <v>202.18</v>
      </c>
      <c r="G87" s="50">
        <v>212.36</v>
      </c>
      <c r="H87" s="50">
        <v>0.12869800000000001</v>
      </c>
      <c r="I87" s="50">
        <v>0.853634</v>
      </c>
      <c r="J87" s="50">
        <v>3.6523870000000001</v>
      </c>
      <c r="K87" s="50">
        <v>6.2163120000000003</v>
      </c>
      <c r="L87" s="50">
        <v>2.7318340000000001</v>
      </c>
      <c r="M87" s="50">
        <v>-2.6896450000000001</v>
      </c>
      <c r="N87" s="50">
        <v>-0.44</v>
      </c>
      <c r="O87" s="45">
        <f t="shared" si="51"/>
        <v>35</v>
      </c>
      <c r="P87" s="45">
        <f t="shared" si="52"/>
        <v>56</v>
      </c>
      <c r="Q87" s="45">
        <f t="shared" si="53"/>
        <v>62</v>
      </c>
      <c r="R87" s="45">
        <f t="shared" si="54"/>
        <v>42</v>
      </c>
      <c r="S87" s="45">
        <f t="shared" si="55"/>
        <v>77</v>
      </c>
      <c r="T87" s="45">
        <f t="shared" si="56"/>
        <v>87</v>
      </c>
      <c r="U87" s="45">
        <f t="shared" si="57"/>
        <v>80</v>
      </c>
      <c r="V87" s="46">
        <f t="shared" si="58"/>
        <v>34</v>
      </c>
      <c r="W87" s="46">
        <f t="shared" si="59"/>
        <v>55.000000000000007</v>
      </c>
      <c r="X87" s="46">
        <f t="shared" si="60"/>
        <v>61.616161616161612</v>
      </c>
      <c r="Y87" s="46">
        <f t="shared" si="61"/>
        <v>42.708333333333329</v>
      </c>
      <c r="Z87" s="46">
        <f t="shared" si="62"/>
        <v>83.516483516483518</v>
      </c>
      <c r="AA87" s="46">
        <f t="shared" si="63"/>
        <v>97.727272727272734</v>
      </c>
      <c r="AB87" s="46">
        <f t="shared" si="64"/>
        <v>86.813186813186817</v>
      </c>
      <c r="AC87" s="47">
        <f t="shared" si="65"/>
        <v>2</v>
      </c>
      <c r="AD87" s="47">
        <f t="shared" si="66"/>
        <v>3</v>
      </c>
      <c r="AE87" s="47">
        <f t="shared" si="67"/>
        <v>3</v>
      </c>
      <c r="AF87" s="47">
        <f t="shared" si="68"/>
        <v>2</v>
      </c>
      <c r="AG87" s="47">
        <f t="shared" si="69"/>
        <v>4</v>
      </c>
      <c r="AH87" s="47">
        <f t="shared" si="70"/>
        <v>4</v>
      </c>
      <c r="AI87" s="47">
        <f t="shared" si="71"/>
        <v>4</v>
      </c>
      <c r="AJ87" s="48" t="str">
        <f t="shared" si="72"/>
        <v/>
      </c>
      <c r="AK87" s="48" t="str">
        <f t="shared" si="73"/>
        <v/>
      </c>
      <c r="AL87" s="48" t="str">
        <f t="shared" si="74"/>
        <v/>
      </c>
      <c r="AM87" s="48" t="str">
        <f t="shared" si="75"/>
        <v/>
      </c>
      <c r="AN87" s="48" t="str">
        <f t="shared" si="76"/>
        <v/>
      </c>
      <c r="AO87" s="48" t="str">
        <f t="shared" si="77"/>
        <v/>
      </c>
      <c r="AP87" s="48" t="str">
        <f t="shared" si="78"/>
        <v/>
      </c>
    </row>
    <row r="88" spans="2:42">
      <c r="B88" s="50">
        <v>20200901</v>
      </c>
      <c r="C88" s="50" t="s">
        <v>105</v>
      </c>
      <c r="F88" s="50">
        <v>120.1</v>
      </c>
      <c r="G88" s="50">
        <v>126.41</v>
      </c>
      <c r="H88" s="50">
        <v>-0.33897699999999997</v>
      </c>
      <c r="I88" s="50">
        <v>0.28488400000000003</v>
      </c>
      <c r="J88" s="50">
        <v>4.238715</v>
      </c>
      <c r="K88" s="50">
        <v>4.8231770000000003</v>
      </c>
      <c r="L88" s="50">
        <v>6.115659</v>
      </c>
      <c r="M88" s="50">
        <v>2.4715940000000001</v>
      </c>
      <c r="N88" s="50">
        <v>2.7</v>
      </c>
      <c r="O88" s="45">
        <f t="shared" si="51"/>
        <v>83</v>
      </c>
      <c r="P88" s="45">
        <f t="shared" si="52"/>
        <v>79</v>
      </c>
      <c r="Q88" s="45">
        <f t="shared" si="53"/>
        <v>54</v>
      </c>
      <c r="R88" s="45">
        <f t="shared" si="54"/>
        <v>64</v>
      </c>
      <c r="S88" s="45">
        <f t="shared" si="55"/>
        <v>51</v>
      </c>
      <c r="T88" s="45">
        <f t="shared" si="56"/>
        <v>67</v>
      </c>
      <c r="U88" s="45">
        <f t="shared" si="57"/>
        <v>51</v>
      </c>
      <c r="V88" s="46">
        <f t="shared" si="58"/>
        <v>82</v>
      </c>
      <c r="W88" s="46">
        <f t="shared" si="59"/>
        <v>78</v>
      </c>
      <c r="X88" s="46">
        <f t="shared" si="60"/>
        <v>53.535353535353536</v>
      </c>
      <c r="Y88" s="46">
        <f t="shared" si="61"/>
        <v>65.625</v>
      </c>
      <c r="Z88" s="46">
        <f t="shared" si="62"/>
        <v>54.945054945054949</v>
      </c>
      <c r="AA88" s="46">
        <f t="shared" si="63"/>
        <v>75</v>
      </c>
      <c r="AB88" s="46">
        <f t="shared" si="64"/>
        <v>54.945054945054949</v>
      </c>
      <c r="AC88" s="47">
        <f t="shared" si="65"/>
        <v>4</v>
      </c>
      <c r="AD88" s="47">
        <f t="shared" si="66"/>
        <v>4</v>
      </c>
      <c r="AE88" s="47">
        <f t="shared" si="67"/>
        <v>3</v>
      </c>
      <c r="AF88" s="47">
        <f t="shared" si="68"/>
        <v>3</v>
      </c>
      <c r="AG88" s="47">
        <f t="shared" si="69"/>
        <v>3</v>
      </c>
      <c r="AH88" s="47">
        <f t="shared" si="70"/>
        <v>4</v>
      </c>
      <c r="AI88" s="47">
        <f t="shared" si="71"/>
        <v>3</v>
      </c>
      <c r="AJ88" s="48" t="str">
        <f t="shared" si="72"/>
        <v/>
      </c>
      <c r="AK88" s="48" t="str">
        <f t="shared" si="73"/>
        <v/>
      </c>
      <c r="AL88" s="48" t="str">
        <f t="shared" si="74"/>
        <v/>
      </c>
      <c r="AM88" s="48" t="str">
        <f t="shared" si="75"/>
        <v/>
      </c>
      <c r="AN88" s="48" t="str">
        <f t="shared" si="76"/>
        <v/>
      </c>
      <c r="AO88" s="48" t="str">
        <f t="shared" si="77"/>
        <v/>
      </c>
      <c r="AP88" s="48" t="str">
        <f t="shared" si="78"/>
        <v/>
      </c>
    </row>
    <row r="89" spans="2:42">
      <c r="B89" s="50">
        <v>20200901</v>
      </c>
      <c r="C89" s="50" t="s">
        <v>118</v>
      </c>
      <c r="F89" s="50">
        <v>367.74</v>
      </c>
      <c r="G89" s="50">
        <v>386.98</v>
      </c>
      <c r="H89" s="50">
        <v>-0.33621600000000001</v>
      </c>
      <c r="I89" s="50">
        <v>0.29354599999999997</v>
      </c>
      <c r="J89" s="50">
        <v>4.2654589999999999</v>
      </c>
      <c r="K89" s="50">
        <v>4.8764690000000002</v>
      </c>
      <c r="L89" s="50">
        <v>6.2225149999999996</v>
      </c>
      <c r="M89" s="50">
        <v>2.777603</v>
      </c>
      <c r="N89" s="50">
        <v>2.77</v>
      </c>
      <c r="O89" s="45">
        <f t="shared" si="51"/>
        <v>82</v>
      </c>
      <c r="P89" s="45">
        <f t="shared" si="52"/>
        <v>78</v>
      </c>
      <c r="Q89" s="45">
        <f t="shared" si="53"/>
        <v>53</v>
      </c>
      <c r="R89" s="45">
        <f t="shared" si="54"/>
        <v>62</v>
      </c>
      <c r="S89" s="45">
        <f t="shared" si="55"/>
        <v>50</v>
      </c>
      <c r="T89" s="45">
        <f t="shared" si="56"/>
        <v>65</v>
      </c>
      <c r="U89" s="45">
        <f t="shared" si="57"/>
        <v>49</v>
      </c>
      <c r="V89" s="46">
        <f t="shared" si="58"/>
        <v>81</v>
      </c>
      <c r="W89" s="46">
        <f t="shared" si="59"/>
        <v>77</v>
      </c>
      <c r="X89" s="46">
        <f t="shared" si="60"/>
        <v>52.525252525252533</v>
      </c>
      <c r="Y89" s="46">
        <f t="shared" si="61"/>
        <v>63.541666666666664</v>
      </c>
      <c r="Z89" s="46">
        <f t="shared" si="62"/>
        <v>53.846153846153847</v>
      </c>
      <c r="AA89" s="46">
        <f t="shared" si="63"/>
        <v>72.727272727272734</v>
      </c>
      <c r="AB89" s="46">
        <f t="shared" si="64"/>
        <v>52.747252747252752</v>
      </c>
      <c r="AC89" s="47">
        <f t="shared" si="65"/>
        <v>4</v>
      </c>
      <c r="AD89" s="47">
        <f t="shared" si="66"/>
        <v>4</v>
      </c>
      <c r="AE89" s="47">
        <f t="shared" si="67"/>
        <v>3</v>
      </c>
      <c r="AF89" s="47">
        <f t="shared" si="68"/>
        <v>3</v>
      </c>
      <c r="AG89" s="47">
        <f t="shared" si="69"/>
        <v>3</v>
      </c>
      <c r="AH89" s="47">
        <f t="shared" si="70"/>
        <v>3</v>
      </c>
      <c r="AI89" s="47">
        <f t="shared" si="71"/>
        <v>3</v>
      </c>
      <c r="AJ89" s="48" t="str">
        <f t="shared" si="72"/>
        <v/>
      </c>
      <c r="AK89" s="48" t="str">
        <f t="shared" si="73"/>
        <v/>
      </c>
      <c r="AL89" s="48" t="str">
        <f t="shared" si="74"/>
        <v/>
      </c>
      <c r="AM89" s="48" t="str">
        <f t="shared" si="75"/>
        <v/>
      </c>
      <c r="AN89" s="48" t="str">
        <f t="shared" si="76"/>
        <v/>
      </c>
      <c r="AO89" s="48" t="str">
        <f t="shared" si="77"/>
        <v/>
      </c>
      <c r="AP89" s="48" t="str">
        <f t="shared" si="78"/>
        <v/>
      </c>
    </row>
    <row r="90" spans="2:42">
      <c r="B90" s="50">
        <v>20200901</v>
      </c>
      <c r="C90" s="50" t="s">
        <v>199</v>
      </c>
      <c r="F90" s="50">
        <v>133.57</v>
      </c>
      <c r="G90" s="50">
        <v>144.35</v>
      </c>
      <c r="H90" s="50">
        <v>0.101893</v>
      </c>
      <c r="I90" s="50">
        <v>0.72796799999999995</v>
      </c>
      <c r="J90" s="50">
        <v>3.4956330000000002</v>
      </c>
      <c r="K90" s="50">
        <v>5.5703180000000003</v>
      </c>
      <c r="L90" s="50">
        <v>8.9599860000000007</v>
      </c>
      <c r="M90" s="50">
        <v>10.207314</v>
      </c>
      <c r="N90" s="50">
        <v>4.3600000000000003</v>
      </c>
      <c r="O90" s="45">
        <f t="shared" si="51"/>
        <v>43</v>
      </c>
      <c r="P90" s="45">
        <f t="shared" si="52"/>
        <v>64</v>
      </c>
      <c r="Q90" s="45">
        <f t="shared" si="53"/>
        <v>66</v>
      </c>
      <c r="R90" s="45">
        <f t="shared" si="54"/>
        <v>56</v>
      </c>
      <c r="S90" s="45">
        <f t="shared" si="55"/>
        <v>22</v>
      </c>
      <c r="T90" s="45">
        <f t="shared" si="56"/>
        <v>10</v>
      </c>
      <c r="U90" s="45">
        <f t="shared" si="57"/>
        <v>29</v>
      </c>
      <c r="V90" s="46">
        <f t="shared" si="58"/>
        <v>42</v>
      </c>
      <c r="W90" s="46">
        <f t="shared" si="59"/>
        <v>63</v>
      </c>
      <c r="X90" s="46">
        <f t="shared" si="60"/>
        <v>65.656565656565661</v>
      </c>
      <c r="Y90" s="46">
        <f t="shared" si="61"/>
        <v>57.291666666666664</v>
      </c>
      <c r="Z90" s="46">
        <f t="shared" si="62"/>
        <v>23.076923076923077</v>
      </c>
      <c r="AA90" s="46">
        <f t="shared" si="63"/>
        <v>10.227272727272728</v>
      </c>
      <c r="AB90" s="46">
        <f t="shared" si="64"/>
        <v>30.76923076923077</v>
      </c>
      <c r="AC90" s="47">
        <f t="shared" si="65"/>
        <v>2</v>
      </c>
      <c r="AD90" s="47">
        <f t="shared" si="66"/>
        <v>3</v>
      </c>
      <c r="AE90" s="47">
        <f t="shared" si="67"/>
        <v>3</v>
      </c>
      <c r="AF90" s="47">
        <f t="shared" si="68"/>
        <v>3</v>
      </c>
      <c r="AG90" s="47">
        <f t="shared" si="69"/>
        <v>1</v>
      </c>
      <c r="AH90" s="47">
        <f t="shared" si="70"/>
        <v>1</v>
      </c>
      <c r="AI90" s="47">
        <f t="shared" si="71"/>
        <v>2</v>
      </c>
      <c r="AJ90" s="48" t="str">
        <f t="shared" si="72"/>
        <v/>
      </c>
      <c r="AK90" s="48" t="str">
        <f t="shared" si="73"/>
        <v/>
      </c>
      <c r="AL90" s="48" t="str">
        <f t="shared" si="74"/>
        <v/>
      </c>
      <c r="AM90" s="48" t="str">
        <f t="shared" si="75"/>
        <v/>
      </c>
      <c r="AN90" s="48" t="str">
        <f t="shared" si="76"/>
        <v/>
      </c>
      <c r="AO90" s="48" t="str">
        <f t="shared" si="77"/>
        <v/>
      </c>
      <c r="AP90" s="48" t="str">
        <f t="shared" si="78"/>
        <v/>
      </c>
    </row>
    <row r="91" spans="2:42">
      <c r="B91" s="50">
        <v>20200901</v>
      </c>
      <c r="C91" s="50" t="s">
        <v>139</v>
      </c>
      <c r="F91" s="50">
        <v>222.07</v>
      </c>
      <c r="G91" s="50">
        <v>242.9</v>
      </c>
      <c r="H91" s="50">
        <v>-0.15883</v>
      </c>
      <c r="I91" s="50">
        <v>-0.91406500000000002</v>
      </c>
      <c r="J91" s="50">
        <v>3.0575130000000001</v>
      </c>
      <c r="K91" s="50">
        <v>2.4052509999999998</v>
      </c>
      <c r="L91" s="50">
        <v>4.4925160000000002</v>
      </c>
      <c r="M91" s="50">
        <v>0.987645</v>
      </c>
      <c r="N91" s="50">
        <v>-0.67</v>
      </c>
      <c r="O91" s="45">
        <f t="shared" si="51"/>
        <v>72</v>
      </c>
      <c r="P91" s="45">
        <f t="shared" si="52"/>
        <v>95</v>
      </c>
      <c r="Q91" s="45">
        <f t="shared" si="53"/>
        <v>82</v>
      </c>
      <c r="R91" s="45">
        <f t="shared" si="54"/>
        <v>90</v>
      </c>
      <c r="S91" s="45">
        <f t="shared" si="55"/>
        <v>60</v>
      </c>
      <c r="T91" s="45">
        <f t="shared" si="56"/>
        <v>76</v>
      </c>
      <c r="U91" s="45">
        <f t="shared" si="57"/>
        <v>84</v>
      </c>
      <c r="V91" s="46">
        <f t="shared" si="58"/>
        <v>71</v>
      </c>
      <c r="W91" s="46">
        <f t="shared" si="59"/>
        <v>94</v>
      </c>
      <c r="X91" s="46">
        <f t="shared" si="60"/>
        <v>81.818181818181827</v>
      </c>
      <c r="Y91" s="46">
        <f t="shared" si="61"/>
        <v>92.708333333333343</v>
      </c>
      <c r="Z91" s="46">
        <f t="shared" si="62"/>
        <v>64.835164835164832</v>
      </c>
      <c r="AA91" s="46">
        <f t="shared" si="63"/>
        <v>85.227272727272734</v>
      </c>
      <c r="AB91" s="46">
        <f t="shared" si="64"/>
        <v>91.208791208791212</v>
      </c>
      <c r="AC91" s="47">
        <f t="shared" si="65"/>
        <v>3</v>
      </c>
      <c r="AD91" s="47">
        <f t="shared" si="66"/>
        <v>4</v>
      </c>
      <c r="AE91" s="47">
        <f t="shared" si="67"/>
        <v>4</v>
      </c>
      <c r="AF91" s="47">
        <f t="shared" si="68"/>
        <v>4</v>
      </c>
      <c r="AG91" s="47">
        <f t="shared" si="69"/>
        <v>3</v>
      </c>
      <c r="AH91" s="47">
        <f t="shared" si="70"/>
        <v>4</v>
      </c>
      <c r="AI91" s="47">
        <f t="shared" si="71"/>
        <v>4</v>
      </c>
      <c r="AJ91" s="48" t="str">
        <f t="shared" si="72"/>
        <v/>
      </c>
      <c r="AK91" s="48" t="str">
        <f t="shared" si="73"/>
        <v/>
      </c>
      <c r="AL91" s="48" t="str">
        <f t="shared" si="74"/>
        <v/>
      </c>
      <c r="AM91" s="48" t="str">
        <f t="shared" si="75"/>
        <v/>
      </c>
      <c r="AN91" s="48" t="str">
        <f t="shared" si="76"/>
        <v/>
      </c>
      <c r="AO91" s="48" t="str">
        <f t="shared" si="77"/>
        <v/>
      </c>
      <c r="AP91" s="48" t="str">
        <f t="shared" si="78"/>
        <v/>
      </c>
    </row>
    <row r="92" spans="2:42">
      <c r="B92" s="50">
        <v>20200901</v>
      </c>
      <c r="C92" s="50" t="s">
        <v>140</v>
      </c>
      <c r="F92" s="50">
        <v>141.53</v>
      </c>
      <c r="G92" s="50">
        <v>155.52000000000001</v>
      </c>
      <c r="H92" s="50">
        <v>-0.16716900000000001</v>
      </c>
      <c r="I92" s="50">
        <v>-0.94382999999999995</v>
      </c>
      <c r="J92" s="50">
        <v>2.9618730000000002</v>
      </c>
      <c r="K92" s="50">
        <v>2.2148219999999998</v>
      </c>
      <c r="L92" s="50">
        <v>4.1039810000000001</v>
      </c>
      <c r="M92" s="50">
        <v>-0.15366199999999999</v>
      </c>
      <c r="N92" s="50">
        <v>-0.92</v>
      </c>
      <c r="O92" s="45">
        <f t="shared" si="51"/>
        <v>74</v>
      </c>
      <c r="P92" s="45">
        <f t="shared" si="52"/>
        <v>97</v>
      </c>
      <c r="Q92" s="45">
        <f t="shared" si="53"/>
        <v>84</v>
      </c>
      <c r="R92" s="45">
        <f t="shared" si="54"/>
        <v>92</v>
      </c>
      <c r="S92" s="45">
        <f t="shared" si="55"/>
        <v>66</v>
      </c>
      <c r="T92" s="45">
        <f t="shared" si="56"/>
        <v>82</v>
      </c>
      <c r="U92" s="45">
        <f t="shared" si="57"/>
        <v>89</v>
      </c>
      <c r="V92" s="46">
        <f t="shared" si="58"/>
        <v>73</v>
      </c>
      <c r="W92" s="46">
        <f t="shared" si="59"/>
        <v>96</v>
      </c>
      <c r="X92" s="46">
        <f t="shared" si="60"/>
        <v>83.838383838383834</v>
      </c>
      <c r="Y92" s="46">
        <f t="shared" si="61"/>
        <v>94.791666666666657</v>
      </c>
      <c r="Z92" s="46">
        <f t="shared" si="62"/>
        <v>71.428571428571431</v>
      </c>
      <c r="AA92" s="46">
        <f t="shared" si="63"/>
        <v>92.045454545454547</v>
      </c>
      <c r="AB92" s="46">
        <f t="shared" si="64"/>
        <v>96.703296703296701</v>
      </c>
      <c r="AC92" s="47">
        <f t="shared" si="65"/>
        <v>3</v>
      </c>
      <c r="AD92" s="47">
        <f t="shared" si="66"/>
        <v>4</v>
      </c>
      <c r="AE92" s="47">
        <f t="shared" si="67"/>
        <v>4</v>
      </c>
      <c r="AF92" s="47">
        <f t="shared" si="68"/>
        <v>4</v>
      </c>
      <c r="AG92" s="47">
        <f t="shared" si="69"/>
        <v>3</v>
      </c>
      <c r="AH92" s="47">
        <f t="shared" si="70"/>
        <v>4</v>
      </c>
      <c r="AI92" s="47">
        <f t="shared" si="71"/>
        <v>4</v>
      </c>
      <c r="AJ92" s="48" t="str">
        <f t="shared" si="72"/>
        <v/>
      </c>
      <c r="AK92" s="48" t="str">
        <f t="shared" si="73"/>
        <v/>
      </c>
      <c r="AL92" s="48" t="str">
        <f t="shared" si="74"/>
        <v/>
      </c>
      <c r="AM92" s="48" t="str">
        <f t="shared" si="75"/>
        <v/>
      </c>
      <c r="AN92" s="48" t="str">
        <f t="shared" si="76"/>
        <v/>
      </c>
      <c r="AO92" s="48" t="str">
        <f t="shared" si="77"/>
        <v/>
      </c>
      <c r="AP92" s="48" t="str">
        <f t="shared" si="78"/>
        <v/>
      </c>
    </row>
    <row r="93" spans="2:42">
      <c r="B93" s="50">
        <v>20200901</v>
      </c>
      <c r="C93" s="50" t="s">
        <v>141</v>
      </c>
      <c r="F93" s="50">
        <v>283.14999999999998</v>
      </c>
      <c r="G93" s="50">
        <v>309.45</v>
      </c>
      <c r="H93" s="50">
        <v>-0.163517</v>
      </c>
      <c r="I93" s="50">
        <v>-0.93185200000000001</v>
      </c>
      <c r="J93" s="50">
        <v>2.9998019999999999</v>
      </c>
      <c r="K93" s="50">
        <v>2.2893189999999999</v>
      </c>
      <c r="L93" s="50">
        <v>4.2566540000000002</v>
      </c>
      <c r="M93" s="50">
        <v>0.29386699999999999</v>
      </c>
      <c r="N93" s="50">
        <v>-0.82</v>
      </c>
      <c r="O93" s="45">
        <f t="shared" si="51"/>
        <v>73</v>
      </c>
      <c r="P93" s="45">
        <f t="shared" si="52"/>
        <v>96</v>
      </c>
      <c r="Q93" s="45">
        <f t="shared" si="53"/>
        <v>83</v>
      </c>
      <c r="R93" s="45">
        <f t="shared" si="54"/>
        <v>91</v>
      </c>
      <c r="S93" s="45">
        <f t="shared" si="55"/>
        <v>64</v>
      </c>
      <c r="T93" s="45">
        <f t="shared" si="56"/>
        <v>78</v>
      </c>
      <c r="U93" s="45">
        <f t="shared" si="57"/>
        <v>87</v>
      </c>
      <c r="V93" s="46">
        <f t="shared" si="58"/>
        <v>72</v>
      </c>
      <c r="W93" s="46">
        <f t="shared" si="59"/>
        <v>95</v>
      </c>
      <c r="X93" s="46">
        <f t="shared" si="60"/>
        <v>82.828282828282823</v>
      </c>
      <c r="Y93" s="46">
        <f t="shared" si="61"/>
        <v>93.75</v>
      </c>
      <c r="Z93" s="46">
        <f t="shared" si="62"/>
        <v>69.230769230769226</v>
      </c>
      <c r="AA93" s="46">
        <f t="shared" si="63"/>
        <v>87.5</v>
      </c>
      <c r="AB93" s="46">
        <f t="shared" si="64"/>
        <v>94.505494505494497</v>
      </c>
      <c r="AC93" s="47">
        <f t="shared" si="65"/>
        <v>3</v>
      </c>
      <c r="AD93" s="47">
        <f t="shared" si="66"/>
        <v>4</v>
      </c>
      <c r="AE93" s="47">
        <f t="shared" si="67"/>
        <v>4</v>
      </c>
      <c r="AF93" s="47">
        <f t="shared" si="68"/>
        <v>4</v>
      </c>
      <c r="AG93" s="47">
        <f t="shared" si="69"/>
        <v>3</v>
      </c>
      <c r="AH93" s="47">
        <f t="shared" si="70"/>
        <v>4</v>
      </c>
      <c r="AI93" s="47">
        <f t="shared" si="71"/>
        <v>4</v>
      </c>
      <c r="AJ93" s="48" t="str">
        <f t="shared" si="72"/>
        <v/>
      </c>
      <c r="AK93" s="48" t="str">
        <f t="shared" si="73"/>
        <v/>
      </c>
      <c r="AL93" s="48" t="str">
        <f t="shared" si="74"/>
        <v/>
      </c>
      <c r="AM93" s="48" t="str">
        <f t="shared" si="75"/>
        <v/>
      </c>
      <c r="AN93" s="48" t="str">
        <f t="shared" si="76"/>
        <v/>
      </c>
      <c r="AO93" s="48" t="str">
        <f t="shared" si="77"/>
        <v/>
      </c>
      <c r="AP93" s="48" t="str">
        <f t="shared" si="78"/>
        <v/>
      </c>
    </row>
    <row r="94" spans="2:42">
      <c r="B94" s="50">
        <v>20200901</v>
      </c>
      <c r="C94" s="50" t="s">
        <v>94</v>
      </c>
      <c r="F94" s="50">
        <v>1660.26</v>
      </c>
      <c r="G94" s="50">
        <v>1725.94</v>
      </c>
      <c r="H94" s="50">
        <v>0.81070600000000004</v>
      </c>
      <c r="I94" s="50">
        <v>0.94775699999999996</v>
      </c>
      <c r="J94" s="50">
        <v>6.852779</v>
      </c>
      <c r="K94" s="50">
        <v>7.7431729999999996</v>
      </c>
      <c r="L94" s="50">
        <v>10.215116</v>
      </c>
      <c r="M94" s="50">
        <v>7.7510079999999997</v>
      </c>
      <c r="N94" s="50">
        <v>6.07</v>
      </c>
      <c r="O94" s="45">
        <f t="shared" si="51"/>
        <v>6</v>
      </c>
      <c r="P94" s="45">
        <f t="shared" si="52"/>
        <v>46</v>
      </c>
      <c r="Q94" s="45">
        <f t="shared" si="53"/>
        <v>12</v>
      </c>
      <c r="R94" s="45">
        <f t="shared" si="54"/>
        <v>14</v>
      </c>
      <c r="S94" s="45">
        <f t="shared" si="55"/>
        <v>13</v>
      </c>
      <c r="T94" s="45">
        <f t="shared" si="56"/>
        <v>24</v>
      </c>
      <c r="U94" s="45">
        <f t="shared" si="57"/>
        <v>12</v>
      </c>
      <c r="V94" s="46">
        <f t="shared" si="58"/>
        <v>5</v>
      </c>
      <c r="W94" s="46">
        <f t="shared" si="59"/>
        <v>45</v>
      </c>
      <c r="X94" s="46">
        <f t="shared" si="60"/>
        <v>11.111111111111111</v>
      </c>
      <c r="Y94" s="46">
        <f t="shared" si="61"/>
        <v>13.541666666666666</v>
      </c>
      <c r="Z94" s="46">
        <f t="shared" si="62"/>
        <v>13.186813186813188</v>
      </c>
      <c r="AA94" s="46">
        <f t="shared" si="63"/>
        <v>26.136363636363637</v>
      </c>
      <c r="AB94" s="46">
        <f t="shared" si="64"/>
        <v>12.087912087912088</v>
      </c>
      <c r="AC94" s="47">
        <f t="shared" si="65"/>
        <v>1</v>
      </c>
      <c r="AD94" s="47">
        <f t="shared" si="66"/>
        <v>2</v>
      </c>
      <c r="AE94" s="47">
        <f t="shared" si="67"/>
        <v>1</v>
      </c>
      <c r="AF94" s="47">
        <f t="shared" si="68"/>
        <v>1</v>
      </c>
      <c r="AG94" s="47">
        <f t="shared" si="69"/>
        <v>1</v>
      </c>
      <c r="AH94" s="47">
        <f t="shared" si="70"/>
        <v>2</v>
      </c>
      <c r="AI94" s="47">
        <f t="shared" si="71"/>
        <v>1</v>
      </c>
      <c r="AJ94" s="48" t="str">
        <f t="shared" si="72"/>
        <v/>
      </c>
      <c r="AK94" s="48" t="str">
        <f t="shared" si="73"/>
        <v/>
      </c>
      <c r="AL94" s="48" t="str">
        <f t="shared" si="74"/>
        <v/>
      </c>
      <c r="AM94" s="48" t="str">
        <f t="shared" si="75"/>
        <v/>
      </c>
      <c r="AN94" s="48" t="str">
        <f t="shared" si="76"/>
        <v/>
      </c>
      <c r="AO94" s="48" t="str">
        <f t="shared" si="77"/>
        <v/>
      </c>
      <c r="AP94" s="48" t="str">
        <f t="shared" si="78"/>
        <v/>
      </c>
    </row>
    <row r="95" spans="2:42">
      <c r="B95" s="50">
        <v>20200901</v>
      </c>
      <c r="C95" s="50" t="s">
        <v>179</v>
      </c>
      <c r="F95" s="50">
        <v>505.07</v>
      </c>
      <c r="G95" s="50">
        <v>566.45000000000005</v>
      </c>
      <c r="H95" s="50">
        <v>1.516E-2</v>
      </c>
      <c r="I95" s="50">
        <v>0.94415199999999999</v>
      </c>
      <c r="J95" s="50">
        <v>4.4672960000000002</v>
      </c>
      <c r="K95" s="50">
        <v>3.6256119999999998</v>
      </c>
      <c r="L95" s="50">
        <v>3.4644180000000002</v>
      </c>
      <c r="M95" s="50">
        <v>1.859369</v>
      </c>
      <c r="N95" s="50">
        <v>-0.01</v>
      </c>
      <c r="O95" s="45">
        <f t="shared" si="51"/>
        <v>52</v>
      </c>
      <c r="P95" s="45">
        <f t="shared" si="52"/>
        <v>47</v>
      </c>
      <c r="Q95" s="45">
        <f t="shared" si="53"/>
        <v>50</v>
      </c>
      <c r="R95" s="45">
        <f t="shared" si="54"/>
        <v>78</v>
      </c>
      <c r="S95" s="45">
        <f t="shared" si="55"/>
        <v>72</v>
      </c>
      <c r="T95" s="45">
        <f t="shared" si="56"/>
        <v>71</v>
      </c>
      <c r="U95" s="45">
        <f t="shared" si="57"/>
        <v>75</v>
      </c>
      <c r="V95" s="46">
        <f t="shared" si="58"/>
        <v>51</v>
      </c>
      <c r="W95" s="46">
        <f t="shared" si="59"/>
        <v>46</v>
      </c>
      <c r="X95" s="46">
        <f t="shared" si="60"/>
        <v>49.494949494949495</v>
      </c>
      <c r="Y95" s="46">
        <f t="shared" si="61"/>
        <v>80.208333333333343</v>
      </c>
      <c r="Z95" s="46">
        <f t="shared" si="62"/>
        <v>78.021978021978029</v>
      </c>
      <c r="AA95" s="46">
        <f t="shared" si="63"/>
        <v>79.545454545454547</v>
      </c>
      <c r="AB95" s="46">
        <f t="shared" si="64"/>
        <v>81.318681318681314</v>
      </c>
      <c r="AC95" s="47">
        <f t="shared" si="65"/>
        <v>3</v>
      </c>
      <c r="AD95" s="47">
        <f t="shared" si="66"/>
        <v>2</v>
      </c>
      <c r="AE95" s="47">
        <f t="shared" si="67"/>
        <v>2</v>
      </c>
      <c r="AF95" s="47">
        <f t="shared" si="68"/>
        <v>4</v>
      </c>
      <c r="AG95" s="47">
        <f t="shared" si="69"/>
        <v>4</v>
      </c>
      <c r="AH95" s="47">
        <f t="shared" si="70"/>
        <v>4</v>
      </c>
      <c r="AI95" s="47">
        <f t="shared" si="71"/>
        <v>4</v>
      </c>
      <c r="AJ95" s="48" t="str">
        <f t="shared" si="72"/>
        <v/>
      </c>
      <c r="AK95" s="48" t="str">
        <f t="shared" si="73"/>
        <v/>
      </c>
      <c r="AL95" s="48" t="str">
        <f t="shared" si="74"/>
        <v/>
      </c>
      <c r="AM95" s="48" t="str">
        <f t="shared" si="75"/>
        <v/>
      </c>
      <c r="AN95" s="48" t="str">
        <f t="shared" si="76"/>
        <v/>
      </c>
      <c r="AO95" s="48" t="str">
        <f t="shared" si="77"/>
        <v/>
      </c>
      <c r="AP95" s="48" t="str">
        <f t="shared" si="78"/>
        <v/>
      </c>
    </row>
    <row r="96" spans="2:42">
      <c r="B96" s="50">
        <v>20200901</v>
      </c>
      <c r="C96" s="50" t="s">
        <v>178</v>
      </c>
      <c r="F96" s="50">
        <v>1184.8800000000001</v>
      </c>
      <c r="G96" s="50">
        <v>1297.98</v>
      </c>
      <c r="H96" s="50">
        <v>0.287462</v>
      </c>
      <c r="I96" s="50">
        <v>1.5396019999999999</v>
      </c>
      <c r="J96" s="50">
        <v>6.8480860000000003</v>
      </c>
      <c r="K96" s="50">
        <v>7.4138349999999997</v>
      </c>
      <c r="L96" s="50">
        <v>9.6200299999999999</v>
      </c>
      <c r="M96" s="50">
        <v>7.1109879999999999</v>
      </c>
      <c r="N96" s="50">
        <v>5.0999999999999996</v>
      </c>
      <c r="O96" s="45">
        <f t="shared" si="51"/>
        <v>27</v>
      </c>
      <c r="P96" s="45">
        <f t="shared" si="52"/>
        <v>12</v>
      </c>
      <c r="Q96" s="45">
        <f t="shared" si="53"/>
        <v>13</v>
      </c>
      <c r="R96" s="45">
        <f t="shared" si="54"/>
        <v>17</v>
      </c>
      <c r="S96" s="45">
        <f t="shared" si="55"/>
        <v>16</v>
      </c>
      <c r="T96" s="45">
        <f t="shared" si="56"/>
        <v>32</v>
      </c>
      <c r="U96" s="45">
        <f t="shared" si="57"/>
        <v>18</v>
      </c>
      <c r="V96" s="46">
        <f t="shared" si="58"/>
        <v>26</v>
      </c>
      <c r="W96" s="46">
        <f t="shared" si="59"/>
        <v>11</v>
      </c>
      <c r="X96" s="46">
        <f t="shared" si="60"/>
        <v>12.121212121212121</v>
      </c>
      <c r="Y96" s="46">
        <f t="shared" si="61"/>
        <v>16.666666666666664</v>
      </c>
      <c r="Z96" s="46">
        <f t="shared" si="62"/>
        <v>16.483516483516482</v>
      </c>
      <c r="AA96" s="46">
        <f t="shared" si="63"/>
        <v>35.227272727272727</v>
      </c>
      <c r="AB96" s="46">
        <f t="shared" si="64"/>
        <v>18.681318681318682</v>
      </c>
      <c r="AC96" s="47">
        <f t="shared" si="65"/>
        <v>2</v>
      </c>
      <c r="AD96" s="47">
        <f t="shared" si="66"/>
        <v>1</v>
      </c>
      <c r="AE96" s="47">
        <f t="shared" si="67"/>
        <v>1</v>
      </c>
      <c r="AF96" s="47">
        <f t="shared" si="68"/>
        <v>1</v>
      </c>
      <c r="AG96" s="47">
        <f t="shared" si="69"/>
        <v>1</v>
      </c>
      <c r="AH96" s="47">
        <f t="shared" si="70"/>
        <v>2</v>
      </c>
      <c r="AI96" s="47">
        <f t="shared" si="71"/>
        <v>1</v>
      </c>
      <c r="AJ96" s="48" t="str">
        <f t="shared" si="72"/>
        <v/>
      </c>
      <c r="AK96" s="48" t="str">
        <f t="shared" si="73"/>
        <v/>
      </c>
      <c r="AL96" s="48" t="str">
        <f t="shared" si="74"/>
        <v/>
      </c>
      <c r="AM96" s="48" t="str">
        <f t="shared" si="75"/>
        <v/>
      </c>
      <c r="AN96" s="48" t="str">
        <f t="shared" si="76"/>
        <v/>
      </c>
      <c r="AO96" s="48" t="str">
        <f t="shared" si="77"/>
        <v/>
      </c>
      <c r="AP96" s="48" t="str">
        <f t="shared" si="78"/>
        <v/>
      </c>
    </row>
    <row r="97" spans="2:42">
      <c r="B97" s="50">
        <v>20200901</v>
      </c>
      <c r="C97" s="50" t="s">
        <v>208</v>
      </c>
      <c r="F97" s="50">
        <v>114.5</v>
      </c>
      <c r="G97" s="50">
        <v>131.91999999999999</v>
      </c>
      <c r="H97" s="50">
        <v>0.296852</v>
      </c>
      <c r="I97" s="50">
        <v>1.579059</v>
      </c>
      <c r="J97" s="50">
        <v>6.979832</v>
      </c>
      <c r="O97" s="45">
        <f t="shared" si="51"/>
        <v>26</v>
      </c>
      <c r="P97" s="45">
        <f t="shared" si="52"/>
        <v>10</v>
      </c>
      <c r="Q97" s="45">
        <f t="shared" si="53"/>
        <v>10</v>
      </c>
      <c r="R97" s="45" t="str">
        <f t="shared" si="54"/>
        <v/>
      </c>
      <c r="S97" s="45" t="str">
        <f t="shared" si="55"/>
        <v/>
      </c>
      <c r="T97" s="45" t="str">
        <f t="shared" si="56"/>
        <v/>
      </c>
      <c r="U97" s="45" t="str">
        <f t="shared" si="57"/>
        <v/>
      </c>
      <c r="V97" s="46">
        <f t="shared" si="58"/>
        <v>25</v>
      </c>
      <c r="W97" s="46">
        <f t="shared" si="59"/>
        <v>9</v>
      </c>
      <c r="X97" s="46">
        <f t="shared" si="60"/>
        <v>9.0909090909090917</v>
      </c>
      <c r="Y97" s="46" t="str">
        <f t="shared" si="61"/>
        <v/>
      </c>
      <c r="Z97" s="46" t="str">
        <f t="shared" si="62"/>
        <v/>
      </c>
      <c r="AA97" s="46" t="str">
        <f t="shared" si="63"/>
        <v/>
      </c>
      <c r="AB97" s="46" t="str">
        <f t="shared" si="64"/>
        <v/>
      </c>
      <c r="AC97" s="47">
        <f t="shared" si="65"/>
        <v>2</v>
      </c>
      <c r="AD97" s="47">
        <f t="shared" si="66"/>
        <v>1</v>
      </c>
      <c r="AE97" s="47">
        <f t="shared" si="67"/>
        <v>1</v>
      </c>
      <c r="AF97" s="47" t="str">
        <f t="shared" si="68"/>
        <v/>
      </c>
      <c r="AG97" s="47" t="str">
        <f t="shared" si="69"/>
        <v/>
      </c>
      <c r="AH97" s="47" t="str">
        <f t="shared" si="70"/>
        <v/>
      </c>
      <c r="AI97" s="47" t="str">
        <f t="shared" si="71"/>
        <v/>
      </c>
      <c r="AJ97" s="48" t="str">
        <f t="shared" si="72"/>
        <v/>
      </c>
      <c r="AK97" s="48" t="str">
        <f t="shared" si="73"/>
        <v/>
      </c>
      <c r="AL97" s="48" t="str">
        <f t="shared" si="74"/>
        <v/>
      </c>
      <c r="AM97" s="48" t="str">
        <f t="shared" si="75"/>
        <v/>
      </c>
      <c r="AN97" s="48" t="str">
        <f t="shared" si="76"/>
        <v/>
      </c>
      <c r="AO97" s="48" t="str">
        <f t="shared" si="77"/>
        <v/>
      </c>
      <c r="AP97" s="48" t="str">
        <f t="shared" si="78"/>
        <v/>
      </c>
    </row>
    <row r="98" spans="2:42">
      <c r="B98" s="50">
        <v>20200901</v>
      </c>
      <c r="C98" s="50" t="s">
        <v>177</v>
      </c>
      <c r="F98" s="50">
        <v>206</v>
      </c>
      <c r="G98" s="50">
        <v>214.31</v>
      </c>
      <c r="H98" s="50">
        <v>-0.139181</v>
      </c>
      <c r="I98" s="50">
        <v>0.81789299999999998</v>
      </c>
      <c r="J98" s="50">
        <v>6.0163859999999998</v>
      </c>
      <c r="K98" s="50">
        <v>6.2860760000000004</v>
      </c>
      <c r="L98" s="50">
        <v>7.933478</v>
      </c>
      <c r="M98" s="50">
        <v>6.4952899999999998</v>
      </c>
      <c r="N98" s="50">
        <v>3.5</v>
      </c>
      <c r="O98" s="45">
        <f t="shared" si="51"/>
        <v>66</v>
      </c>
      <c r="P98" s="45">
        <f t="shared" si="52"/>
        <v>59</v>
      </c>
      <c r="Q98" s="45">
        <f t="shared" si="53"/>
        <v>22</v>
      </c>
      <c r="R98" s="45">
        <f t="shared" si="54"/>
        <v>36</v>
      </c>
      <c r="S98" s="45">
        <f t="shared" si="55"/>
        <v>44</v>
      </c>
      <c r="T98" s="45">
        <f t="shared" si="56"/>
        <v>38</v>
      </c>
      <c r="U98" s="45">
        <f t="shared" si="57"/>
        <v>43</v>
      </c>
      <c r="V98" s="46">
        <f t="shared" si="58"/>
        <v>65</v>
      </c>
      <c r="W98" s="46">
        <f t="shared" si="59"/>
        <v>57.999999999999993</v>
      </c>
      <c r="X98" s="46">
        <f t="shared" si="60"/>
        <v>21.212121212121211</v>
      </c>
      <c r="Y98" s="46">
        <f t="shared" si="61"/>
        <v>36.458333333333329</v>
      </c>
      <c r="Z98" s="46">
        <f t="shared" si="62"/>
        <v>47.252747252747248</v>
      </c>
      <c r="AA98" s="46">
        <f t="shared" si="63"/>
        <v>42.045454545454547</v>
      </c>
      <c r="AB98" s="46">
        <f t="shared" si="64"/>
        <v>46.153846153846153</v>
      </c>
      <c r="AC98" s="47">
        <f t="shared" si="65"/>
        <v>3</v>
      </c>
      <c r="AD98" s="47">
        <f t="shared" si="66"/>
        <v>3</v>
      </c>
      <c r="AE98" s="47">
        <f t="shared" si="67"/>
        <v>1</v>
      </c>
      <c r="AF98" s="47">
        <f t="shared" si="68"/>
        <v>2</v>
      </c>
      <c r="AG98" s="47">
        <f t="shared" si="69"/>
        <v>2</v>
      </c>
      <c r="AH98" s="47">
        <f t="shared" si="70"/>
        <v>2</v>
      </c>
      <c r="AI98" s="47">
        <f t="shared" si="71"/>
        <v>2</v>
      </c>
      <c r="AJ98" s="48" t="str">
        <f t="shared" si="72"/>
        <v/>
      </c>
      <c r="AK98" s="48" t="str">
        <f t="shared" si="73"/>
        <v/>
      </c>
      <c r="AL98" s="48" t="str">
        <f t="shared" si="74"/>
        <v/>
      </c>
      <c r="AM98" s="48" t="str">
        <f t="shared" si="75"/>
        <v/>
      </c>
      <c r="AN98" s="48" t="str">
        <f t="shared" si="76"/>
        <v/>
      </c>
      <c r="AO98" s="48" t="str">
        <f t="shared" si="77"/>
        <v/>
      </c>
      <c r="AP98" s="48" t="str">
        <f t="shared" si="78"/>
        <v/>
      </c>
    </row>
    <row r="99" spans="2:42">
      <c r="B99" s="50">
        <v>20200901</v>
      </c>
      <c r="C99" s="50" t="s">
        <v>176</v>
      </c>
      <c r="F99" s="50">
        <v>347.95</v>
      </c>
      <c r="G99" s="50">
        <v>384.32</v>
      </c>
      <c r="H99" s="50">
        <v>-0.32578000000000001</v>
      </c>
      <c r="I99" s="50">
        <v>0.114209</v>
      </c>
      <c r="J99" s="50">
        <v>4.1303299999999998</v>
      </c>
      <c r="K99" s="50">
        <v>3.1780140000000001</v>
      </c>
      <c r="L99" s="50">
        <v>4.8009259999999996</v>
      </c>
      <c r="M99" s="50">
        <v>5.061591</v>
      </c>
      <c r="N99" s="50">
        <v>0.94</v>
      </c>
      <c r="O99" s="45">
        <f t="shared" si="51"/>
        <v>80</v>
      </c>
      <c r="P99" s="45">
        <f t="shared" si="52"/>
        <v>85</v>
      </c>
      <c r="Q99" s="45">
        <f t="shared" si="53"/>
        <v>56</v>
      </c>
      <c r="R99" s="45">
        <f t="shared" si="54"/>
        <v>82</v>
      </c>
      <c r="S99" s="45">
        <f t="shared" si="55"/>
        <v>58</v>
      </c>
      <c r="T99" s="45">
        <f t="shared" si="56"/>
        <v>48</v>
      </c>
      <c r="U99" s="45">
        <f t="shared" si="57"/>
        <v>67</v>
      </c>
      <c r="V99" s="46">
        <f t="shared" si="58"/>
        <v>79</v>
      </c>
      <c r="W99" s="46">
        <f t="shared" si="59"/>
        <v>84</v>
      </c>
      <c r="X99" s="46">
        <f t="shared" si="60"/>
        <v>55.555555555555557</v>
      </c>
      <c r="Y99" s="46">
        <f t="shared" si="61"/>
        <v>84.375</v>
      </c>
      <c r="Z99" s="46">
        <f t="shared" si="62"/>
        <v>62.637362637362635</v>
      </c>
      <c r="AA99" s="46">
        <f t="shared" si="63"/>
        <v>53.409090909090907</v>
      </c>
      <c r="AB99" s="46">
        <f t="shared" si="64"/>
        <v>72.527472527472526</v>
      </c>
      <c r="AC99" s="47">
        <f t="shared" si="65"/>
        <v>4</v>
      </c>
      <c r="AD99" s="47">
        <f t="shared" si="66"/>
        <v>4</v>
      </c>
      <c r="AE99" s="47">
        <f t="shared" si="67"/>
        <v>3</v>
      </c>
      <c r="AF99" s="47">
        <f t="shared" si="68"/>
        <v>4</v>
      </c>
      <c r="AG99" s="47">
        <f t="shared" si="69"/>
        <v>3</v>
      </c>
      <c r="AH99" s="47">
        <f t="shared" si="70"/>
        <v>3</v>
      </c>
      <c r="AI99" s="47">
        <f t="shared" si="71"/>
        <v>3</v>
      </c>
      <c r="AJ99" s="48" t="str">
        <f t="shared" si="72"/>
        <v/>
      </c>
      <c r="AK99" s="48" t="str">
        <f t="shared" si="73"/>
        <v/>
      </c>
      <c r="AL99" s="48" t="str">
        <f t="shared" si="74"/>
        <v/>
      </c>
      <c r="AM99" s="48" t="str">
        <f t="shared" si="75"/>
        <v/>
      </c>
      <c r="AN99" s="48" t="str">
        <f t="shared" si="76"/>
        <v/>
      </c>
      <c r="AO99" s="48" t="str">
        <f t="shared" si="77"/>
        <v/>
      </c>
      <c r="AP99" s="48" t="str">
        <f t="shared" si="78"/>
        <v/>
      </c>
    </row>
    <row r="100" spans="2:42">
      <c r="B100" s="50">
        <v>20200901</v>
      </c>
      <c r="C100" s="50" t="s">
        <v>191</v>
      </c>
      <c r="F100" s="50">
        <v>411.32</v>
      </c>
      <c r="G100" s="50">
        <v>453.32</v>
      </c>
      <c r="H100" s="50">
        <v>1.0888999999999999E-2</v>
      </c>
      <c r="I100" s="50">
        <v>1.280119</v>
      </c>
      <c r="J100" s="50">
        <v>4.3690850000000001</v>
      </c>
      <c r="K100" s="50">
        <v>4.3139029999999998</v>
      </c>
      <c r="L100" s="50">
        <v>4.3473990000000002</v>
      </c>
      <c r="M100" s="50">
        <v>1.9573959999999999</v>
      </c>
      <c r="N100" s="50">
        <v>0.24</v>
      </c>
      <c r="O100" s="45">
        <f t="shared" ref="O100:O116" si="79">IF(ISBLANK(H100),"",RANK(H100,H$4:H$869,0))</f>
        <v>53</v>
      </c>
      <c r="P100" s="45">
        <f t="shared" ref="P100:P116" si="80">IF(ISBLANK(I100),"",RANK(I100,I$4:I$869,0))</f>
        <v>25</v>
      </c>
      <c r="Q100" s="45">
        <f t="shared" ref="Q100:Q116" si="81">IF(ISBLANK(J100),"",RANK(J100,J$4:J$869,0))</f>
        <v>51</v>
      </c>
      <c r="R100" s="45">
        <f t="shared" ref="R100:R116" si="82">IF(ISBLANK(K100),"",RANK(K100,K$4:K$869,0))</f>
        <v>69</v>
      </c>
      <c r="S100" s="45">
        <f t="shared" ref="S100:S116" si="83">IF(ISBLANK(L100),"",RANK(L100,L$4:L$869,0))</f>
        <v>62</v>
      </c>
      <c r="T100" s="45">
        <f t="shared" ref="T100:T116" si="84">IF(ISBLANK(M100),"",RANK(M100,M$4:M$869,0))</f>
        <v>70</v>
      </c>
      <c r="U100" s="45">
        <f t="shared" ref="U100:U116" si="85">IF(ISBLANK(N100),"",RANK(N100,N$4:N$869,0))</f>
        <v>71</v>
      </c>
      <c r="V100" s="46">
        <f t="shared" ref="V100:V116" si="86">IF(ISBLANK(H100),"",(O100-1)/(COUNT(O$4:O$869)-1)*100)</f>
        <v>52</v>
      </c>
      <c r="W100" s="46">
        <f t="shared" ref="W100:W116" si="87">IF(ISBLANK(I100),"",(P100-1)/(COUNT(P$4:P$869)-1)*100)</f>
        <v>24</v>
      </c>
      <c r="X100" s="46">
        <f t="shared" ref="X100:X116" si="88">IF(ISBLANK(J100),"",(Q100-1)/(COUNT(Q$4:Q$869)-1)*100)</f>
        <v>50.505050505050505</v>
      </c>
      <c r="Y100" s="46">
        <f t="shared" ref="Y100:Y116" si="89">IF(ISBLANK(K100),"",(R100-1)/(COUNT(R$4:R$869)-1)*100)</f>
        <v>70.833333333333343</v>
      </c>
      <c r="Z100" s="46">
        <f t="shared" ref="Z100:Z116" si="90">IF(ISBLANK(L100),"",(S100-1)/(COUNT(S$4:S$869)-1)*100)</f>
        <v>67.032967032967022</v>
      </c>
      <c r="AA100" s="46">
        <f t="shared" ref="AA100:AA116" si="91">IF(ISBLANK(M100),"",(T100-1)/(COUNT(T$4:T$869)-1)*100)</f>
        <v>78.409090909090907</v>
      </c>
      <c r="AB100" s="46">
        <f t="shared" ref="AB100:AB116" si="92">IF(ISBLANK(N100),"",(U100-1)/(COUNT(U$4:U$869)-1)*100)</f>
        <v>76.923076923076934</v>
      </c>
      <c r="AC100" s="47">
        <f t="shared" ref="AC100:AC116" si="93">IF(ISBLANK(H100),"",IF((O100/COUNT(O$4:O$869))&gt;0.75,4,IF((O100/COUNT(O$4:O$860))&gt;0.5,3,IF((O100/COUNT(O$4:O$860))&gt;0.25,2,1))))</f>
        <v>3</v>
      </c>
      <c r="AD100" s="47">
        <f t="shared" ref="AD100:AD116" si="94">IF(ISBLANK(I100),"",IF((P100/COUNT(P$4:P$869))&gt;0.75,4,IF((P100/COUNT(P$4:P$860))&gt;0.5,3,IF((P100/COUNT(P$4:P$860))&gt;0.25,2,1))))</f>
        <v>1</v>
      </c>
      <c r="AE100" s="47">
        <f t="shared" ref="AE100:AE116" si="95">IF(ISBLANK(J100),"",IF((Q100/COUNT(Q$4:Q$869))&gt;0.75,4,IF((Q100/COUNT(Q$4:Q$860))&gt;0.5,3,IF((Q100/COUNT(Q$4:Q$860))&gt;0.25,2,1))))</f>
        <v>3</v>
      </c>
      <c r="AF100" s="47">
        <f t="shared" ref="AF100:AF116" si="96">IF(ISBLANK(K100),"",IF((R100/COUNT(R$4:R$869))&gt;0.75,4,IF((R100/COUNT(R$4:R$860))&gt;0.5,3,IF((R100/COUNT(R$4:R$860))&gt;0.25,2,1))))</f>
        <v>3</v>
      </c>
      <c r="AG100" s="47">
        <f t="shared" ref="AG100:AG116" si="97">IF(ISBLANK(L100),"",IF((S100/COUNT(S$4:S$869))&gt;0.75,4,IF((S100/COUNT(S$4:S$860))&gt;0.5,3,IF((S100/COUNT(S$4:S$860))&gt;0.25,2,1))))</f>
        <v>3</v>
      </c>
      <c r="AH100" s="47">
        <f t="shared" ref="AH100:AH116" si="98">IF(ISBLANK(M100),"",IF((T100/COUNT(T$4:T$869))&gt;0.75,4,IF((T100/COUNT(T$4:T$860))&gt;0.5,3,IF((T100/COUNT(T$4:T$860))&gt;0.25,2,1))))</f>
        <v>4</v>
      </c>
      <c r="AI100" s="47">
        <f t="shared" ref="AI100:AI116" si="99">IF(ISBLANK(N100),"",IF((U100/COUNT(U$4:U$869))&gt;0.75,4,IF((U100/COUNT(U$4:U$860))&gt;0.5,3,IF((U100/COUNT(U$4:U$860))&gt;0.25,2,1))))</f>
        <v>4</v>
      </c>
      <c r="AJ100" s="48" t="str">
        <f t="shared" si="72"/>
        <v/>
      </c>
      <c r="AK100" s="48" t="str">
        <f t="shared" si="73"/>
        <v/>
      </c>
      <c r="AL100" s="48" t="str">
        <f t="shared" si="74"/>
        <v/>
      </c>
      <c r="AM100" s="48" t="str">
        <f t="shared" si="75"/>
        <v/>
      </c>
      <c r="AN100" s="48" t="str">
        <f t="shared" si="76"/>
        <v/>
      </c>
      <c r="AO100" s="48" t="str">
        <f t="shared" si="77"/>
        <v/>
      </c>
      <c r="AP100" s="48" t="str">
        <f t="shared" si="78"/>
        <v/>
      </c>
    </row>
    <row r="101" spans="2:42">
      <c r="B101" s="50">
        <v>20200901</v>
      </c>
      <c r="C101" s="50" t="s">
        <v>192</v>
      </c>
      <c r="F101" s="50">
        <v>165.86</v>
      </c>
      <c r="G101" s="50">
        <v>187.1</v>
      </c>
      <c r="H101" s="50">
        <v>8.9617000000000002E-2</v>
      </c>
      <c r="I101" s="50">
        <v>1.681119</v>
      </c>
      <c r="J101" s="50">
        <v>5.3564090000000002</v>
      </c>
      <c r="K101" s="50">
        <v>5.2135309999999997</v>
      </c>
      <c r="L101" s="50">
        <v>5.2301919999999997</v>
      </c>
      <c r="M101" s="50">
        <v>1.7064239999999999</v>
      </c>
      <c r="N101" s="50">
        <v>-0.12</v>
      </c>
      <c r="O101" s="45">
        <f t="shared" si="79"/>
        <v>47</v>
      </c>
      <c r="P101" s="45">
        <f t="shared" si="80"/>
        <v>5</v>
      </c>
      <c r="Q101" s="45">
        <f t="shared" si="81"/>
        <v>35</v>
      </c>
      <c r="R101" s="45">
        <f t="shared" si="82"/>
        <v>61</v>
      </c>
      <c r="S101" s="45">
        <f t="shared" si="83"/>
        <v>55</v>
      </c>
      <c r="T101" s="45">
        <f t="shared" si="84"/>
        <v>73</v>
      </c>
      <c r="U101" s="45">
        <f t="shared" si="85"/>
        <v>76</v>
      </c>
      <c r="V101" s="46">
        <f t="shared" si="86"/>
        <v>46</v>
      </c>
      <c r="W101" s="46">
        <f t="shared" si="87"/>
        <v>4</v>
      </c>
      <c r="X101" s="46">
        <f t="shared" si="88"/>
        <v>34.343434343434339</v>
      </c>
      <c r="Y101" s="46">
        <f t="shared" si="89"/>
        <v>62.5</v>
      </c>
      <c r="Z101" s="46">
        <f t="shared" si="90"/>
        <v>59.340659340659343</v>
      </c>
      <c r="AA101" s="46">
        <f t="shared" si="91"/>
        <v>81.818181818181827</v>
      </c>
      <c r="AB101" s="46">
        <f t="shared" si="92"/>
        <v>82.417582417582409</v>
      </c>
      <c r="AC101" s="47">
        <f t="shared" si="93"/>
        <v>2</v>
      </c>
      <c r="AD101" s="47">
        <f t="shared" si="94"/>
        <v>1</v>
      </c>
      <c r="AE101" s="47">
        <f t="shared" si="95"/>
        <v>2</v>
      </c>
      <c r="AF101" s="47">
        <f t="shared" si="96"/>
        <v>3</v>
      </c>
      <c r="AG101" s="47">
        <f t="shared" si="97"/>
        <v>3</v>
      </c>
      <c r="AH101" s="47">
        <f t="shared" si="98"/>
        <v>4</v>
      </c>
      <c r="AI101" s="47">
        <f t="shared" si="99"/>
        <v>4</v>
      </c>
      <c r="AJ101" s="48" t="str">
        <f t="shared" si="72"/>
        <v/>
      </c>
      <c r="AK101" s="48" t="str">
        <f t="shared" si="73"/>
        <v/>
      </c>
      <c r="AL101" s="48" t="str">
        <f t="shared" si="74"/>
        <v/>
      </c>
      <c r="AM101" s="48" t="str">
        <f t="shared" si="75"/>
        <v/>
      </c>
      <c r="AN101" s="48" t="str">
        <f t="shared" si="76"/>
        <v/>
      </c>
      <c r="AO101" s="48" t="str">
        <f t="shared" si="77"/>
        <v/>
      </c>
      <c r="AP101" s="48" t="str">
        <f t="shared" si="78"/>
        <v/>
      </c>
    </row>
    <row r="102" spans="2:42">
      <c r="B102" s="50">
        <v>20200901</v>
      </c>
      <c r="C102" s="50" t="s">
        <v>103</v>
      </c>
      <c r="F102" s="50">
        <v>504.72</v>
      </c>
      <c r="G102" s="50">
        <v>516.27</v>
      </c>
      <c r="H102" s="50">
        <v>0.115494</v>
      </c>
      <c r="I102" s="50">
        <v>1.333439</v>
      </c>
      <c r="J102" s="50">
        <v>4.5921649999999996</v>
      </c>
      <c r="K102" s="50">
        <v>5.9726699999999999</v>
      </c>
      <c r="L102" s="50">
        <v>8.1794530000000005</v>
      </c>
      <c r="M102" s="50">
        <v>7.5142689999999996</v>
      </c>
      <c r="N102" s="50">
        <v>4.0999999999999996</v>
      </c>
      <c r="O102" s="45">
        <f t="shared" si="79"/>
        <v>41</v>
      </c>
      <c r="P102" s="45">
        <f t="shared" si="80"/>
        <v>22</v>
      </c>
      <c r="Q102" s="45">
        <f t="shared" si="81"/>
        <v>47</v>
      </c>
      <c r="R102" s="45">
        <f t="shared" si="82"/>
        <v>49</v>
      </c>
      <c r="S102" s="45">
        <f t="shared" si="83"/>
        <v>36</v>
      </c>
      <c r="T102" s="45">
        <f t="shared" si="84"/>
        <v>28</v>
      </c>
      <c r="U102" s="45">
        <f t="shared" si="85"/>
        <v>37</v>
      </c>
      <c r="V102" s="46">
        <f t="shared" si="86"/>
        <v>40</v>
      </c>
      <c r="W102" s="46">
        <f t="shared" si="87"/>
        <v>21</v>
      </c>
      <c r="X102" s="46">
        <f t="shared" si="88"/>
        <v>46.464646464646464</v>
      </c>
      <c r="Y102" s="46">
        <f t="shared" si="89"/>
        <v>50</v>
      </c>
      <c r="Z102" s="46">
        <f t="shared" si="90"/>
        <v>38.461538461538467</v>
      </c>
      <c r="AA102" s="46">
        <f t="shared" si="91"/>
        <v>30.681818181818183</v>
      </c>
      <c r="AB102" s="46">
        <f t="shared" si="92"/>
        <v>39.560439560439562</v>
      </c>
      <c r="AC102" s="47">
        <f t="shared" si="93"/>
        <v>2</v>
      </c>
      <c r="AD102" s="47">
        <f t="shared" si="94"/>
        <v>1</v>
      </c>
      <c r="AE102" s="47">
        <f t="shared" si="95"/>
        <v>2</v>
      </c>
      <c r="AF102" s="47">
        <f t="shared" si="96"/>
        <v>3</v>
      </c>
      <c r="AG102" s="47">
        <f t="shared" si="97"/>
        <v>2</v>
      </c>
      <c r="AH102" s="47">
        <f t="shared" si="98"/>
        <v>2</v>
      </c>
      <c r="AI102" s="47">
        <f t="shared" si="99"/>
        <v>2</v>
      </c>
      <c r="AJ102" s="48" t="str">
        <f t="shared" si="72"/>
        <v/>
      </c>
      <c r="AK102" s="48" t="str">
        <f t="shared" si="73"/>
        <v/>
      </c>
      <c r="AL102" s="48" t="str">
        <f t="shared" si="74"/>
        <v/>
      </c>
      <c r="AM102" s="48" t="str">
        <f t="shared" si="75"/>
        <v/>
      </c>
      <c r="AN102" s="48" t="str">
        <f t="shared" si="76"/>
        <v/>
      </c>
      <c r="AO102" s="48" t="str">
        <f t="shared" si="77"/>
        <v/>
      </c>
      <c r="AP102" s="48" t="str">
        <f t="shared" si="78"/>
        <v/>
      </c>
    </row>
    <row r="103" spans="2:42">
      <c r="B103" s="50">
        <v>20200901</v>
      </c>
      <c r="C103" s="50" t="s">
        <v>112</v>
      </c>
      <c r="F103" s="50">
        <v>205.84</v>
      </c>
      <c r="G103" s="50">
        <v>212.66</v>
      </c>
      <c r="H103" s="50">
        <v>0.119201</v>
      </c>
      <c r="I103" s="50">
        <v>1.3488990000000001</v>
      </c>
      <c r="J103" s="50">
        <v>4.6442139999999998</v>
      </c>
      <c r="K103" s="50">
        <v>6.0775639999999997</v>
      </c>
      <c r="L103" s="50">
        <v>8.3948</v>
      </c>
      <c r="M103" s="50">
        <v>8.1598889999999997</v>
      </c>
      <c r="N103" s="50">
        <v>4.24</v>
      </c>
      <c r="O103" s="45">
        <f t="shared" si="79"/>
        <v>38</v>
      </c>
      <c r="P103" s="45">
        <f t="shared" si="80"/>
        <v>20</v>
      </c>
      <c r="Q103" s="45">
        <f t="shared" si="81"/>
        <v>44</v>
      </c>
      <c r="R103" s="45">
        <f t="shared" si="82"/>
        <v>45</v>
      </c>
      <c r="S103" s="45">
        <f t="shared" si="83"/>
        <v>30</v>
      </c>
      <c r="T103" s="45">
        <f t="shared" si="84"/>
        <v>20</v>
      </c>
      <c r="U103" s="45">
        <f t="shared" si="85"/>
        <v>34</v>
      </c>
      <c r="V103" s="46">
        <f t="shared" si="86"/>
        <v>37</v>
      </c>
      <c r="W103" s="46">
        <f t="shared" si="87"/>
        <v>19</v>
      </c>
      <c r="X103" s="46">
        <f t="shared" si="88"/>
        <v>43.43434343434344</v>
      </c>
      <c r="Y103" s="46">
        <f t="shared" si="89"/>
        <v>45.833333333333329</v>
      </c>
      <c r="Z103" s="46">
        <f t="shared" si="90"/>
        <v>31.868131868131865</v>
      </c>
      <c r="AA103" s="46">
        <f t="shared" si="91"/>
        <v>21.59090909090909</v>
      </c>
      <c r="AB103" s="46">
        <f t="shared" si="92"/>
        <v>36.263736263736263</v>
      </c>
      <c r="AC103" s="47">
        <f t="shared" si="93"/>
        <v>2</v>
      </c>
      <c r="AD103" s="47">
        <f t="shared" si="94"/>
        <v>1</v>
      </c>
      <c r="AE103" s="47">
        <f t="shared" si="95"/>
        <v>2</v>
      </c>
      <c r="AF103" s="47">
        <f t="shared" si="96"/>
        <v>2</v>
      </c>
      <c r="AG103" s="47">
        <f t="shared" si="97"/>
        <v>2</v>
      </c>
      <c r="AH103" s="47">
        <f t="shared" si="98"/>
        <v>1</v>
      </c>
      <c r="AI103" s="47">
        <f t="shared" si="99"/>
        <v>2</v>
      </c>
      <c r="AJ103" s="48" t="str">
        <f t="shared" si="72"/>
        <v/>
      </c>
      <c r="AK103" s="48" t="str">
        <f t="shared" si="73"/>
        <v/>
      </c>
      <c r="AL103" s="48" t="str">
        <f t="shared" si="74"/>
        <v/>
      </c>
      <c r="AM103" s="48" t="str">
        <f t="shared" si="75"/>
        <v/>
      </c>
      <c r="AN103" s="48" t="str">
        <f t="shared" si="76"/>
        <v/>
      </c>
      <c r="AO103" s="48" t="str">
        <f t="shared" si="77"/>
        <v/>
      </c>
      <c r="AP103" s="48" t="str">
        <f t="shared" si="78"/>
        <v/>
      </c>
    </row>
    <row r="104" spans="2:42">
      <c r="B104" s="50">
        <v>20200901</v>
      </c>
      <c r="C104" s="50" t="s">
        <v>127</v>
      </c>
      <c r="F104" s="50">
        <v>128.63999999999999</v>
      </c>
      <c r="G104" s="50">
        <v>132.22999999999999</v>
      </c>
      <c r="H104" s="50">
        <v>0.11687500000000001</v>
      </c>
      <c r="I104" s="50">
        <v>1.340773</v>
      </c>
      <c r="J104" s="50">
        <v>4.617483</v>
      </c>
      <c r="K104" s="50">
        <v>6.0245689999999996</v>
      </c>
      <c r="L104" s="50">
        <v>8.2862799999999996</v>
      </c>
      <c r="M104" s="50">
        <v>7.8353000000000002</v>
      </c>
      <c r="N104" s="50">
        <v>4.17</v>
      </c>
      <c r="O104" s="45">
        <f t="shared" si="79"/>
        <v>40</v>
      </c>
      <c r="P104" s="45">
        <f t="shared" si="80"/>
        <v>21</v>
      </c>
      <c r="Q104" s="45">
        <f t="shared" si="81"/>
        <v>46</v>
      </c>
      <c r="R104" s="45">
        <f t="shared" si="82"/>
        <v>47</v>
      </c>
      <c r="S104" s="45">
        <f t="shared" si="83"/>
        <v>34</v>
      </c>
      <c r="T104" s="45">
        <f t="shared" si="84"/>
        <v>22</v>
      </c>
      <c r="U104" s="45">
        <f t="shared" si="85"/>
        <v>35</v>
      </c>
      <c r="V104" s="46">
        <f t="shared" si="86"/>
        <v>39</v>
      </c>
      <c r="W104" s="46">
        <f t="shared" si="87"/>
        <v>20</v>
      </c>
      <c r="X104" s="46">
        <f t="shared" si="88"/>
        <v>45.454545454545453</v>
      </c>
      <c r="Y104" s="46">
        <f t="shared" si="89"/>
        <v>47.916666666666671</v>
      </c>
      <c r="Z104" s="46">
        <f t="shared" si="90"/>
        <v>36.263736263736263</v>
      </c>
      <c r="AA104" s="46">
        <f t="shared" si="91"/>
        <v>23.863636363636363</v>
      </c>
      <c r="AB104" s="46">
        <f t="shared" si="92"/>
        <v>37.362637362637365</v>
      </c>
      <c r="AC104" s="47">
        <f t="shared" si="93"/>
        <v>2</v>
      </c>
      <c r="AD104" s="47">
        <f t="shared" si="94"/>
        <v>1</v>
      </c>
      <c r="AE104" s="47">
        <f t="shared" si="95"/>
        <v>2</v>
      </c>
      <c r="AF104" s="47">
        <f t="shared" si="96"/>
        <v>2</v>
      </c>
      <c r="AG104" s="47">
        <f t="shared" si="97"/>
        <v>2</v>
      </c>
      <c r="AH104" s="47">
        <f t="shared" si="98"/>
        <v>1</v>
      </c>
      <c r="AI104" s="47">
        <f t="shared" si="99"/>
        <v>2</v>
      </c>
      <c r="AJ104" s="48" t="str">
        <f t="shared" si="72"/>
        <v/>
      </c>
      <c r="AK104" s="48" t="str">
        <f t="shared" si="73"/>
        <v/>
      </c>
      <c r="AL104" s="48" t="str">
        <f t="shared" si="74"/>
        <v/>
      </c>
      <c r="AM104" s="48" t="str">
        <f t="shared" si="75"/>
        <v/>
      </c>
      <c r="AN104" s="48" t="str">
        <f t="shared" si="76"/>
        <v/>
      </c>
      <c r="AO104" s="48" t="str">
        <f t="shared" si="77"/>
        <v/>
      </c>
      <c r="AP104" s="48" t="str">
        <f t="shared" si="78"/>
        <v/>
      </c>
    </row>
    <row r="105" spans="2:42">
      <c r="O105" s="45" t="str">
        <f t="shared" si="79"/>
        <v/>
      </c>
      <c r="P105" s="45" t="str">
        <f t="shared" si="80"/>
        <v/>
      </c>
      <c r="Q105" s="45" t="str">
        <f t="shared" si="81"/>
        <v/>
      </c>
      <c r="R105" s="45" t="str">
        <f t="shared" si="82"/>
        <v/>
      </c>
      <c r="S105" s="45" t="str">
        <f t="shared" si="83"/>
        <v/>
      </c>
      <c r="T105" s="45" t="str">
        <f t="shared" si="84"/>
        <v/>
      </c>
      <c r="U105" s="45" t="str">
        <f t="shared" si="85"/>
        <v/>
      </c>
      <c r="V105" s="46" t="str">
        <f t="shared" si="86"/>
        <v/>
      </c>
      <c r="W105" s="46" t="str">
        <f t="shared" si="87"/>
        <v/>
      </c>
      <c r="X105" s="46" t="str">
        <f t="shared" si="88"/>
        <v/>
      </c>
      <c r="Y105" s="46" t="str">
        <f t="shared" si="89"/>
        <v/>
      </c>
      <c r="Z105" s="46" t="str">
        <f t="shared" si="90"/>
        <v/>
      </c>
      <c r="AA105" s="46" t="str">
        <f t="shared" si="91"/>
        <v/>
      </c>
      <c r="AB105" s="46" t="str">
        <f t="shared" si="92"/>
        <v/>
      </c>
      <c r="AC105" s="47" t="str">
        <f t="shared" si="93"/>
        <v/>
      </c>
      <c r="AD105" s="47" t="str">
        <f t="shared" si="94"/>
        <v/>
      </c>
      <c r="AE105" s="47" t="str">
        <f t="shared" si="95"/>
        <v/>
      </c>
      <c r="AF105" s="47" t="str">
        <f t="shared" si="96"/>
        <v/>
      </c>
      <c r="AG105" s="47" t="str">
        <f t="shared" si="97"/>
        <v/>
      </c>
      <c r="AH105" s="47" t="str">
        <f t="shared" si="98"/>
        <v/>
      </c>
      <c r="AI105" s="47" t="str">
        <f t="shared" si="99"/>
        <v/>
      </c>
      <c r="AJ105" s="48" t="str">
        <f t="shared" si="72"/>
        <v/>
      </c>
      <c r="AK105" s="48" t="str">
        <f t="shared" si="73"/>
        <v/>
      </c>
      <c r="AL105" s="48" t="str">
        <f t="shared" si="74"/>
        <v/>
      </c>
      <c r="AM105" s="48" t="str">
        <f t="shared" si="75"/>
        <v/>
      </c>
      <c r="AN105" s="48" t="str">
        <f t="shared" si="76"/>
        <v/>
      </c>
      <c r="AO105" s="48" t="str">
        <f t="shared" si="77"/>
        <v/>
      </c>
      <c r="AP105" s="48" t="str">
        <f t="shared" si="78"/>
        <v/>
      </c>
    </row>
    <row r="106" spans="2:42">
      <c r="O106" s="45" t="str">
        <f t="shared" si="79"/>
        <v/>
      </c>
      <c r="P106" s="45" t="str">
        <f t="shared" si="80"/>
        <v/>
      </c>
      <c r="Q106" s="45" t="str">
        <f t="shared" si="81"/>
        <v/>
      </c>
      <c r="R106" s="45" t="str">
        <f t="shared" si="82"/>
        <v/>
      </c>
      <c r="S106" s="45" t="str">
        <f t="shared" si="83"/>
        <v/>
      </c>
      <c r="T106" s="45" t="str">
        <f t="shared" si="84"/>
        <v/>
      </c>
      <c r="U106" s="45" t="str">
        <f t="shared" si="85"/>
        <v/>
      </c>
      <c r="V106" s="46" t="str">
        <f t="shared" si="86"/>
        <v/>
      </c>
      <c r="W106" s="46" t="str">
        <f t="shared" si="87"/>
        <v/>
      </c>
      <c r="X106" s="46" t="str">
        <f t="shared" si="88"/>
        <v/>
      </c>
      <c r="Y106" s="46" t="str">
        <f t="shared" si="89"/>
        <v/>
      </c>
      <c r="Z106" s="46" t="str">
        <f t="shared" si="90"/>
        <v/>
      </c>
      <c r="AA106" s="46" t="str">
        <f t="shared" si="91"/>
        <v/>
      </c>
      <c r="AB106" s="46" t="str">
        <f t="shared" si="92"/>
        <v/>
      </c>
      <c r="AC106" s="47" t="str">
        <f t="shared" si="93"/>
        <v/>
      </c>
      <c r="AD106" s="47" t="str">
        <f t="shared" si="94"/>
        <v/>
      </c>
      <c r="AE106" s="47" t="str">
        <f t="shared" si="95"/>
        <v/>
      </c>
      <c r="AF106" s="47" t="str">
        <f t="shared" si="96"/>
        <v/>
      </c>
      <c r="AG106" s="47" t="str">
        <f t="shared" si="97"/>
        <v/>
      </c>
      <c r="AH106" s="47" t="str">
        <f t="shared" si="98"/>
        <v/>
      </c>
      <c r="AI106" s="47" t="str">
        <f t="shared" si="99"/>
        <v/>
      </c>
      <c r="AJ106" s="48" t="str">
        <f t="shared" si="72"/>
        <v/>
      </c>
      <c r="AK106" s="48" t="str">
        <f t="shared" si="73"/>
        <v/>
      </c>
      <c r="AL106" s="48" t="str">
        <f t="shared" si="74"/>
        <v/>
      </c>
      <c r="AM106" s="48" t="str">
        <f t="shared" si="75"/>
        <v/>
      </c>
      <c r="AN106" s="48" t="str">
        <f t="shared" si="76"/>
        <v/>
      </c>
      <c r="AO106" s="48" t="str">
        <f t="shared" si="77"/>
        <v/>
      </c>
      <c r="AP106" s="48" t="str">
        <f t="shared" si="78"/>
        <v/>
      </c>
    </row>
    <row r="107" spans="2:42">
      <c r="O107" s="45" t="str">
        <f t="shared" si="79"/>
        <v/>
      </c>
      <c r="P107" s="45" t="str">
        <f t="shared" si="80"/>
        <v/>
      </c>
      <c r="Q107" s="45" t="str">
        <f t="shared" si="81"/>
        <v/>
      </c>
      <c r="R107" s="45" t="str">
        <f t="shared" si="82"/>
        <v/>
      </c>
      <c r="S107" s="45" t="str">
        <f t="shared" si="83"/>
        <v/>
      </c>
      <c r="T107" s="45" t="str">
        <f t="shared" si="84"/>
        <v/>
      </c>
      <c r="U107" s="45" t="str">
        <f t="shared" si="85"/>
        <v/>
      </c>
      <c r="V107" s="46" t="str">
        <f t="shared" si="86"/>
        <v/>
      </c>
      <c r="W107" s="46" t="str">
        <f t="shared" si="87"/>
        <v/>
      </c>
      <c r="X107" s="46" t="str">
        <f t="shared" si="88"/>
        <v/>
      </c>
      <c r="Y107" s="46" t="str">
        <f t="shared" si="89"/>
        <v/>
      </c>
      <c r="Z107" s="46" t="str">
        <f t="shared" si="90"/>
        <v/>
      </c>
      <c r="AA107" s="46" t="str">
        <f t="shared" si="91"/>
        <v/>
      </c>
      <c r="AB107" s="46" t="str">
        <f t="shared" si="92"/>
        <v/>
      </c>
      <c r="AC107" s="47" t="str">
        <f t="shared" si="93"/>
        <v/>
      </c>
      <c r="AD107" s="47" t="str">
        <f t="shared" si="94"/>
        <v/>
      </c>
      <c r="AE107" s="47" t="str">
        <f t="shared" si="95"/>
        <v/>
      </c>
      <c r="AF107" s="47" t="str">
        <f t="shared" si="96"/>
        <v/>
      </c>
      <c r="AG107" s="47" t="str">
        <f t="shared" si="97"/>
        <v/>
      </c>
      <c r="AH107" s="47" t="str">
        <f t="shared" si="98"/>
        <v/>
      </c>
      <c r="AI107" s="47" t="str">
        <f t="shared" si="99"/>
        <v/>
      </c>
      <c r="AJ107" s="48" t="str">
        <f t="shared" si="72"/>
        <v/>
      </c>
      <c r="AK107" s="48" t="str">
        <f t="shared" si="73"/>
        <v/>
      </c>
      <c r="AL107" s="48" t="str">
        <f t="shared" si="74"/>
        <v/>
      </c>
      <c r="AM107" s="48" t="str">
        <f t="shared" si="75"/>
        <v/>
      </c>
      <c r="AN107" s="48" t="str">
        <f t="shared" si="76"/>
        <v/>
      </c>
      <c r="AO107" s="48" t="str">
        <f t="shared" si="77"/>
        <v/>
      </c>
      <c r="AP107" s="48" t="str">
        <f t="shared" si="78"/>
        <v/>
      </c>
    </row>
    <row r="108" spans="2:42">
      <c r="O108" s="45" t="str">
        <f t="shared" si="79"/>
        <v/>
      </c>
      <c r="P108" s="45" t="str">
        <f t="shared" si="80"/>
        <v/>
      </c>
      <c r="Q108" s="45" t="str">
        <f t="shared" si="81"/>
        <v/>
      </c>
      <c r="R108" s="45" t="str">
        <f t="shared" si="82"/>
        <v/>
      </c>
      <c r="S108" s="45" t="str">
        <f t="shared" si="83"/>
        <v/>
      </c>
      <c r="T108" s="45" t="str">
        <f t="shared" si="84"/>
        <v/>
      </c>
      <c r="U108" s="45" t="str">
        <f t="shared" si="85"/>
        <v/>
      </c>
      <c r="V108" s="46" t="str">
        <f t="shared" si="86"/>
        <v/>
      </c>
      <c r="W108" s="46" t="str">
        <f t="shared" si="87"/>
        <v/>
      </c>
      <c r="X108" s="46" t="str">
        <f t="shared" si="88"/>
        <v/>
      </c>
      <c r="Y108" s="46" t="str">
        <f t="shared" si="89"/>
        <v/>
      </c>
      <c r="Z108" s="46" t="str">
        <f t="shared" si="90"/>
        <v/>
      </c>
      <c r="AA108" s="46" t="str">
        <f t="shared" si="91"/>
        <v/>
      </c>
      <c r="AB108" s="46" t="str">
        <f t="shared" si="92"/>
        <v/>
      </c>
      <c r="AC108" s="47" t="str">
        <f t="shared" si="93"/>
        <v/>
      </c>
      <c r="AD108" s="47" t="str">
        <f t="shared" si="94"/>
        <v/>
      </c>
      <c r="AE108" s="47" t="str">
        <f t="shared" si="95"/>
        <v/>
      </c>
      <c r="AF108" s="47" t="str">
        <f t="shared" si="96"/>
        <v/>
      </c>
      <c r="AG108" s="47" t="str">
        <f t="shared" si="97"/>
        <v/>
      </c>
      <c r="AH108" s="47" t="str">
        <f t="shared" si="98"/>
        <v/>
      </c>
      <c r="AI108" s="47" t="str">
        <f t="shared" si="99"/>
        <v/>
      </c>
      <c r="AJ108" s="48" t="str">
        <f t="shared" si="72"/>
        <v/>
      </c>
      <c r="AK108" s="48" t="str">
        <f t="shared" si="73"/>
        <v/>
      </c>
      <c r="AL108" s="48" t="str">
        <f t="shared" si="74"/>
        <v/>
      </c>
      <c r="AM108" s="48" t="str">
        <f t="shared" si="75"/>
        <v/>
      </c>
      <c r="AN108" s="48" t="str">
        <f t="shared" si="76"/>
        <v/>
      </c>
      <c r="AO108" s="48" t="str">
        <f t="shared" si="77"/>
        <v/>
      </c>
      <c r="AP108" s="48" t="str">
        <f t="shared" si="78"/>
        <v/>
      </c>
    </row>
    <row r="109" spans="2:42">
      <c r="O109" s="45" t="str">
        <f t="shared" si="79"/>
        <v/>
      </c>
      <c r="P109" s="45" t="str">
        <f t="shared" si="80"/>
        <v/>
      </c>
      <c r="Q109" s="45" t="str">
        <f t="shared" si="81"/>
        <v/>
      </c>
      <c r="R109" s="45" t="str">
        <f t="shared" si="82"/>
        <v/>
      </c>
      <c r="S109" s="45" t="str">
        <f t="shared" si="83"/>
        <v/>
      </c>
      <c r="T109" s="45" t="str">
        <f t="shared" si="84"/>
        <v/>
      </c>
      <c r="U109" s="45" t="str">
        <f t="shared" si="85"/>
        <v/>
      </c>
      <c r="V109" s="46" t="str">
        <f t="shared" si="86"/>
        <v/>
      </c>
      <c r="W109" s="46" t="str">
        <f t="shared" si="87"/>
        <v/>
      </c>
      <c r="X109" s="46" t="str">
        <f t="shared" si="88"/>
        <v/>
      </c>
      <c r="Y109" s="46" t="str">
        <f t="shared" si="89"/>
        <v/>
      </c>
      <c r="Z109" s="46" t="str">
        <f t="shared" si="90"/>
        <v/>
      </c>
      <c r="AA109" s="46" t="str">
        <f t="shared" si="91"/>
        <v/>
      </c>
      <c r="AB109" s="46" t="str">
        <f t="shared" si="92"/>
        <v/>
      </c>
      <c r="AC109" s="47" t="str">
        <f t="shared" si="93"/>
        <v/>
      </c>
      <c r="AD109" s="47" t="str">
        <f t="shared" si="94"/>
        <v/>
      </c>
      <c r="AE109" s="47" t="str">
        <f t="shared" si="95"/>
        <v/>
      </c>
      <c r="AF109" s="47" t="str">
        <f t="shared" si="96"/>
        <v/>
      </c>
      <c r="AG109" s="47" t="str">
        <f t="shared" si="97"/>
        <v/>
      </c>
      <c r="AH109" s="47" t="str">
        <f t="shared" si="98"/>
        <v/>
      </c>
      <c r="AI109" s="47" t="str">
        <f t="shared" si="99"/>
        <v/>
      </c>
      <c r="AJ109" s="48" t="str">
        <f t="shared" si="72"/>
        <v/>
      </c>
      <c r="AK109" s="48" t="str">
        <f t="shared" si="73"/>
        <v/>
      </c>
      <c r="AL109" s="48" t="str">
        <f t="shared" si="74"/>
        <v/>
      </c>
      <c r="AM109" s="48" t="str">
        <f t="shared" si="75"/>
        <v/>
      </c>
      <c r="AN109" s="48" t="str">
        <f t="shared" si="76"/>
        <v/>
      </c>
      <c r="AO109" s="48" t="str">
        <f t="shared" si="77"/>
        <v/>
      </c>
      <c r="AP109" s="48" t="str">
        <f t="shared" si="78"/>
        <v/>
      </c>
    </row>
    <row r="110" spans="2:42">
      <c r="O110" s="45" t="str">
        <f t="shared" si="79"/>
        <v/>
      </c>
      <c r="P110" s="45" t="str">
        <f t="shared" si="80"/>
        <v/>
      </c>
      <c r="Q110" s="45" t="str">
        <f t="shared" si="81"/>
        <v/>
      </c>
      <c r="R110" s="45" t="str">
        <f t="shared" si="82"/>
        <v/>
      </c>
      <c r="S110" s="45" t="str">
        <f t="shared" si="83"/>
        <v/>
      </c>
      <c r="T110" s="45" t="str">
        <f t="shared" si="84"/>
        <v/>
      </c>
      <c r="U110" s="45" t="str">
        <f t="shared" si="85"/>
        <v/>
      </c>
      <c r="V110" s="46" t="str">
        <f t="shared" si="86"/>
        <v/>
      </c>
      <c r="W110" s="46" t="str">
        <f t="shared" si="87"/>
        <v/>
      </c>
      <c r="X110" s="46" t="str">
        <f t="shared" si="88"/>
        <v/>
      </c>
      <c r="Y110" s="46" t="str">
        <f t="shared" si="89"/>
        <v/>
      </c>
      <c r="Z110" s="46" t="str">
        <f t="shared" si="90"/>
        <v/>
      </c>
      <c r="AA110" s="46" t="str">
        <f t="shared" si="91"/>
        <v/>
      </c>
      <c r="AB110" s="46" t="str">
        <f t="shared" si="92"/>
        <v/>
      </c>
      <c r="AC110" s="47" t="str">
        <f t="shared" si="93"/>
        <v/>
      </c>
      <c r="AD110" s="47" t="str">
        <f t="shared" si="94"/>
        <v/>
      </c>
      <c r="AE110" s="47" t="str">
        <f t="shared" si="95"/>
        <v/>
      </c>
      <c r="AF110" s="47" t="str">
        <f t="shared" si="96"/>
        <v/>
      </c>
      <c r="AG110" s="47" t="str">
        <f t="shared" si="97"/>
        <v/>
      </c>
      <c r="AH110" s="47" t="str">
        <f t="shared" si="98"/>
        <v/>
      </c>
      <c r="AI110" s="47" t="str">
        <f t="shared" si="99"/>
        <v/>
      </c>
      <c r="AJ110" s="48" t="str">
        <f t="shared" ref="AJ110:AP110" si="100">IF($E110="Eastspring Investments",AC110,"")</f>
        <v/>
      </c>
      <c r="AK110" s="48" t="str">
        <f t="shared" si="100"/>
        <v/>
      </c>
      <c r="AL110" s="48" t="str">
        <f t="shared" si="100"/>
        <v/>
      </c>
      <c r="AM110" s="48" t="str">
        <f t="shared" si="100"/>
        <v/>
      </c>
      <c r="AN110" s="48" t="str">
        <f t="shared" si="100"/>
        <v/>
      </c>
      <c r="AO110" s="48" t="str">
        <f t="shared" si="100"/>
        <v/>
      </c>
      <c r="AP110" s="48" t="str">
        <f t="shared" si="100"/>
        <v/>
      </c>
    </row>
    <row r="111" spans="2:42">
      <c r="O111" s="45" t="str">
        <f t="shared" si="79"/>
        <v/>
      </c>
      <c r="P111" s="45" t="str">
        <f t="shared" si="80"/>
        <v/>
      </c>
      <c r="Q111" s="45" t="str">
        <f t="shared" si="81"/>
        <v/>
      </c>
      <c r="R111" s="45" t="str">
        <f t="shared" si="82"/>
        <v/>
      </c>
      <c r="S111" s="45" t="str">
        <f t="shared" si="83"/>
        <v/>
      </c>
      <c r="T111" s="45" t="str">
        <f t="shared" si="84"/>
        <v/>
      </c>
      <c r="U111" s="45" t="str">
        <f t="shared" si="85"/>
        <v/>
      </c>
      <c r="V111" s="46" t="str">
        <f t="shared" si="86"/>
        <v/>
      </c>
      <c r="W111" s="46" t="str">
        <f t="shared" si="87"/>
        <v/>
      </c>
      <c r="X111" s="46" t="str">
        <f t="shared" si="88"/>
        <v/>
      </c>
      <c r="Y111" s="46" t="str">
        <f t="shared" si="89"/>
        <v/>
      </c>
      <c r="Z111" s="46" t="str">
        <f t="shared" si="90"/>
        <v/>
      </c>
      <c r="AA111" s="46" t="str">
        <f t="shared" si="91"/>
        <v/>
      </c>
      <c r="AB111" s="46" t="str">
        <f t="shared" si="92"/>
        <v/>
      </c>
      <c r="AC111" s="47" t="str">
        <f t="shared" si="93"/>
        <v/>
      </c>
      <c r="AD111" s="47" t="str">
        <f t="shared" si="94"/>
        <v/>
      </c>
      <c r="AE111" s="47" t="str">
        <f t="shared" si="95"/>
        <v/>
      </c>
      <c r="AF111" s="47" t="str">
        <f t="shared" si="96"/>
        <v/>
      </c>
      <c r="AG111" s="47" t="str">
        <f t="shared" si="97"/>
        <v/>
      </c>
      <c r="AH111" s="47" t="str">
        <f t="shared" si="98"/>
        <v/>
      </c>
      <c r="AI111" s="47" t="str">
        <f t="shared" si="99"/>
        <v/>
      </c>
      <c r="AJ111" s="48" t="str">
        <f t="shared" ref="AJ111:AJ116" si="101">IF($E111="Eastspring Investments",AC111,"")</f>
        <v/>
      </c>
      <c r="AK111" s="48" t="str">
        <f t="shared" ref="AK111:AK116" si="102">IF($E111="Eastspring Investments",AD111,"")</f>
        <v/>
      </c>
      <c r="AL111" s="48" t="str">
        <f t="shared" ref="AL111:AL116" si="103">IF($E111="Eastspring Investments",AE111,"")</f>
        <v/>
      </c>
      <c r="AM111" s="48" t="str">
        <f t="shared" ref="AM111:AM116" si="104">IF($E111="Eastspring Investments",AF111,"")</f>
        <v/>
      </c>
      <c r="AN111" s="48" t="str">
        <f t="shared" ref="AN111:AN116" si="105">IF($E111="Eastspring Investments",AG111,"")</f>
        <v/>
      </c>
      <c r="AO111" s="48" t="str">
        <f t="shared" ref="AO111:AO116" si="106">IF($E111="Eastspring Investments",AH111,"")</f>
        <v/>
      </c>
      <c r="AP111" s="48" t="str">
        <f t="shared" ref="AP111:AP116" si="107">IF($E111="Eastspring Investments",AI111,"")</f>
        <v/>
      </c>
    </row>
    <row r="112" spans="2:42">
      <c r="O112" s="45" t="str">
        <f t="shared" si="79"/>
        <v/>
      </c>
      <c r="P112" s="45" t="str">
        <f t="shared" si="80"/>
        <v/>
      </c>
      <c r="Q112" s="45" t="str">
        <f t="shared" si="81"/>
        <v/>
      </c>
      <c r="R112" s="45" t="str">
        <f t="shared" si="82"/>
        <v/>
      </c>
      <c r="S112" s="45" t="str">
        <f t="shared" si="83"/>
        <v/>
      </c>
      <c r="T112" s="45" t="str">
        <f t="shared" si="84"/>
        <v/>
      </c>
      <c r="U112" s="45" t="str">
        <f t="shared" si="85"/>
        <v/>
      </c>
      <c r="V112" s="46" t="str">
        <f t="shared" si="86"/>
        <v/>
      </c>
      <c r="W112" s="46" t="str">
        <f t="shared" si="87"/>
        <v/>
      </c>
      <c r="X112" s="46" t="str">
        <f t="shared" si="88"/>
        <v/>
      </c>
      <c r="Y112" s="46" t="str">
        <f t="shared" si="89"/>
        <v/>
      </c>
      <c r="Z112" s="46" t="str">
        <f t="shared" si="90"/>
        <v/>
      </c>
      <c r="AA112" s="46" t="str">
        <f t="shared" si="91"/>
        <v/>
      </c>
      <c r="AB112" s="46" t="str">
        <f t="shared" si="92"/>
        <v/>
      </c>
      <c r="AC112" s="47" t="str">
        <f t="shared" si="93"/>
        <v/>
      </c>
      <c r="AD112" s="47" t="str">
        <f t="shared" si="94"/>
        <v/>
      </c>
      <c r="AE112" s="47" t="str">
        <f t="shared" si="95"/>
        <v/>
      </c>
      <c r="AF112" s="47" t="str">
        <f t="shared" si="96"/>
        <v/>
      </c>
      <c r="AG112" s="47" t="str">
        <f t="shared" si="97"/>
        <v/>
      </c>
      <c r="AH112" s="47" t="str">
        <f t="shared" si="98"/>
        <v/>
      </c>
      <c r="AI112" s="47" t="str">
        <f t="shared" si="99"/>
        <v/>
      </c>
      <c r="AJ112" s="48" t="str">
        <f t="shared" si="101"/>
        <v/>
      </c>
      <c r="AK112" s="48" t="str">
        <f t="shared" si="102"/>
        <v/>
      </c>
      <c r="AL112" s="48" t="str">
        <f t="shared" si="103"/>
        <v/>
      </c>
      <c r="AM112" s="48" t="str">
        <f t="shared" si="104"/>
        <v/>
      </c>
      <c r="AN112" s="48" t="str">
        <f t="shared" si="105"/>
        <v/>
      </c>
      <c r="AO112" s="48" t="str">
        <f t="shared" si="106"/>
        <v/>
      </c>
      <c r="AP112" s="48" t="str">
        <f t="shared" si="107"/>
        <v/>
      </c>
    </row>
    <row r="113" spans="15:42">
      <c r="O113" s="45" t="str">
        <f t="shared" si="79"/>
        <v/>
      </c>
      <c r="P113" s="45" t="str">
        <f t="shared" si="80"/>
        <v/>
      </c>
      <c r="Q113" s="45" t="str">
        <f t="shared" si="81"/>
        <v/>
      </c>
      <c r="R113" s="45" t="str">
        <f t="shared" si="82"/>
        <v/>
      </c>
      <c r="S113" s="45" t="str">
        <f t="shared" si="83"/>
        <v/>
      </c>
      <c r="T113" s="45" t="str">
        <f t="shared" si="84"/>
        <v/>
      </c>
      <c r="U113" s="45" t="str">
        <f t="shared" si="85"/>
        <v/>
      </c>
      <c r="V113" s="46" t="str">
        <f t="shared" si="86"/>
        <v/>
      </c>
      <c r="W113" s="46" t="str">
        <f t="shared" si="87"/>
        <v/>
      </c>
      <c r="X113" s="46" t="str">
        <f t="shared" si="88"/>
        <v/>
      </c>
      <c r="Y113" s="46" t="str">
        <f t="shared" si="89"/>
        <v/>
      </c>
      <c r="Z113" s="46" t="str">
        <f t="shared" si="90"/>
        <v/>
      </c>
      <c r="AA113" s="46" t="str">
        <f t="shared" si="91"/>
        <v/>
      </c>
      <c r="AB113" s="46" t="str">
        <f t="shared" si="92"/>
        <v/>
      </c>
      <c r="AC113" s="47" t="str">
        <f t="shared" si="93"/>
        <v/>
      </c>
      <c r="AD113" s="47" t="str">
        <f t="shared" si="94"/>
        <v/>
      </c>
      <c r="AE113" s="47" t="str">
        <f t="shared" si="95"/>
        <v/>
      </c>
      <c r="AF113" s="47" t="str">
        <f t="shared" si="96"/>
        <v/>
      </c>
      <c r="AG113" s="47" t="str">
        <f t="shared" si="97"/>
        <v/>
      </c>
      <c r="AH113" s="47" t="str">
        <f t="shared" si="98"/>
        <v/>
      </c>
      <c r="AI113" s="47" t="str">
        <f t="shared" si="99"/>
        <v/>
      </c>
      <c r="AJ113" s="48" t="str">
        <f t="shared" si="101"/>
        <v/>
      </c>
      <c r="AK113" s="48" t="str">
        <f t="shared" si="102"/>
        <v/>
      </c>
      <c r="AL113" s="48" t="str">
        <f t="shared" si="103"/>
        <v/>
      </c>
      <c r="AM113" s="48" t="str">
        <f t="shared" si="104"/>
        <v/>
      </c>
      <c r="AN113" s="48" t="str">
        <f t="shared" si="105"/>
        <v/>
      </c>
      <c r="AO113" s="48" t="str">
        <f t="shared" si="106"/>
        <v/>
      </c>
      <c r="AP113" s="48" t="str">
        <f t="shared" si="107"/>
        <v/>
      </c>
    </row>
    <row r="114" spans="15:42">
      <c r="O114" s="45" t="str">
        <f t="shared" si="79"/>
        <v/>
      </c>
      <c r="P114" s="45" t="str">
        <f t="shared" si="80"/>
        <v/>
      </c>
      <c r="Q114" s="45" t="str">
        <f t="shared" si="81"/>
        <v/>
      </c>
      <c r="R114" s="45" t="str">
        <f t="shared" si="82"/>
        <v/>
      </c>
      <c r="S114" s="45" t="str">
        <f t="shared" si="83"/>
        <v/>
      </c>
      <c r="T114" s="45" t="str">
        <f t="shared" si="84"/>
        <v/>
      </c>
      <c r="U114" s="45" t="str">
        <f t="shared" si="85"/>
        <v/>
      </c>
      <c r="V114" s="46" t="str">
        <f t="shared" si="86"/>
        <v/>
      </c>
      <c r="W114" s="46" t="str">
        <f t="shared" si="87"/>
        <v/>
      </c>
      <c r="X114" s="46" t="str">
        <f t="shared" si="88"/>
        <v/>
      </c>
      <c r="Y114" s="46" t="str">
        <f t="shared" si="89"/>
        <v/>
      </c>
      <c r="Z114" s="46" t="str">
        <f t="shared" si="90"/>
        <v/>
      </c>
      <c r="AA114" s="46" t="str">
        <f t="shared" si="91"/>
        <v/>
      </c>
      <c r="AB114" s="46" t="str">
        <f t="shared" si="92"/>
        <v/>
      </c>
      <c r="AC114" s="47" t="str">
        <f t="shared" si="93"/>
        <v/>
      </c>
      <c r="AD114" s="47" t="str">
        <f t="shared" si="94"/>
        <v/>
      </c>
      <c r="AE114" s="47" t="str">
        <f t="shared" si="95"/>
        <v/>
      </c>
      <c r="AF114" s="47" t="str">
        <f t="shared" si="96"/>
        <v/>
      </c>
      <c r="AG114" s="47" t="str">
        <f t="shared" si="97"/>
        <v/>
      </c>
      <c r="AH114" s="47" t="str">
        <f t="shared" si="98"/>
        <v/>
      </c>
      <c r="AI114" s="47" t="str">
        <f t="shared" si="99"/>
        <v/>
      </c>
      <c r="AJ114" s="48" t="str">
        <f t="shared" si="101"/>
        <v/>
      </c>
      <c r="AK114" s="48" t="str">
        <f t="shared" si="102"/>
        <v/>
      </c>
      <c r="AL114" s="48" t="str">
        <f t="shared" si="103"/>
        <v/>
      </c>
      <c r="AM114" s="48" t="str">
        <f t="shared" si="104"/>
        <v/>
      </c>
      <c r="AN114" s="48" t="str">
        <f t="shared" si="105"/>
        <v/>
      </c>
      <c r="AO114" s="48" t="str">
        <f t="shared" si="106"/>
        <v/>
      </c>
      <c r="AP114" s="48" t="str">
        <f t="shared" si="107"/>
        <v/>
      </c>
    </row>
    <row r="115" spans="15:42">
      <c r="O115" s="45" t="str">
        <f t="shared" si="79"/>
        <v/>
      </c>
      <c r="P115" s="45" t="str">
        <f t="shared" si="80"/>
        <v/>
      </c>
      <c r="Q115" s="45" t="str">
        <f t="shared" si="81"/>
        <v/>
      </c>
      <c r="R115" s="45" t="str">
        <f t="shared" si="82"/>
        <v/>
      </c>
      <c r="S115" s="45" t="str">
        <f t="shared" si="83"/>
        <v/>
      </c>
      <c r="T115" s="45" t="str">
        <f t="shared" si="84"/>
        <v/>
      </c>
      <c r="U115" s="45" t="str">
        <f t="shared" si="85"/>
        <v/>
      </c>
      <c r="V115" s="46" t="str">
        <f t="shared" si="86"/>
        <v/>
      </c>
      <c r="W115" s="46" t="str">
        <f t="shared" si="87"/>
        <v/>
      </c>
      <c r="X115" s="46" t="str">
        <f t="shared" si="88"/>
        <v/>
      </c>
      <c r="Y115" s="46" t="str">
        <f t="shared" si="89"/>
        <v/>
      </c>
      <c r="Z115" s="46" t="str">
        <f t="shared" si="90"/>
        <v/>
      </c>
      <c r="AA115" s="46" t="str">
        <f t="shared" si="91"/>
        <v/>
      </c>
      <c r="AB115" s="46" t="str">
        <f t="shared" si="92"/>
        <v/>
      </c>
      <c r="AC115" s="47" t="str">
        <f t="shared" si="93"/>
        <v/>
      </c>
      <c r="AD115" s="47" t="str">
        <f t="shared" si="94"/>
        <v/>
      </c>
      <c r="AE115" s="47" t="str">
        <f t="shared" si="95"/>
        <v/>
      </c>
      <c r="AF115" s="47" t="str">
        <f t="shared" si="96"/>
        <v/>
      </c>
      <c r="AG115" s="47" t="str">
        <f t="shared" si="97"/>
        <v/>
      </c>
      <c r="AH115" s="47" t="str">
        <f t="shared" si="98"/>
        <v/>
      </c>
      <c r="AI115" s="47" t="str">
        <f t="shared" si="99"/>
        <v/>
      </c>
      <c r="AJ115" s="48" t="str">
        <f t="shared" si="101"/>
        <v/>
      </c>
      <c r="AK115" s="48" t="str">
        <f t="shared" si="102"/>
        <v/>
      </c>
      <c r="AL115" s="48" t="str">
        <f t="shared" si="103"/>
        <v/>
      </c>
      <c r="AM115" s="48" t="str">
        <f t="shared" si="104"/>
        <v/>
      </c>
      <c r="AN115" s="48" t="str">
        <f t="shared" si="105"/>
        <v/>
      </c>
      <c r="AO115" s="48" t="str">
        <f t="shared" si="106"/>
        <v/>
      </c>
      <c r="AP115" s="48" t="str">
        <f t="shared" si="107"/>
        <v/>
      </c>
    </row>
    <row r="116" spans="15:42">
      <c r="O116" s="45" t="str">
        <f t="shared" si="79"/>
        <v/>
      </c>
      <c r="P116" s="45" t="str">
        <f t="shared" si="80"/>
        <v/>
      </c>
      <c r="Q116" s="45" t="str">
        <f t="shared" si="81"/>
        <v/>
      </c>
      <c r="R116" s="45" t="str">
        <f t="shared" si="82"/>
        <v/>
      </c>
      <c r="S116" s="45" t="str">
        <f t="shared" si="83"/>
        <v/>
      </c>
      <c r="T116" s="45" t="str">
        <f t="shared" si="84"/>
        <v/>
      </c>
      <c r="U116" s="45" t="str">
        <f t="shared" si="85"/>
        <v/>
      </c>
      <c r="V116" s="46" t="str">
        <f t="shared" si="86"/>
        <v/>
      </c>
      <c r="W116" s="46" t="str">
        <f t="shared" si="87"/>
        <v/>
      </c>
      <c r="X116" s="46" t="str">
        <f t="shared" si="88"/>
        <v/>
      </c>
      <c r="Y116" s="46" t="str">
        <f t="shared" si="89"/>
        <v/>
      </c>
      <c r="Z116" s="46" t="str">
        <f t="shared" si="90"/>
        <v/>
      </c>
      <c r="AA116" s="46" t="str">
        <f t="shared" si="91"/>
        <v/>
      </c>
      <c r="AB116" s="46" t="str">
        <f t="shared" si="92"/>
        <v/>
      </c>
      <c r="AC116" s="47" t="str">
        <f t="shared" si="93"/>
        <v/>
      </c>
      <c r="AD116" s="47" t="str">
        <f t="shared" si="94"/>
        <v/>
      </c>
      <c r="AE116" s="47" t="str">
        <f t="shared" si="95"/>
        <v/>
      </c>
      <c r="AF116" s="47" t="str">
        <f t="shared" si="96"/>
        <v/>
      </c>
      <c r="AG116" s="47" t="str">
        <f t="shared" si="97"/>
        <v/>
      </c>
      <c r="AH116" s="47" t="str">
        <f t="shared" si="98"/>
        <v/>
      </c>
      <c r="AI116" s="47" t="str">
        <f t="shared" si="99"/>
        <v/>
      </c>
      <c r="AJ116" s="48" t="str">
        <f t="shared" si="101"/>
        <v/>
      </c>
      <c r="AK116" s="48" t="str">
        <f t="shared" si="102"/>
        <v/>
      </c>
      <c r="AL116" s="48" t="str">
        <f t="shared" si="103"/>
        <v/>
      </c>
      <c r="AM116" s="48" t="str">
        <f t="shared" si="104"/>
        <v/>
      </c>
      <c r="AN116" s="48" t="str">
        <f t="shared" si="105"/>
        <v/>
      </c>
      <c r="AO116" s="48" t="str">
        <f t="shared" si="106"/>
        <v/>
      </c>
      <c r="AP116" s="48" t="str">
        <f t="shared" si="107"/>
        <v/>
      </c>
    </row>
    <row r="117" spans="15:42">
      <c r="AJ117" s="50"/>
      <c r="AK117" s="50"/>
      <c r="AL117" s="50"/>
      <c r="AM117" s="50"/>
      <c r="AN117" s="50"/>
      <c r="AO117" s="50"/>
      <c r="AP117" s="50"/>
    </row>
    <row r="118" spans="15:42">
      <c r="AJ118" s="50"/>
      <c r="AK118" s="50"/>
      <c r="AL118" s="50"/>
      <c r="AM118" s="50"/>
      <c r="AN118" s="50"/>
      <c r="AO118" s="50"/>
      <c r="AP118" s="50"/>
    </row>
    <row r="119" spans="15:42">
      <c r="AJ119" s="50"/>
      <c r="AK119" s="50"/>
      <c r="AL119" s="50"/>
      <c r="AM119" s="50"/>
      <c r="AN119" s="50"/>
      <c r="AO119" s="50"/>
      <c r="AP119" s="50"/>
    </row>
    <row r="120" spans="15:42">
      <c r="AJ120" s="50"/>
      <c r="AK120" s="50"/>
      <c r="AL120" s="50"/>
      <c r="AM120" s="50"/>
      <c r="AN120" s="50"/>
      <c r="AO120" s="50"/>
      <c r="AP120" s="50"/>
    </row>
    <row r="121" spans="15:42">
      <c r="AJ121" s="50"/>
      <c r="AK121" s="50"/>
      <c r="AL121" s="50"/>
      <c r="AM121" s="50"/>
      <c r="AN121" s="50"/>
      <c r="AO121" s="50"/>
      <c r="AP121" s="50"/>
    </row>
    <row r="122" spans="15:42">
      <c r="AJ122" s="50"/>
      <c r="AK122" s="50"/>
      <c r="AL122" s="50"/>
      <c r="AM122" s="50"/>
      <c r="AN122" s="50"/>
      <c r="AO122" s="50"/>
      <c r="AP122" s="50"/>
    </row>
    <row r="123" spans="15:42">
      <c r="AJ123" s="50"/>
      <c r="AK123" s="50"/>
      <c r="AL123" s="50"/>
      <c r="AM123" s="50"/>
      <c r="AN123" s="50"/>
      <c r="AO123" s="50"/>
      <c r="AP123" s="50"/>
    </row>
    <row r="124" spans="15:42">
      <c r="AJ124" s="50"/>
      <c r="AK124" s="50"/>
      <c r="AL124" s="50"/>
      <c r="AM124" s="50"/>
      <c r="AN124" s="50"/>
      <c r="AO124" s="50"/>
      <c r="AP124" s="50"/>
    </row>
    <row r="125" spans="15:42">
      <c r="AJ125" s="50"/>
      <c r="AK125" s="50"/>
      <c r="AL125" s="50"/>
      <c r="AM125" s="50"/>
      <c r="AN125" s="50"/>
      <c r="AO125" s="50"/>
      <c r="AP125" s="50"/>
    </row>
    <row r="126" spans="15:42">
      <c r="AJ126" s="50"/>
      <c r="AK126" s="50"/>
      <c r="AL126" s="50"/>
      <c r="AM126" s="50"/>
      <c r="AN126" s="50"/>
      <c r="AO126" s="50"/>
      <c r="AP126" s="50"/>
    </row>
    <row r="127" spans="15:42">
      <c r="AJ127" s="50"/>
      <c r="AK127" s="50"/>
      <c r="AL127" s="50"/>
      <c r="AM127" s="50"/>
      <c r="AN127" s="50"/>
      <c r="AO127" s="50"/>
      <c r="AP127" s="50"/>
    </row>
    <row r="128" spans="15:42">
      <c r="AJ128" s="50"/>
      <c r="AK128" s="50"/>
      <c r="AL128" s="50"/>
      <c r="AM128" s="50"/>
      <c r="AN128" s="50"/>
      <c r="AO128" s="50"/>
      <c r="AP128" s="50"/>
    </row>
    <row r="129" spans="36:42">
      <c r="AJ129" s="50"/>
      <c r="AK129" s="50"/>
      <c r="AL129" s="50"/>
      <c r="AM129" s="50"/>
      <c r="AN129" s="50"/>
      <c r="AO129" s="50"/>
      <c r="AP129" s="50"/>
    </row>
    <row r="130" spans="36:42">
      <c r="AJ130" s="50"/>
      <c r="AK130" s="50"/>
      <c r="AL130" s="50"/>
      <c r="AM130" s="50"/>
      <c r="AN130" s="50"/>
      <c r="AO130" s="50"/>
      <c r="AP130" s="50"/>
    </row>
    <row r="131" spans="36:42">
      <c r="AJ131" s="50"/>
      <c r="AK131" s="50"/>
      <c r="AL131" s="50"/>
      <c r="AM131" s="50"/>
      <c r="AN131" s="50"/>
      <c r="AO131" s="50"/>
      <c r="AP131" s="50"/>
    </row>
    <row r="132" spans="36:42">
      <c r="AJ132" s="50"/>
      <c r="AK132" s="50"/>
      <c r="AL132" s="50"/>
      <c r="AM132" s="50"/>
      <c r="AN132" s="50"/>
      <c r="AO132" s="50"/>
      <c r="AP132" s="50"/>
    </row>
    <row r="133" spans="36:42">
      <c r="AJ133" s="50"/>
      <c r="AK133" s="50"/>
      <c r="AL133" s="50"/>
      <c r="AM133" s="50"/>
      <c r="AN133" s="50"/>
      <c r="AO133" s="50"/>
      <c r="AP133" s="50"/>
    </row>
    <row r="134" spans="36:42">
      <c r="AJ134" s="50"/>
      <c r="AK134" s="50"/>
      <c r="AL134" s="50"/>
      <c r="AM134" s="50"/>
      <c r="AN134" s="50"/>
      <c r="AO134" s="50"/>
      <c r="AP134" s="50"/>
    </row>
    <row r="135" spans="36:42">
      <c r="AJ135" s="50"/>
      <c r="AK135" s="50"/>
      <c r="AL135" s="50"/>
      <c r="AM135" s="50"/>
      <c r="AN135" s="50"/>
      <c r="AO135" s="50"/>
      <c r="AP135" s="50"/>
    </row>
    <row r="136" spans="36:42">
      <c r="AJ136" s="50"/>
      <c r="AK136" s="50"/>
      <c r="AL136" s="50"/>
      <c r="AM136" s="50"/>
      <c r="AN136" s="50"/>
      <c r="AO136" s="50"/>
      <c r="AP136" s="50"/>
    </row>
    <row r="137" spans="36:42">
      <c r="AJ137" s="50"/>
      <c r="AK137" s="50"/>
      <c r="AL137" s="50"/>
      <c r="AM137" s="50"/>
      <c r="AN137" s="50"/>
      <c r="AO137" s="50"/>
      <c r="AP137" s="50"/>
    </row>
    <row r="138" spans="36:42">
      <c r="AJ138" s="50"/>
      <c r="AK138" s="50"/>
      <c r="AL138" s="50"/>
      <c r="AM138" s="50"/>
      <c r="AN138" s="50"/>
      <c r="AO138" s="50"/>
      <c r="AP138" s="50"/>
    </row>
    <row r="139" spans="36:42">
      <c r="AJ139" s="50"/>
      <c r="AK139" s="50"/>
      <c r="AL139" s="50"/>
      <c r="AM139" s="50"/>
      <c r="AN139" s="50"/>
      <c r="AO139" s="50"/>
      <c r="AP139" s="50"/>
    </row>
  </sheetData>
  <mergeCells count="4">
    <mergeCell ref="O2:U2"/>
    <mergeCell ref="V2:AB2"/>
    <mergeCell ref="AC2:AI2"/>
    <mergeCell ref="AJ2:AP2"/>
  </mergeCells>
  <phoneticPr fontId="2" type="noConversion"/>
  <conditionalFormatting sqref="AI111:AP139 B4:AP127">
    <cfRule type="expression" dxfId="7" priority="3" stopIfTrue="1">
      <formula>$E4="Eastspring Investments"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5" tint="0.39997558519241921"/>
  </sheetPr>
  <dimension ref="B1:AP155"/>
  <sheetViews>
    <sheetView topLeftCell="B1" zoomScale="85" zoomScaleNormal="85" workbookViewId="0">
      <selection activeCell="B3" sqref="B3:N12"/>
    </sheetView>
  </sheetViews>
  <sheetFormatPr defaultRowHeight="12"/>
  <cols>
    <col min="1" max="1" width="1.6640625" style="1" customWidth="1"/>
    <col min="2" max="3" width="11.33203125" style="1" bestFit="1" customWidth="1"/>
    <col min="4" max="4" width="46.109375" style="1" bestFit="1" customWidth="1"/>
    <col min="5" max="5" width="10.44140625" style="1" bestFit="1" customWidth="1"/>
    <col min="6" max="7" width="10.44140625" style="1" customWidth="1"/>
    <col min="8" max="8" width="8.21875" style="1" bestFit="1" customWidth="1"/>
    <col min="9" max="11" width="9.5546875" style="1" bestFit="1" customWidth="1"/>
    <col min="12" max="13" width="8.21875" style="1" bestFit="1" customWidth="1"/>
    <col min="14" max="14" width="11.5546875" style="1" bestFit="1" customWidth="1"/>
    <col min="15" max="35" width="8.88671875" style="1"/>
    <col min="36" max="41" width="8.88671875" style="26"/>
    <col min="42" max="16384" width="8.88671875" style="1"/>
  </cols>
  <sheetData>
    <row r="1" spans="2:42" ht="13.5" customHeight="1">
      <c r="AJ1" s="26" t="str">
        <f t="shared" ref="AJ1:AO42" si="0">IF($E1="PCA",AD1,"")</f>
        <v/>
      </c>
      <c r="AK1" s="26" t="str">
        <f t="shared" si="0"/>
        <v/>
      </c>
      <c r="AL1" s="26" t="str">
        <f t="shared" si="0"/>
        <v/>
      </c>
      <c r="AM1" s="26" t="str">
        <f t="shared" si="0"/>
        <v/>
      </c>
      <c r="AN1" s="26" t="str">
        <f t="shared" si="0"/>
        <v/>
      </c>
      <c r="AO1" s="26" t="str">
        <f t="shared" si="0"/>
        <v/>
      </c>
    </row>
    <row r="2" spans="2:42">
      <c r="B2" s="1" t="s">
        <v>205</v>
      </c>
      <c r="H2" s="42"/>
      <c r="I2" s="42"/>
      <c r="J2" s="42"/>
      <c r="K2" s="42"/>
      <c r="L2" s="42"/>
      <c r="M2" s="42"/>
      <c r="N2" s="42"/>
      <c r="O2" s="59" t="s">
        <v>70</v>
      </c>
      <c r="P2" s="59"/>
      <c r="Q2" s="59"/>
      <c r="R2" s="59"/>
      <c r="S2" s="59"/>
      <c r="T2" s="59"/>
      <c r="U2" s="59"/>
      <c r="V2" s="60" t="s">
        <v>71</v>
      </c>
      <c r="W2" s="60"/>
      <c r="X2" s="60"/>
      <c r="Y2" s="60"/>
      <c r="Z2" s="60"/>
      <c r="AA2" s="60"/>
      <c r="AB2" s="60"/>
      <c r="AC2" s="61" t="s">
        <v>72</v>
      </c>
      <c r="AD2" s="61"/>
      <c r="AE2" s="61"/>
      <c r="AF2" s="61"/>
      <c r="AG2" s="61"/>
      <c r="AH2" s="61"/>
      <c r="AI2" s="61"/>
      <c r="AJ2" s="61" t="s">
        <v>116</v>
      </c>
      <c r="AK2" s="61"/>
      <c r="AL2" s="61"/>
      <c r="AM2" s="61"/>
      <c r="AN2" s="61"/>
      <c r="AO2" s="61"/>
      <c r="AP2" s="61"/>
    </row>
    <row r="3" spans="2:42">
      <c r="B3" s="39" t="s">
        <v>119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7" t="s">
        <v>10</v>
      </c>
      <c r="W3" s="7" t="s">
        <v>11</v>
      </c>
      <c r="X3" s="7" t="s">
        <v>12</v>
      </c>
      <c r="Y3" s="7" t="s">
        <v>13</v>
      </c>
      <c r="Z3" s="7" t="s">
        <v>14</v>
      </c>
      <c r="AA3" s="7" t="s">
        <v>15</v>
      </c>
      <c r="AB3" s="7" t="s">
        <v>16</v>
      </c>
      <c r="AC3" s="8" t="s">
        <v>10</v>
      </c>
      <c r="AD3" s="8" t="s">
        <v>11</v>
      </c>
      <c r="AE3" s="8" t="s">
        <v>12</v>
      </c>
      <c r="AF3" s="8" t="s">
        <v>13</v>
      </c>
      <c r="AG3" s="8" t="s">
        <v>14</v>
      </c>
      <c r="AH3" s="8" t="s">
        <v>15</v>
      </c>
      <c r="AI3" s="8" t="s">
        <v>16</v>
      </c>
      <c r="AJ3" s="8" t="s">
        <v>10</v>
      </c>
      <c r="AK3" s="8" t="s">
        <v>11</v>
      </c>
      <c r="AL3" s="8" t="s">
        <v>12</v>
      </c>
      <c r="AM3" s="8" t="s">
        <v>13</v>
      </c>
      <c r="AN3" s="8" t="s">
        <v>14</v>
      </c>
      <c r="AO3" s="8" t="s">
        <v>15</v>
      </c>
      <c r="AP3" s="8" t="s">
        <v>16</v>
      </c>
    </row>
    <row r="4" spans="2:42">
      <c r="B4" s="1">
        <v>20200901</v>
      </c>
      <c r="C4" s="1" t="s">
        <v>200</v>
      </c>
      <c r="F4" s="1">
        <v>6269.2</v>
      </c>
      <c r="G4" s="1">
        <v>6271.45</v>
      </c>
      <c r="H4" s="1">
        <v>5.9979999999999999E-3</v>
      </c>
      <c r="I4" s="1">
        <v>2.2997E-2</v>
      </c>
      <c r="J4" s="1">
        <v>7.3707999999999996E-2</v>
      </c>
      <c r="K4" s="1">
        <v>0.24076</v>
      </c>
      <c r="L4" s="1">
        <v>0.73018799999999995</v>
      </c>
      <c r="M4" s="1">
        <v>3.1798609999999998</v>
      </c>
      <c r="N4" s="1">
        <v>0.39</v>
      </c>
      <c r="O4" s="2">
        <f t="shared" ref="O4:U4" si="1">IF(ISBLANK(H4),"",RANK(H4,H$4:H$856,0))</f>
        <v>3</v>
      </c>
      <c r="P4" s="2">
        <f t="shared" ref="P4:P13" si="2">IF(ISBLANK(I4),"",RANK(I4,I$4:I$856,0))</f>
        <v>4</v>
      </c>
      <c r="Q4" s="2">
        <f t="shared" si="1"/>
        <v>8</v>
      </c>
      <c r="R4" s="2">
        <f t="shared" si="1"/>
        <v>8</v>
      </c>
      <c r="S4" s="2">
        <f t="shared" si="1"/>
        <v>8</v>
      </c>
      <c r="T4" s="2">
        <f t="shared" si="1"/>
        <v>7</v>
      </c>
      <c r="U4" s="2">
        <f t="shared" si="1"/>
        <v>8</v>
      </c>
      <c r="V4" s="3">
        <f t="shared" ref="V4:AB4" si="3">IF(ISBLANK(H4),"",(O4-1)/(COUNT(O$4:O$856)-1)*100)</f>
        <v>25</v>
      </c>
      <c r="W4" s="3">
        <f t="shared" ref="W4:W13" si="4">IF(ISBLANK(I4),"",(P4-1)/(COUNT(P$4:P$856)-1)*100)</f>
        <v>37.5</v>
      </c>
      <c r="X4" s="3">
        <f t="shared" si="3"/>
        <v>87.5</v>
      </c>
      <c r="Y4" s="3">
        <f t="shared" si="3"/>
        <v>87.5</v>
      </c>
      <c r="Z4" s="3">
        <f t="shared" si="3"/>
        <v>87.5</v>
      </c>
      <c r="AA4" s="3">
        <f t="shared" si="3"/>
        <v>75</v>
      </c>
      <c r="AB4" s="3">
        <f t="shared" si="3"/>
        <v>87.5</v>
      </c>
      <c r="AC4" s="4">
        <f t="shared" ref="AC4:AI4" si="5">IF(ISBLANK(H4),"",IF((O4/COUNT(O$4:O$856))&gt;0.75,4,IF((O4/COUNT(O$4:O$848))&gt;0.5,3,IF((O4/COUNT(O$4:O$848))&gt;0.25,2,1))))</f>
        <v>2</v>
      </c>
      <c r="AD4" s="4">
        <f t="shared" si="5"/>
        <v>2</v>
      </c>
      <c r="AE4" s="4">
        <f t="shared" si="5"/>
        <v>4</v>
      </c>
      <c r="AF4" s="4">
        <f t="shared" si="5"/>
        <v>4</v>
      </c>
      <c r="AG4" s="4">
        <f t="shared" si="5"/>
        <v>4</v>
      </c>
      <c r="AH4" s="4">
        <f t="shared" si="5"/>
        <v>4</v>
      </c>
      <c r="AI4" s="4">
        <f t="shared" si="5"/>
        <v>4</v>
      </c>
      <c r="AJ4" s="34" t="str">
        <f>IF($E4="Eastspring Investments",AC4,"")</f>
        <v/>
      </c>
      <c r="AK4" s="34" t="str">
        <f t="shared" ref="AK4:AP4" si="6">IF($E4="Eastspring Investments",AD4,"")</f>
        <v/>
      </c>
      <c r="AL4" s="34" t="str">
        <f t="shared" si="6"/>
        <v/>
      </c>
      <c r="AM4" s="34" t="str">
        <f t="shared" si="6"/>
        <v/>
      </c>
      <c r="AN4" s="34" t="str">
        <f t="shared" si="6"/>
        <v/>
      </c>
      <c r="AO4" s="34" t="str">
        <f t="shared" si="6"/>
        <v/>
      </c>
      <c r="AP4" s="34" t="str">
        <f t="shared" si="6"/>
        <v/>
      </c>
    </row>
    <row r="5" spans="2:42">
      <c r="B5" s="1">
        <v>20200901</v>
      </c>
      <c r="C5" s="1" t="s">
        <v>201</v>
      </c>
      <c r="F5" s="1">
        <v>21448.59</v>
      </c>
      <c r="G5" s="1">
        <v>21569.13</v>
      </c>
      <c r="H5" s="1">
        <v>6.9610000000000002E-3</v>
      </c>
      <c r="I5" s="1">
        <v>2.9840999999999999E-2</v>
      </c>
      <c r="J5" s="1">
        <v>0.12645000000000001</v>
      </c>
      <c r="K5" s="1">
        <v>0.33924700000000002</v>
      </c>
      <c r="L5" s="1">
        <v>0.89935600000000004</v>
      </c>
      <c r="M5" s="1">
        <v>3.6021480000000001</v>
      </c>
      <c r="N5" s="1">
        <v>0.52</v>
      </c>
      <c r="O5" s="2">
        <f t="shared" ref="O5:O13" si="7">IF(ISBLANK(H5),"",RANK(H5,H$4:H$856,0))</f>
        <v>2</v>
      </c>
      <c r="P5" s="2">
        <f t="shared" si="2"/>
        <v>1</v>
      </c>
      <c r="Q5" s="2">
        <f t="shared" ref="Q5:Q13" si="8">IF(ISBLANK(J5),"",RANK(J5,J$4:J$856,0))</f>
        <v>1</v>
      </c>
      <c r="R5" s="2">
        <f t="shared" ref="R5:R13" si="9">IF(ISBLANK(K5),"",RANK(K5,K$4:K$856,0))</f>
        <v>1</v>
      </c>
      <c r="S5" s="2">
        <f t="shared" ref="S5:S13" si="10">IF(ISBLANK(L5),"",RANK(L5,L$4:L$856,0))</f>
        <v>1</v>
      </c>
      <c r="T5" s="2">
        <f t="shared" ref="T5:T13" si="11">IF(ISBLANK(M5),"",RANK(M5,M$4:M$856,0))</f>
        <v>2</v>
      </c>
      <c r="U5" s="2">
        <f t="shared" ref="U5:U13" si="12">IF(ISBLANK(N5),"",RANK(N5,N$4:N$856,0))</f>
        <v>1</v>
      </c>
      <c r="V5" s="3">
        <f t="shared" ref="V5:V13" si="13">IF(ISBLANK(H5),"",(O5-1)/(COUNT(O$4:O$856)-1)*100)</f>
        <v>12.5</v>
      </c>
      <c r="W5" s="3">
        <f t="shared" si="4"/>
        <v>0</v>
      </c>
      <c r="X5" s="3">
        <f t="shared" ref="X5:X13" si="14">IF(ISBLANK(J5),"",(Q5-1)/(COUNT(Q$4:Q$856)-1)*100)</f>
        <v>0</v>
      </c>
      <c r="Y5" s="3">
        <f t="shared" ref="Y5:Y13" si="15">IF(ISBLANK(K5),"",(R5-1)/(COUNT(R$4:R$856)-1)*100)</f>
        <v>0</v>
      </c>
      <c r="Z5" s="3">
        <f t="shared" ref="Z5:Z13" si="16">IF(ISBLANK(L5),"",(S5-1)/(COUNT(S$4:S$856)-1)*100)</f>
        <v>0</v>
      </c>
      <c r="AA5" s="3">
        <f t="shared" ref="AA5:AA13" si="17">IF(ISBLANK(M5),"",(T5-1)/(COUNT(T$4:T$856)-1)*100)</f>
        <v>12.5</v>
      </c>
      <c r="AB5" s="3">
        <f t="shared" ref="AB5:AB13" si="18">IF(ISBLANK(N5),"",(U5-1)/(COUNT(U$4:U$856)-1)*100)</f>
        <v>0</v>
      </c>
      <c r="AC5" s="4">
        <f t="shared" ref="AC5:AC13" si="19">IF(ISBLANK(H5),"",IF((O5/COUNT(O$4:O$856))&gt;0.75,4,IF((O5/COUNT(O$4:O$848))&gt;0.5,3,IF((O5/COUNT(O$4:O$848))&gt;0.25,2,1))))</f>
        <v>1</v>
      </c>
      <c r="AD5" s="4">
        <f t="shared" ref="AD5:AD13" si="20">IF(ISBLANK(I5),"",IF((P5/COUNT(P$4:P$856))&gt;0.75,4,IF((P5/COUNT(P$4:P$848))&gt;0.5,3,IF((P5/COUNT(P$4:P$848))&gt;0.25,2,1))))</f>
        <v>1</v>
      </c>
      <c r="AE5" s="4">
        <f t="shared" ref="AE5:AE13" si="21">IF(ISBLANK(J5),"",IF((Q5/COUNT(Q$4:Q$856))&gt;0.75,4,IF((Q5/COUNT(Q$4:Q$848))&gt;0.5,3,IF((Q5/COUNT(Q$4:Q$848))&gt;0.25,2,1))))</f>
        <v>1</v>
      </c>
      <c r="AF5" s="4">
        <f t="shared" ref="AF5:AF13" si="22">IF(ISBLANK(K5),"",IF((R5/COUNT(R$4:R$856))&gt;0.75,4,IF((R5/COUNT(R$4:R$848))&gt;0.5,3,IF((R5/COUNT(R$4:R$848))&gt;0.25,2,1))))</f>
        <v>1</v>
      </c>
      <c r="AG5" s="4">
        <f t="shared" ref="AG5:AG13" si="23">IF(ISBLANK(L5),"",IF((S5/COUNT(S$4:S$856))&gt;0.75,4,IF((S5/COUNT(S$4:S$848))&gt;0.5,3,IF((S5/COUNT(S$4:S$848))&gt;0.25,2,1))))</f>
        <v>1</v>
      </c>
      <c r="AH5" s="4">
        <f t="shared" ref="AH5:AH13" si="24">IF(ISBLANK(M5),"",IF((T5/COUNT(T$4:T$856))&gt;0.75,4,IF((T5/COUNT(T$4:T$848))&gt;0.5,3,IF((T5/COUNT(T$4:T$848))&gt;0.25,2,1))))</f>
        <v>1</v>
      </c>
      <c r="AI5" s="4">
        <f t="shared" ref="AI5:AI13" si="25">IF(ISBLANK(N5),"",IF((U5/COUNT(U$4:U$856))&gt;0.75,4,IF((U5/COUNT(U$4:U$848))&gt;0.5,3,IF((U5/COUNT(U$4:U$848))&gt;0.25,2,1))))</f>
        <v>1</v>
      </c>
      <c r="AJ5" s="34" t="str">
        <f t="shared" ref="AJ5:AJ12" si="26">IF($E5="Eastspring Investments",AC5,"")</f>
        <v/>
      </c>
      <c r="AK5" s="34" t="str">
        <f t="shared" ref="AK5:AK12" si="27">IF($E5="Eastspring Investments",AD5,"")</f>
        <v/>
      </c>
      <c r="AL5" s="34" t="str">
        <f t="shared" ref="AL5:AL12" si="28">IF($E5="Eastspring Investments",AE5,"")</f>
        <v/>
      </c>
      <c r="AM5" s="34" t="str">
        <f t="shared" ref="AM5:AM12" si="29">IF($E5="Eastspring Investments",AF5,"")</f>
        <v/>
      </c>
      <c r="AN5" s="34" t="str">
        <f t="shared" ref="AN5:AN12" si="30">IF($E5="Eastspring Investments",AG5,"")</f>
        <v/>
      </c>
      <c r="AO5" s="34" t="str">
        <f t="shared" ref="AO5:AO12" si="31">IF($E5="Eastspring Investments",AH5,"")</f>
        <v/>
      </c>
      <c r="AP5" s="34" t="str">
        <f t="shared" ref="AP5:AP12" si="32">IF($E5="Eastspring Investments",AI5,"")</f>
        <v/>
      </c>
    </row>
    <row r="6" spans="2:42">
      <c r="B6" s="1">
        <v>20200901</v>
      </c>
      <c r="C6" s="1" t="s">
        <v>202</v>
      </c>
      <c r="F6" s="1">
        <v>3798.61</v>
      </c>
      <c r="G6" s="1">
        <v>3809.1</v>
      </c>
      <c r="H6" s="1">
        <v>2.9919999999999999E-3</v>
      </c>
      <c r="I6" s="1">
        <v>2.2942000000000001E-2</v>
      </c>
      <c r="J6" s="1">
        <v>0.12381200000000001</v>
      </c>
      <c r="K6" s="1">
        <v>0.32752500000000001</v>
      </c>
      <c r="L6" s="1">
        <v>0.86297999999999997</v>
      </c>
      <c r="M6" s="1">
        <v>3.4350960000000001</v>
      </c>
      <c r="N6" s="1">
        <v>0.5</v>
      </c>
      <c r="O6" s="2">
        <f t="shared" si="7"/>
        <v>9</v>
      </c>
      <c r="P6" s="2">
        <f t="shared" si="2"/>
        <v>7</v>
      </c>
      <c r="Q6" s="2">
        <f t="shared" si="8"/>
        <v>2</v>
      </c>
      <c r="R6" s="2">
        <f t="shared" si="9"/>
        <v>2</v>
      </c>
      <c r="S6" s="2">
        <f t="shared" si="10"/>
        <v>4</v>
      </c>
      <c r="T6" s="2">
        <f t="shared" si="11"/>
        <v>4</v>
      </c>
      <c r="U6" s="2">
        <f t="shared" si="12"/>
        <v>2</v>
      </c>
      <c r="V6" s="3">
        <f t="shared" si="13"/>
        <v>100</v>
      </c>
      <c r="W6" s="3">
        <f t="shared" si="4"/>
        <v>75</v>
      </c>
      <c r="X6" s="3">
        <f t="shared" si="14"/>
        <v>12.5</v>
      </c>
      <c r="Y6" s="3">
        <f t="shared" si="15"/>
        <v>12.5</v>
      </c>
      <c r="Z6" s="3">
        <f t="shared" si="16"/>
        <v>37.5</v>
      </c>
      <c r="AA6" s="3">
        <f t="shared" si="17"/>
        <v>37.5</v>
      </c>
      <c r="AB6" s="3">
        <f t="shared" si="18"/>
        <v>12.5</v>
      </c>
      <c r="AC6" s="4">
        <f t="shared" si="19"/>
        <v>4</v>
      </c>
      <c r="AD6" s="4">
        <f t="shared" si="20"/>
        <v>4</v>
      </c>
      <c r="AE6" s="4">
        <f t="shared" si="21"/>
        <v>1</v>
      </c>
      <c r="AF6" s="4">
        <f t="shared" si="22"/>
        <v>1</v>
      </c>
      <c r="AG6" s="4">
        <f t="shared" si="23"/>
        <v>2</v>
      </c>
      <c r="AH6" s="4">
        <f t="shared" si="24"/>
        <v>2</v>
      </c>
      <c r="AI6" s="4">
        <f t="shared" si="25"/>
        <v>1</v>
      </c>
      <c r="AJ6" s="34" t="str">
        <f t="shared" si="26"/>
        <v/>
      </c>
      <c r="AK6" s="34" t="str">
        <f t="shared" si="27"/>
        <v/>
      </c>
      <c r="AL6" s="34" t="str">
        <f t="shared" si="28"/>
        <v/>
      </c>
      <c r="AM6" s="34" t="str">
        <f t="shared" si="29"/>
        <v/>
      </c>
      <c r="AN6" s="34" t="str">
        <f t="shared" si="30"/>
        <v/>
      </c>
      <c r="AO6" s="34" t="str">
        <f t="shared" si="31"/>
        <v/>
      </c>
      <c r="AP6" s="34" t="str">
        <f t="shared" si="32"/>
        <v/>
      </c>
    </row>
    <row r="7" spans="2:42">
      <c r="B7" s="1">
        <v>20200901</v>
      </c>
      <c r="C7" s="1" t="s">
        <v>29</v>
      </c>
      <c r="D7" s="1" t="s">
        <v>30</v>
      </c>
      <c r="E7" s="1" t="s">
        <v>2</v>
      </c>
      <c r="F7" s="1">
        <v>13541.87</v>
      </c>
      <c r="G7" s="1">
        <v>13543.9</v>
      </c>
      <c r="H7" s="1">
        <v>3.0000000000000001E-3</v>
      </c>
      <c r="I7" s="1">
        <v>1.4999999999999999E-2</v>
      </c>
      <c r="J7" s="1">
        <v>6.6650000000000001E-2</v>
      </c>
      <c r="K7" s="1">
        <v>0.21095800000000001</v>
      </c>
      <c r="L7" s="1">
        <v>0.669516</v>
      </c>
      <c r="M7" s="1">
        <v>2.9534379999999998</v>
      </c>
      <c r="N7" s="1">
        <v>0.35</v>
      </c>
      <c r="O7" s="2">
        <f t="shared" si="7"/>
        <v>8</v>
      </c>
      <c r="P7" s="2">
        <f t="shared" si="2"/>
        <v>9</v>
      </c>
      <c r="Q7" s="2">
        <f t="shared" si="8"/>
        <v>9</v>
      </c>
      <c r="R7" s="2">
        <f t="shared" si="9"/>
        <v>9</v>
      </c>
      <c r="S7" s="2">
        <f t="shared" si="10"/>
        <v>9</v>
      </c>
      <c r="T7" s="2">
        <f t="shared" si="11"/>
        <v>9</v>
      </c>
      <c r="U7" s="2">
        <f t="shared" si="12"/>
        <v>9</v>
      </c>
      <c r="V7" s="3">
        <f t="shared" si="13"/>
        <v>87.5</v>
      </c>
      <c r="W7" s="3">
        <f t="shared" si="4"/>
        <v>100</v>
      </c>
      <c r="X7" s="3">
        <f t="shared" si="14"/>
        <v>100</v>
      </c>
      <c r="Y7" s="3">
        <f t="shared" si="15"/>
        <v>100</v>
      </c>
      <c r="Z7" s="3">
        <f t="shared" si="16"/>
        <v>100</v>
      </c>
      <c r="AA7" s="3">
        <f t="shared" si="17"/>
        <v>100</v>
      </c>
      <c r="AB7" s="3">
        <f t="shared" si="18"/>
        <v>100</v>
      </c>
      <c r="AC7" s="4">
        <f t="shared" si="19"/>
        <v>4</v>
      </c>
      <c r="AD7" s="4">
        <f t="shared" si="20"/>
        <v>4</v>
      </c>
      <c r="AE7" s="4">
        <f t="shared" si="21"/>
        <v>4</v>
      </c>
      <c r="AF7" s="4">
        <f t="shared" si="22"/>
        <v>4</v>
      </c>
      <c r="AG7" s="4">
        <f t="shared" si="23"/>
        <v>4</v>
      </c>
      <c r="AH7" s="4">
        <f t="shared" si="24"/>
        <v>4</v>
      </c>
      <c r="AI7" s="4">
        <f t="shared" si="25"/>
        <v>4</v>
      </c>
      <c r="AJ7" s="34" t="str">
        <f t="shared" si="26"/>
        <v/>
      </c>
      <c r="AK7" s="34" t="str">
        <f t="shared" si="27"/>
        <v/>
      </c>
      <c r="AL7" s="34" t="str">
        <f t="shared" si="28"/>
        <v/>
      </c>
      <c r="AM7" s="34" t="str">
        <f t="shared" si="29"/>
        <v/>
      </c>
      <c r="AN7" s="34" t="str">
        <f t="shared" si="30"/>
        <v/>
      </c>
      <c r="AO7" s="34" t="str">
        <f t="shared" si="31"/>
        <v/>
      </c>
      <c r="AP7" s="34" t="str">
        <f t="shared" si="32"/>
        <v/>
      </c>
    </row>
    <row r="8" spans="2:42">
      <c r="B8" s="1">
        <v>20200901</v>
      </c>
      <c r="C8" s="1" t="s">
        <v>31</v>
      </c>
      <c r="D8" s="1" t="s">
        <v>32</v>
      </c>
      <c r="E8" s="1" t="s">
        <v>3</v>
      </c>
      <c r="F8" s="1">
        <v>20146.759999999998</v>
      </c>
      <c r="G8" s="1">
        <v>20202.169999999998</v>
      </c>
      <c r="H8" s="1">
        <v>5.9839999999999997E-3</v>
      </c>
      <c r="I8" s="1">
        <v>2.8929E-2</v>
      </c>
      <c r="J8" s="1">
        <v>0.104822</v>
      </c>
      <c r="K8" s="1">
        <v>0.308616</v>
      </c>
      <c r="L8" s="1">
        <v>0.86660000000000004</v>
      </c>
      <c r="M8" s="1">
        <v>3.5178020000000001</v>
      </c>
      <c r="N8" s="1">
        <v>0.48</v>
      </c>
      <c r="O8" s="2">
        <f t="shared" si="7"/>
        <v>5</v>
      </c>
      <c r="P8" s="2">
        <f t="shared" si="2"/>
        <v>2</v>
      </c>
      <c r="Q8" s="2">
        <f t="shared" si="8"/>
        <v>3</v>
      </c>
      <c r="R8" s="2">
        <f t="shared" si="9"/>
        <v>4</v>
      </c>
      <c r="S8" s="2">
        <f t="shared" si="10"/>
        <v>3</v>
      </c>
      <c r="T8" s="2">
        <f t="shared" si="11"/>
        <v>3</v>
      </c>
      <c r="U8" s="2">
        <f t="shared" si="12"/>
        <v>4</v>
      </c>
      <c r="V8" s="3">
        <f t="shared" si="13"/>
        <v>50</v>
      </c>
      <c r="W8" s="3">
        <f t="shared" si="4"/>
        <v>12.5</v>
      </c>
      <c r="X8" s="3">
        <f t="shared" si="14"/>
        <v>25</v>
      </c>
      <c r="Y8" s="3">
        <f t="shared" si="15"/>
        <v>37.5</v>
      </c>
      <c r="Z8" s="3">
        <f t="shared" si="16"/>
        <v>25</v>
      </c>
      <c r="AA8" s="3">
        <f t="shared" si="17"/>
        <v>25</v>
      </c>
      <c r="AB8" s="3">
        <f t="shared" si="18"/>
        <v>37.5</v>
      </c>
      <c r="AC8" s="4">
        <f t="shared" si="19"/>
        <v>3</v>
      </c>
      <c r="AD8" s="4">
        <f t="shared" si="20"/>
        <v>1</v>
      </c>
      <c r="AE8" s="4">
        <f t="shared" si="21"/>
        <v>2</v>
      </c>
      <c r="AF8" s="4">
        <f t="shared" si="22"/>
        <v>2</v>
      </c>
      <c r="AG8" s="4">
        <f t="shared" si="23"/>
        <v>2</v>
      </c>
      <c r="AH8" s="4">
        <f t="shared" si="24"/>
        <v>2</v>
      </c>
      <c r="AI8" s="4">
        <f t="shared" si="25"/>
        <v>2</v>
      </c>
      <c r="AJ8" s="34" t="str">
        <f t="shared" si="26"/>
        <v/>
      </c>
      <c r="AK8" s="34" t="str">
        <f t="shared" si="27"/>
        <v/>
      </c>
      <c r="AL8" s="34" t="str">
        <f t="shared" si="28"/>
        <v/>
      </c>
      <c r="AM8" s="34" t="str">
        <f t="shared" si="29"/>
        <v/>
      </c>
      <c r="AN8" s="34" t="str">
        <f t="shared" si="30"/>
        <v/>
      </c>
      <c r="AO8" s="34" t="str">
        <f t="shared" si="31"/>
        <v/>
      </c>
      <c r="AP8" s="34" t="str">
        <f t="shared" si="32"/>
        <v/>
      </c>
    </row>
    <row r="9" spans="2:42">
      <c r="B9" s="1">
        <v>20200901</v>
      </c>
      <c r="C9" s="1" t="s">
        <v>197</v>
      </c>
      <c r="D9" s="1" t="s">
        <v>198</v>
      </c>
      <c r="E9" s="1" t="s">
        <v>81</v>
      </c>
      <c r="F9" s="1">
        <v>4448.99</v>
      </c>
      <c r="G9" s="1">
        <v>4457.75</v>
      </c>
      <c r="H9" s="1">
        <v>3.9919999999999999E-3</v>
      </c>
      <c r="I9" s="1">
        <v>2.0962999999999999E-2</v>
      </c>
      <c r="J9" s="1">
        <v>9.2902999999999999E-2</v>
      </c>
      <c r="K9" s="1">
        <v>0.29516500000000001</v>
      </c>
      <c r="L9" s="1">
        <v>0.81495899999999999</v>
      </c>
      <c r="M9" s="1">
        <v>3.3663539999999998</v>
      </c>
      <c r="N9" s="1">
        <v>0.46</v>
      </c>
      <c r="O9" s="2">
        <f t="shared" si="7"/>
        <v>7</v>
      </c>
      <c r="P9" s="2">
        <f t="shared" si="2"/>
        <v>8</v>
      </c>
      <c r="Q9" s="2">
        <f t="shared" si="8"/>
        <v>5</v>
      </c>
      <c r="R9" s="2">
        <f t="shared" si="9"/>
        <v>5</v>
      </c>
      <c r="S9" s="2">
        <f t="shared" si="10"/>
        <v>6</v>
      </c>
      <c r="T9" s="2">
        <f t="shared" si="11"/>
        <v>6</v>
      </c>
      <c r="U9" s="2">
        <f t="shared" si="12"/>
        <v>5</v>
      </c>
      <c r="V9" s="3">
        <f t="shared" si="13"/>
        <v>75</v>
      </c>
      <c r="W9" s="3">
        <f t="shared" si="4"/>
        <v>87.5</v>
      </c>
      <c r="X9" s="3">
        <f t="shared" si="14"/>
        <v>50</v>
      </c>
      <c r="Y9" s="3">
        <f t="shared" si="15"/>
        <v>50</v>
      </c>
      <c r="Z9" s="3">
        <f t="shared" si="16"/>
        <v>62.5</v>
      </c>
      <c r="AA9" s="3">
        <f t="shared" si="17"/>
        <v>62.5</v>
      </c>
      <c r="AB9" s="3">
        <f t="shared" si="18"/>
        <v>50</v>
      </c>
      <c r="AC9" s="4">
        <f t="shared" si="19"/>
        <v>4</v>
      </c>
      <c r="AD9" s="4">
        <f t="shared" si="20"/>
        <v>4</v>
      </c>
      <c r="AE9" s="4">
        <f t="shared" si="21"/>
        <v>3</v>
      </c>
      <c r="AF9" s="4">
        <f t="shared" si="22"/>
        <v>3</v>
      </c>
      <c r="AG9" s="4">
        <f t="shared" si="23"/>
        <v>3</v>
      </c>
      <c r="AH9" s="4">
        <f t="shared" si="24"/>
        <v>3</v>
      </c>
      <c r="AI9" s="4">
        <f t="shared" si="25"/>
        <v>3</v>
      </c>
      <c r="AJ9" s="34">
        <f t="shared" si="26"/>
        <v>4</v>
      </c>
      <c r="AK9" s="34">
        <f t="shared" si="27"/>
        <v>4</v>
      </c>
      <c r="AL9" s="34">
        <f t="shared" si="28"/>
        <v>3</v>
      </c>
      <c r="AM9" s="34">
        <f t="shared" si="29"/>
        <v>3</v>
      </c>
      <c r="AN9" s="34">
        <f t="shared" si="30"/>
        <v>3</v>
      </c>
      <c r="AO9" s="34">
        <f t="shared" si="31"/>
        <v>3</v>
      </c>
      <c r="AP9" s="34">
        <f t="shared" si="32"/>
        <v>3</v>
      </c>
    </row>
    <row r="10" spans="2:42">
      <c r="B10" s="1">
        <v>20200901</v>
      </c>
      <c r="C10" s="1" t="s">
        <v>104</v>
      </c>
      <c r="F10" s="1">
        <v>15537.34</v>
      </c>
      <c r="G10" s="1">
        <v>15554.74</v>
      </c>
      <c r="H10" s="1">
        <v>5.9940000000000002E-3</v>
      </c>
      <c r="I10" s="1">
        <v>2.298E-2</v>
      </c>
      <c r="J10" s="1">
        <v>9.1981999999999994E-2</v>
      </c>
      <c r="K10" s="1">
        <v>0.28660099999999999</v>
      </c>
      <c r="L10" s="1">
        <v>0.81809600000000005</v>
      </c>
      <c r="M10" s="1">
        <v>3.4021240000000001</v>
      </c>
      <c r="N10" s="1">
        <v>0.45</v>
      </c>
      <c r="O10" s="2">
        <f t="shared" si="7"/>
        <v>4</v>
      </c>
      <c r="P10" s="2">
        <f t="shared" si="2"/>
        <v>5</v>
      </c>
      <c r="Q10" s="2">
        <f t="shared" si="8"/>
        <v>6</v>
      </c>
      <c r="R10" s="2">
        <f t="shared" si="9"/>
        <v>6</v>
      </c>
      <c r="S10" s="2">
        <f t="shared" si="10"/>
        <v>5</v>
      </c>
      <c r="T10" s="2">
        <f t="shared" si="11"/>
        <v>5</v>
      </c>
      <c r="U10" s="2">
        <f t="shared" si="12"/>
        <v>6</v>
      </c>
      <c r="V10" s="3">
        <f t="shared" si="13"/>
        <v>37.5</v>
      </c>
      <c r="W10" s="3">
        <f t="shared" si="4"/>
        <v>50</v>
      </c>
      <c r="X10" s="3">
        <f t="shared" si="14"/>
        <v>62.5</v>
      </c>
      <c r="Y10" s="3">
        <f t="shared" si="15"/>
        <v>62.5</v>
      </c>
      <c r="Z10" s="3">
        <f t="shared" si="16"/>
        <v>50</v>
      </c>
      <c r="AA10" s="3">
        <f t="shared" si="17"/>
        <v>50</v>
      </c>
      <c r="AB10" s="3">
        <f t="shared" si="18"/>
        <v>62.5</v>
      </c>
      <c r="AC10" s="4">
        <f t="shared" si="19"/>
        <v>2</v>
      </c>
      <c r="AD10" s="4">
        <f t="shared" si="20"/>
        <v>3</v>
      </c>
      <c r="AE10" s="4">
        <f t="shared" si="21"/>
        <v>3</v>
      </c>
      <c r="AF10" s="4">
        <f t="shared" si="22"/>
        <v>3</v>
      </c>
      <c r="AG10" s="4">
        <f t="shared" si="23"/>
        <v>3</v>
      </c>
      <c r="AH10" s="4">
        <f t="shared" si="24"/>
        <v>3</v>
      </c>
      <c r="AI10" s="4">
        <f t="shared" si="25"/>
        <v>3</v>
      </c>
      <c r="AJ10" s="34" t="str">
        <f t="shared" si="26"/>
        <v/>
      </c>
      <c r="AK10" s="34" t="str">
        <f t="shared" si="27"/>
        <v/>
      </c>
      <c r="AL10" s="34" t="str">
        <f t="shared" si="28"/>
        <v/>
      </c>
      <c r="AM10" s="34" t="str">
        <f t="shared" si="29"/>
        <v/>
      </c>
      <c r="AN10" s="34" t="str">
        <f t="shared" si="30"/>
        <v/>
      </c>
      <c r="AO10" s="34" t="str">
        <f t="shared" si="31"/>
        <v/>
      </c>
      <c r="AP10" s="34" t="str">
        <f t="shared" si="32"/>
        <v/>
      </c>
    </row>
    <row r="11" spans="2:42">
      <c r="B11" s="1">
        <v>20200901</v>
      </c>
      <c r="C11" s="1" t="s">
        <v>203</v>
      </c>
      <c r="F11" s="1">
        <v>21023.040000000001</v>
      </c>
      <c r="G11" s="1">
        <v>21115.75</v>
      </c>
      <c r="H11" s="1">
        <v>6.9699999999999996E-3</v>
      </c>
      <c r="I11" s="1">
        <v>2.6889E-2</v>
      </c>
      <c r="J11" s="1">
        <v>0.101655</v>
      </c>
      <c r="K11" s="1">
        <v>0.30959399999999998</v>
      </c>
      <c r="L11" s="1">
        <v>0.86993299999999996</v>
      </c>
      <c r="M11" s="1">
        <v>3.6048</v>
      </c>
      <c r="N11" s="1">
        <v>0.49</v>
      </c>
      <c r="O11" s="2">
        <f t="shared" si="7"/>
        <v>1</v>
      </c>
      <c r="P11" s="2">
        <f t="shared" si="2"/>
        <v>3</v>
      </c>
      <c r="Q11" s="2">
        <f t="shared" si="8"/>
        <v>4</v>
      </c>
      <c r="R11" s="2">
        <f t="shared" si="9"/>
        <v>3</v>
      </c>
      <c r="S11" s="2">
        <f t="shared" si="10"/>
        <v>2</v>
      </c>
      <c r="T11" s="2">
        <f t="shared" si="11"/>
        <v>1</v>
      </c>
      <c r="U11" s="2">
        <f t="shared" si="12"/>
        <v>3</v>
      </c>
      <c r="V11" s="3">
        <f t="shared" si="13"/>
        <v>0</v>
      </c>
      <c r="W11" s="3">
        <f t="shared" si="4"/>
        <v>25</v>
      </c>
      <c r="X11" s="3">
        <f t="shared" si="14"/>
        <v>37.5</v>
      </c>
      <c r="Y11" s="3">
        <f t="shared" si="15"/>
        <v>25</v>
      </c>
      <c r="Z11" s="3">
        <f t="shared" si="16"/>
        <v>12.5</v>
      </c>
      <c r="AA11" s="3">
        <f t="shared" si="17"/>
        <v>0</v>
      </c>
      <c r="AB11" s="3">
        <f t="shared" si="18"/>
        <v>25</v>
      </c>
      <c r="AC11" s="4">
        <f t="shared" si="19"/>
        <v>1</v>
      </c>
      <c r="AD11" s="4">
        <f t="shared" si="20"/>
        <v>2</v>
      </c>
      <c r="AE11" s="4">
        <f t="shared" si="21"/>
        <v>2</v>
      </c>
      <c r="AF11" s="4">
        <f t="shared" si="22"/>
        <v>2</v>
      </c>
      <c r="AG11" s="4">
        <f t="shared" si="23"/>
        <v>1</v>
      </c>
      <c r="AH11" s="4">
        <f t="shared" si="24"/>
        <v>1</v>
      </c>
      <c r="AI11" s="4">
        <f t="shared" si="25"/>
        <v>2</v>
      </c>
      <c r="AJ11" s="34" t="str">
        <f t="shared" si="26"/>
        <v/>
      </c>
      <c r="AK11" s="34" t="str">
        <f t="shared" si="27"/>
        <v/>
      </c>
      <c r="AL11" s="34" t="str">
        <f t="shared" si="28"/>
        <v/>
      </c>
      <c r="AM11" s="34" t="str">
        <f t="shared" si="29"/>
        <v/>
      </c>
      <c r="AN11" s="34" t="str">
        <f t="shared" si="30"/>
        <v/>
      </c>
      <c r="AO11" s="34" t="str">
        <f t="shared" si="31"/>
        <v/>
      </c>
      <c r="AP11" s="34" t="str">
        <f t="shared" si="32"/>
        <v/>
      </c>
    </row>
    <row r="12" spans="2:42">
      <c r="B12" s="1">
        <v>20200901</v>
      </c>
      <c r="C12" s="1" t="s">
        <v>204</v>
      </c>
      <c r="F12" s="1">
        <v>3703.61</v>
      </c>
      <c r="G12" s="1">
        <v>3709.98</v>
      </c>
      <c r="H12" s="1">
        <v>4.9919999999999999E-3</v>
      </c>
      <c r="I12" s="1">
        <v>2.2966E-2</v>
      </c>
      <c r="J12" s="1">
        <v>8.7926000000000004E-2</v>
      </c>
      <c r="K12" s="1">
        <v>0.26623999999999998</v>
      </c>
      <c r="L12" s="1">
        <v>0.74813099999999999</v>
      </c>
      <c r="M12" s="1">
        <v>3.1723469999999998</v>
      </c>
      <c r="N12" s="1">
        <v>0.42</v>
      </c>
      <c r="O12" s="2">
        <f t="shared" si="7"/>
        <v>6</v>
      </c>
      <c r="P12" s="2">
        <f t="shared" si="2"/>
        <v>6</v>
      </c>
      <c r="Q12" s="2">
        <f t="shared" si="8"/>
        <v>7</v>
      </c>
      <c r="R12" s="2">
        <f t="shared" si="9"/>
        <v>7</v>
      </c>
      <c r="S12" s="2">
        <f t="shared" si="10"/>
        <v>7</v>
      </c>
      <c r="T12" s="2">
        <f t="shared" si="11"/>
        <v>8</v>
      </c>
      <c r="U12" s="2">
        <f t="shared" si="12"/>
        <v>7</v>
      </c>
      <c r="V12" s="3">
        <f t="shared" si="13"/>
        <v>62.5</v>
      </c>
      <c r="W12" s="3">
        <f t="shared" si="4"/>
        <v>62.5</v>
      </c>
      <c r="X12" s="3">
        <f t="shared" si="14"/>
        <v>75</v>
      </c>
      <c r="Y12" s="3">
        <f t="shared" si="15"/>
        <v>75</v>
      </c>
      <c r="Z12" s="3">
        <f t="shared" si="16"/>
        <v>75</v>
      </c>
      <c r="AA12" s="3">
        <f t="shared" si="17"/>
        <v>87.5</v>
      </c>
      <c r="AB12" s="3">
        <f t="shared" si="18"/>
        <v>75</v>
      </c>
      <c r="AC12" s="4">
        <f t="shared" si="19"/>
        <v>3</v>
      </c>
      <c r="AD12" s="4">
        <f t="shared" si="20"/>
        <v>3</v>
      </c>
      <c r="AE12" s="4">
        <f t="shared" si="21"/>
        <v>4</v>
      </c>
      <c r="AF12" s="4">
        <f t="shared" si="22"/>
        <v>4</v>
      </c>
      <c r="AG12" s="4">
        <f t="shared" si="23"/>
        <v>4</v>
      </c>
      <c r="AH12" s="4">
        <f t="shared" si="24"/>
        <v>4</v>
      </c>
      <c r="AI12" s="4">
        <f t="shared" si="25"/>
        <v>4</v>
      </c>
      <c r="AJ12" s="34" t="str">
        <f t="shared" si="26"/>
        <v/>
      </c>
      <c r="AK12" s="34" t="str">
        <f t="shared" si="27"/>
        <v/>
      </c>
      <c r="AL12" s="34" t="str">
        <f t="shared" si="28"/>
        <v/>
      </c>
      <c r="AM12" s="34" t="str">
        <f t="shared" si="29"/>
        <v/>
      </c>
      <c r="AN12" s="34" t="str">
        <f t="shared" si="30"/>
        <v/>
      </c>
      <c r="AO12" s="34" t="str">
        <f t="shared" si="31"/>
        <v/>
      </c>
      <c r="AP12" s="34" t="str">
        <f t="shared" si="32"/>
        <v/>
      </c>
    </row>
    <row r="13" spans="2:42">
      <c r="O13" s="2" t="str">
        <f t="shared" si="7"/>
        <v/>
      </c>
      <c r="P13" s="2" t="str">
        <f t="shared" si="2"/>
        <v/>
      </c>
      <c r="Q13" s="2" t="str">
        <f t="shared" si="8"/>
        <v/>
      </c>
      <c r="R13" s="2" t="str">
        <f t="shared" si="9"/>
        <v/>
      </c>
      <c r="S13" s="2" t="str">
        <f t="shared" si="10"/>
        <v/>
      </c>
      <c r="T13" s="2" t="str">
        <f t="shared" si="11"/>
        <v/>
      </c>
      <c r="U13" s="2" t="str">
        <f t="shared" si="12"/>
        <v/>
      </c>
      <c r="V13" s="3" t="str">
        <f t="shared" si="13"/>
        <v/>
      </c>
      <c r="W13" s="3" t="str">
        <f t="shared" si="4"/>
        <v/>
      </c>
      <c r="X13" s="3" t="str">
        <f t="shared" si="14"/>
        <v/>
      </c>
      <c r="Y13" s="3" t="str">
        <f t="shared" si="15"/>
        <v/>
      </c>
      <c r="Z13" s="3" t="str">
        <f t="shared" si="16"/>
        <v/>
      </c>
      <c r="AA13" s="3" t="str">
        <f t="shared" si="17"/>
        <v/>
      </c>
      <c r="AB13" s="3" t="str">
        <f t="shared" si="18"/>
        <v/>
      </c>
      <c r="AC13" s="4" t="str">
        <f t="shared" si="19"/>
        <v/>
      </c>
      <c r="AD13" s="4" t="str">
        <f t="shared" si="20"/>
        <v/>
      </c>
      <c r="AE13" s="4" t="str">
        <f t="shared" si="21"/>
        <v/>
      </c>
      <c r="AF13" s="4" t="str">
        <f t="shared" si="22"/>
        <v/>
      </c>
      <c r="AG13" s="4" t="str">
        <f t="shared" si="23"/>
        <v/>
      </c>
      <c r="AH13" s="4" t="str">
        <f t="shared" si="24"/>
        <v/>
      </c>
      <c r="AI13" s="4" t="str">
        <f t="shared" si="25"/>
        <v/>
      </c>
      <c r="AJ13" s="34"/>
      <c r="AK13" s="34"/>
      <c r="AL13" s="34"/>
      <c r="AM13" s="34"/>
      <c r="AN13" s="34"/>
      <c r="AO13" s="34"/>
      <c r="AP13" s="34"/>
    </row>
    <row r="14" spans="2:42">
      <c r="AJ14" s="26" t="str">
        <f t="shared" ref="AJ14:AJ68" si="33">IF($E14="Eastspring Investments",AD14,"")</f>
        <v/>
      </c>
      <c r="AK14" s="26" t="str">
        <f t="shared" si="0"/>
        <v/>
      </c>
      <c r="AL14" s="26" t="str">
        <f t="shared" si="0"/>
        <v/>
      </c>
      <c r="AM14" s="26" t="str">
        <f t="shared" si="0"/>
        <v/>
      </c>
      <c r="AN14" s="26" t="str">
        <f t="shared" si="0"/>
        <v/>
      </c>
      <c r="AO14" s="26" t="str">
        <f t="shared" si="0"/>
        <v/>
      </c>
    </row>
    <row r="15" spans="2:42">
      <c r="AJ15" s="26" t="str">
        <f t="shared" si="33"/>
        <v/>
      </c>
      <c r="AK15" s="26" t="str">
        <f t="shared" si="0"/>
        <v/>
      </c>
      <c r="AL15" s="26" t="str">
        <f t="shared" si="0"/>
        <v/>
      </c>
      <c r="AM15" s="26" t="str">
        <f t="shared" si="0"/>
        <v/>
      </c>
      <c r="AN15" s="26" t="str">
        <f t="shared" si="0"/>
        <v/>
      </c>
      <c r="AO15" s="26" t="str">
        <f t="shared" si="0"/>
        <v/>
      </c>
    </row>
    <row r="16" spans="2:42">
      <c r="AJ16" s="26" t="str">
        <f t="shared" si="33"/>
        <v/>
      </c>
      <c r="AK16" s="26" t="str">
        <f t="shared" si="0"/>
        <v/>
      </c>
      <c r="AL16" s="26" t="str">
        <f t="shared" si="0"/>
        <v/>
      </c>
      <c r="AM16" s="26" t="str">
        <f t="shared" si="0"/>
        <v/>
      </c>
      <c r="AN16" s="26" t="str">
        <f t="shared" si="0"/>
        <v/>
      </c>
      <c r="AO16" s="26" t="str">
        <f t="shared" si="0"/>
        <v/>
      </c>
    </row>
    <row r="17" spans="36:41">
      <c r="AJ17" s="26" t="str">
        <f t="shared" si="33"/>
        <v/>
      </c>
      <c r="AK17" s="26" t="str">
        <f t="shared" si="0"/>
        <v/>
      </c>
      <c r="AL17" s="26" t="str">
        <f t="shared" si="0"/>
        <v/>
      </c>
      <c r="AM17" s="26" t="str">
        <f t="shared" si="0"/>
        <v/>
      </c>
      <c r="AN17" s="26" t="str">
        <f t="shared" si="0"/>
        <v/>
      </c>
      <c r="AO17" s="26" t="str">
        <f t="shared" si="0"/>
        <v/>
      </c>
    </row>
    <row r="18" spans="36:41">
      <c r="AJ18" s="26" t="str">
        <f t="shared" si="33"/>
        <v/>
      </c>
      <c r="AK18" s="26" t="str">
        <f t="shared" si="0"/>
        <v/>
      </c>
      <c r="AL18" s="26" t="str">
        <f t="shared" si="0"/>
        <v/>
      </c>
      <c r="AM18" s="26" t="str">
        <f t="shared" si="0"/>
        <v/>
      </c>
      <c r="AN18" s="26" t="str">
        <f t="shared" si="0"/>
        <v/>
      </c>
      <c r="AO18" s="26" t="str">
        <f t="shared" si="0"/>
        <v/>
      </c>
    </row>
    <row r="19" spans="36:41">
      <c r="AJ19" s="26" t="str">
        <f t="shared" si="33"/>
        <v/>
      </c>
      <c r="AK19" s="26" t="str">
        <f t="shared" si="0"/>
        <v/>
      </c>
      <c r="AL19" s="26" t="str">
        <f t="shared" si="0"/>
        <v/>
      </c>
      <c r="AM19" s="26" t="str">
        <f t="shared" si="0"/>
        <v/>
      </c>
      <c r="AN19" s="26" t="str">
        <f t="shared" si="0"/>
        <v/>
      </c>
      <c r="AO19" s="26" t="str">
        <f t="shared" si="0"/>
        <v/>
      </c>
    </row>
    <row r="20" spans="36:41">
      <c r="AJ20" s="26" t="str">
        <f t="shared" si="33"/>
        <v/>
      </c>
      <c r="AK20" s="26" t="str">
        <f t="shared" si="0"/>
        <v/>
      </c>
      <c r="AL20" s="26" t="str">
        <f t="shared" si="0"/>
        <v/>
      </c>
      <c r="AM20" s="26" t="str">
        <f t="shared" si="0"/>
        <v/>
      </c>
      <c r="AN20" s="26" t="str">
        <f t="shared" si="0"/>
        <v/>
      </c>
      <c r="AO20" s="26" t="str">
        <f t="shared" si="0"/>
        <v/>
      </c>
    </row>
    <row r="21" spans="36:41">
      <c r="AJ21" s="26" t="str">
        <f t="shared" si="33"/>
        <v/>
      </c>
      <c r="AK21" s="26" t="str">
        <f t="shared" si="0"/>
        <v/>
      </c>
      <c r="AL21" s="26" t="str">
        <f t="shared" si="0"/>
        <v/>
      </c>
      <c r="AM21" s="26" t="str">
        <f t="shared" si="0"/>
        <v/>
      </c>
      <c r="AN21" s="26" t="str">
        <f t="shared" si="0"/>
        <v/>
      </c>
      <c r="AO21" s="26" t="str">
        <f t="shared" si="0"/>
        <v/>
      </c>
    </row>
    <row r="22" spans="36:41">
      <c r="AJ22" s="26" t="str">
        <f t="shared" si="33"/>
        <v/>
      </c>
      <c r="AK22" s="26" t="str">
        <f t="shared" si="0"/>
        <v/>
      </c>
      <c r="AL22" s="26" t="str">
        <f t="shared" si="0"/>
        <v/>
      </c>
      <c r="AM22" s="26" t="str">
        <f t="shared" si="0"/>
        <v/>
      </c>
      <c r="AN22" s="26" t="str">
        <f t="shared" si="0"/>
        <v/>
      </c>
      <c r="AO22" s="26" t="str">
        <f t="shared" si="0"/>
        <v/>
      </c>
    </row>
    <row r="23" spans="36:41">
      <c r="AJ23" s="26" t="str">
        <f t="shared" si="33"/>
        <v/>
      </c>
      <c r="AK23" s="26" t="str">
        <f t="shared" si="0"/>
        <v/>
      </c>
      <c r="AL23" s="26" t="str">
        <f t="shared" si="0"/>
        <v/>
      </c>
      <c r="AM23" s="26" t="str">
        <f t="shared" si="0"/>
        <v/>
      </c>
      <c r="AN23" s="26" t="str">
        <f t="shared" si="0"/>
        <v/>
      </c>
      <c r="AO23" s="26" t="str">
        <f t="shared" si="0"/>
        <v/>
      </c>
    </row>
    <row r="24" spans="36:41">
      <c r="AJ24" s="26" t="str">
        <f t="shared" si="33"/>
        <v/>
      </c>
      <c r="AK24" s="26" t="str">
        <f t="shared" si="0"/>
        <v/>
      </c>
      <c r="AL24" s="26" t="str">
        <f t="shared" si="0"/>
        <v/>
      </c>
      <c r="AM24" s="26" t="str">
        <f t="shared" si="0"/>
        <v/>
      </c>
      <c r="AN24" s="26" t="str">
        <f t="shared" si="0"/>
        <v/>
      </c>
      <c r="AO24" s="26" t="str">
        <f t="shared" si="0"/>
        <v/>
      </c>
    </row>
    <row r="25" spans="36:41">
      <c r="AJ25" s="26" t="str">
        <f t="shared" si="33"/>
        <v/>
      </c>
      <c r="AK25" s="26" t="str">
        <f t="shared" si="0"/>
        <v/>
      </c>
      <c r="AL25" s="26" t="str">
        <f t="shared" si="0"/>
        <v/>
      </c>
      <c r="AM25" s="26" t="str">
        <f t="shared" si="0"/>
        <v/>
      </c>
      <c r="AN25" s="26" t="str">
        <f t="shared" si="0"/>
        <v/>
      </c>
      <c r="AO25" s="26" t="str">
        <f t="shared" si="0"/>
        <v/>
      </c>
    </row>
    <row r="26" spans="36:41">
      <c r="AJ26" s="26" t="str">
        <f t="shared" si="33"/>
        <v/>
      </c>
      <c r="AK26" s="26" t="str">
        <f t="shared" si="0"/>
        <v/>
      </c>
      <c r="AL26" s="26" t="str">
        <f t="shared" si="0"/>
        <v/>
      </c>
      <c r="AM26" s="26" t="str">
        <f t="shared" si="0"/>
        <v/>
      </c>
      <c r="AN26" s="26" t="str">
        <f t="shared" si="0"/>
        <v/>
      </c>
      <c r="AO26" s="26" t="str">
        <f t="shared" si="0"/>
        <v/>
      </c>
    </row>
    <row r="27" spans="36:41">
      <c r="AJ27" s="26" t="str">
        <f t="shared" si="33"/>
        <v/>
      </c>
      <c r="AK27" s="26" t="str">
        <f t="shared" si="0"/>
        <v/>
      </c>
      <c r="AL27" s="26" t="str">
        <f t="shared" si="0"/>
        <v/>
      </c>
      <c r="AM27" s="26" t="str">
        <f t="shared" si="0"/>
        <v/>
      </c>
      <c r="AN27" s="26" t="str">
        <f t="shared" si="0"/>
        <v/>
      </c>
      <c r="AO27" s="26" t="str">
        <f t="shared" si="0"/>
        <v/>
      </c>
    </row>
    <row r="28" spans="36:41">
      <c r="AJ28" s="26" t="str">
        <f t="shared" si="33"/>
        <v/>
      </c>
      <c r="AK28" s="26" t="str">
        <f t="shared" si="0"/>
        <v/>
      </c>
      <c r="AL28" s="26" t="str">
        <f t="shared" si="0"/>
        <v/>
      </c>
      <c r="AM28" s="26" t="str">
        <f t="shared" si="0"/>
        <v/>
      </c>
      <c r="AN28" s="26" t="str">
        <f t="shared" si="0"/>
        <v/>
      </c>
      <c r="AO28" s="26" t="str">
        <f t="shared" si="0"/>
        <v/>
      </c>
    </row>
    <row r="29" spans="36:41">
      <c r="AJ29" s="26" t="str">
        <f t="shared" si="33"/>
        <v/>
      </c>
      <c r="AK29" s="26" t="str">
        <f t="shared" si="0"/>
        <v/>
      </c>
      <c r="AL29" s="26" t="str">
        <f t="shared" si="0"/>
        <v/>
      </c>
      <c r="AM29" s="26" t="str">
        <f t="shared" si="0"/>
        <v/>
      </c>
      <c r="AN29" s="26" t="str">
        <f t="shared" si="0"/>
        <v/>
      </c>
      <c r="AO29" s="26" t="str">
        <f t="shared" si="0"/>
        <v/>
      </c>
    </row>
    <row r="30" spans="36:41">
      <c r="AJ30" s="26" t="str">
        <f t="shared" si="33"/>
        <v/>
      </c>
      <c r="AK30" s="26" t="str">
        <f t="shared" si="0"/>
        <v/>
      </c>
      <c r="AL30" s="26" t="str">
        <f t="shared" si="0"/>
        <v/>
      </c>
      <c r="AM30" s="26" t="str">
        <f t="shared" si="0"/>
        <v/>
      </c>
      <c r="AN30" s="26" t="str">
        <f t="shared" si="0"/>
        <v/>
      </c>
      <c r="AO30" s="26" t="str">
        <f t="shared" si="0"/>
        <v/>
      </c>
    </row>
    <row r="31" spans="36:41">
      <c r="AJ31" s="26" t="str">
        <f t="shared" si="33"/>
        <v/>
      </c>
      <c r="AK31" s="26" t="str">
        <f t="shared" si="0"/>
        <v/>
      </c>
      <c r="AL31" s="26" t="str">
        <f t="shared" si="0"/>
        <v/>
      </c>
      <c r="AM31" s="26" t="str">
        <f t="shared" si="0"/>
        <v/>
      </c>
      <c r="AN31" s="26" t="str">
        <f t="shared" si="0"/>
        <v/>
      </c>
      <c r="AO31" s="26" t="str">
        <f t="shared" si="0"/>
        <v/>
      </c>
    </row>
    <row r="32" spans="36:41">
      <c r="AJ32" s="26" t="str">
        <f t="shared" si="33"/>
        <v/>
      </c>
      <c r="AK32" s="26" t="str">
        <f t="shared" si="0"/>
        <v/>
      </c>
      <c r="AL32" s="26" t="str">
        <f t="shared" si="0"/>
        <v/>
      </c>
      <c r="AM32" s="26" t="str">
        <f t="shared" si="0"/>
        <v/>
      </c>
      <c r="AN32" s="26" t="str">
        <f t="shared" si="0"/>
        <v/>
      </c>
      <c r="AO32" s="26" t="str">
        <f t="shared" si="0"/>
        <v/>
      </c>
    </row>
    <row r="33" spans="36:41">
      <c r="AJ33" s="26" t="str">
        <f t="shared" si="33"/>
        <v/>
      </c>
      <c r="AK33" s="26" t="str">
        <f t="shared" si="0"/>
        <v/>
      </c>
      <c r="AL33" s="26" t="str">
        <f t="shared" si="0"/>
        <v/>
      </c>
      <c r="AM33" s="26" t="str">
        <f t="shared" si="0"/>
        <v/>
      </c>
      <c r="AN33" s="26" t="str">
        <f t="shared" si="0"/>
        <v/>
      </c>
      <c r="AO33" s="26" t="str">
        <f t="shared" si="0"/>
        <v/>
      </c>
    </row>
    <row r="34" spans="36:41">
      <c r="AJ34" s="26" t="str">
        <f t="shared" si="33"/>
        <v/>
      </c>
      <c r="AK34" s="26" t="str">
        <f t="shared" si="0"/>
        <v/>
      </c>
      <c r="AL34" s="26" t="str">
        <f t="shared" si="0"/>
        <v/>
      </c>
      <c r="AM34" s="26" t="str">
        <f t="shared" si="0"/>
        <v/>
      </c>
      <c r="AN34" s="26" t="str">
        <f t="shared" si="0"/>
        <v/>
      </c>
      <c r="AO34" s="26" t="str">
        <f t="shared" si="0"/>
        <v/>
      </c>
    </row>
    <row r="35" spans="36:41">
      <c r="AJ35" s="26" t="str">
        <f t="shared" si="33"/>
        <v/>
      </c>
      <c r="AK35" s="26" t="str">
        <f t="shared" si="0"/>
        <v/>
      </c>
      <c r="AL35" s="26" t="str">
        <f t="shared" si="0"/>
        <v/>
      </c>
      <c r="AM35" s="26" t="str">
        <f t="shared" si="0"/>
        <v/>
      </c>
      <c r="AN35" s="26" t="str">
        <f t="shared" si="0"/>
        <v/>
      </c>
      <c r="AO35" s="26" t="str">
        <f t="shared" si="0"/>
        <v/>
      </c>
    </row>
    <row r="36" spans="36:41">
      <c r="AJ36" s="26" t="str">
        <f t="shared" si="33"/>
        <v/>
      </c>
      <c r="AK36" s="26" t="str">
        <f t="shared" si="0"/>
        <v/>
      </c>
      <c r="AL36" s="26" t="str">
        <f t="shared" si="0"/>
        <v/>
      </c>
      <c r="AM36" s="26" t="str">
        <f t="shared" si="0"/>
        <v/>
      </c>
      <c r="AN36" s="26" t="str">
        <f t="shared" si="0"/>
        <v/>
      </c>
      <c r="AO36" s="26" t="str">
        <f t="shared" si="0"/>
        <v/>
      </c>
    </row>
    <row r="37" spans="36:41">
      <c r="AJ37" s="26" t="str">
        <f t="shared" si="33"/>
        <v/>
      </c>
      <c r="AK37" s="26" t="str">
        <f t="shared" si="0"/>
        <v/>
      </c>
      <c r="AL37" s="26" t="str">
        <f t="shared" si="0"/>
        <v/>
      </c>
      <c r="AM37" s="26" t="str">
        <f t="shared" si="0"/>
        <v/>
      </c>
      <c r="AN37" s="26" t="str">
        <f t="shared" si="0"/>
        <v/>
      </c>
      <c r="AO37" s="26" t="str">
        <f t="shared" si="0"/>
        <v/>
      </c>
    </row>
    <row r="38" spans="36:41">
      <c r="AJ38" s="26" t="str">
        <f t="shared" si="33"/>
        <v/>
      </c>
      <c r="AK38" s="26" t="str">
        <f t="shared" si="0"/>
        <v/>
      </c>
      <c r="AL38" s="26" t="str">
        <f t="shared" si="0"/>
        <v/>
      </c>
      <c r="AM38" s="26" t="str">
        <f t="shared" si="0"/>
        <v/>
      </c>
      <c r="AN38" s="26" t="str">
        <f t="shared" si="0"/>
        <v/>
      </c>
      <c r="AO38" s="26" t="str">
        <f t="shared" si="0"/>
        <v/>
      </c>
    </row>
    <row r="39" spans="36:41">
      <c r="AJ39" s="26" t="str">
        <f t="shared" si="33"/>
        <v/>
      </c>
      <c r="AK39" s="26" t="str">
        <f t="shared" si="0"/>
        <v/>
      </c>
      <c r="AL39" s="26" t="str">
        <f t="shared" si="0"/>
        <v/>
      </c>
      <c r="AM39" s="26" t="str">
        <f t="shared" si="0"/>
        <v/>
      </c>
      <c r="AN39" s="26" t="str">
        <f t="shared" si="0"/>
        <v/>
      </c>
      <c r="AO39" s="26" t="str">
        <f t="shared" si="0"/>
        <v/>
      </c>
    </row>
    <row r="40" spans="36:41">
      <c r="AJ40" s="26" t="str">
        <f t="shared" si="33"/>
        <v/>
      </c>
      <c r="AK40" s="26" t="str">
        <f t="shared" si="0"/>
        <v/>
      </c>
      <c r="AL40" s="26" t="str">
        <f t="shared" si="0"/>
        <v/>
      </c>
      <c r="AM40" s="26" t="str">
        <f t="shared" si="0"/>
        <v/>
      </c>
      <c r="AN40" s="26" t="str">
        <f t="shared" si="0"/>
        <v/>
      </c>
      <c r="AO40" s="26" t="str">
        <f t="shared" si="0"/>
        <v/>
      </c>
    </row>
    <row r="41" spans="36:41">
      <c r="AJ41" s="26" t="str">
        <f t="shared" si="33"/>
        <v/>
      </c>
      <c r="AK41" s="26" t="str">
        <f t="shared" si="0"/>
        <v/>
      </c>
      <c r="AL41" s="26" t="str">
        <f t="shared" si="0"/>
        <v/>
      </c>
      <c r="AM41" s="26" t="str">
        <f t="shared" si="0"/>
        <v/>
      </c>
      <c r="AN41" s="26" t="str">
        <f t="shared" si="0"/>
        <v/>
      </c>
      <c r="AO41" s="26" t="str">
        <f t="shared" si="0"/>
        <v/>
      </c>
    </row>
    <row r="42" spans="36:41">
      <c r="AJ42" s="26" t="str">
        <f t="shared" si="33"/>
        <v/>
      </c>
      <c r="AK42" s="26" t="str">
        <f t="shared" si="0"/>
        <v/>
      </c>
      <c r="AL42" s="26" t="str">
        <f t="shared" si="0"/>
        <v/>
      </c>
      <c r="AM42" s="26" t="str">
        <f t="shared" ref="AK42:AO92" si="34">IF($E42="PCA",AG42,"")</f>
        <v/>
      </c>
      <c r="AN42" s="26" t="str">
        <f t="shared" si="34"/>
        <v/>
      </c>
      <c r="AO42" s="26" t="str">
        <f t="shared" si="34"/>
        <v/>
      </c>
    </row>
    <row r="43" spans="36:41">
      <c r="AJ43" s="26" t="str">
        <f t="shared" si="33"/>
        <v/>
      </c>
      <c r="AK43" s="26" t="str">
        <f t="shared" si="34"/>
        <v/>
      </c>
      <c r="AL43" s="26" t="str">
        <f t="shared" si="34"/>
        <v/>
      </c>
      <c r="AM43" s="26" t="str">
        <f t="shared" si="34"/>
        <v/>
      </c>
      <c r="AN43" s="26" t="str">
        <f t="shared" si="34"/>
        <v/>
      </c>
      <c r="AO43" s="26" t="str">
        <f t="shared" si="34"/>
        <v/>
      </c>
    </row>
    <row r="44" spans="36:41">
      <c r="AJ44" s="26" t="str">
        <f t="shared" si="33"/>
        <v/>
      </c>
      <c r="AK44" s="26" t="str">
        <f t="shared" si="34"/>
        <v/>
      </c>
      <c r="AL44" s="26" t="str">
        <f t="shared" si="34"/>
        <v/>
      </c>
      <c r="AM44" s="26" t="str">
        <f t="shared" si="34"/>
        <v/>
      </c>
      <c r="AN44" s="26" t="str">
        <f t="shared" si="34"/>
        <v/>
      </c>
      <c r="AO44" s="26" t="str">
        <f t="shared" si="34"/>
        <v/>
      </c>
    </row>
    <row r="45" spans="36:41">
      <c r="AJ45" s="26" t="str">
        <f t="shared" si="33"/>
        <v/>
      </c>
      <c r="AK45" s="26" t="str">
        <f t="shared" si="34"/>
        <v/>
      </c>
      <c r="AL45" s="26" t="str">
        <f t="shared" si="34"/>
        <v/>
      </c>
      <c r="AM45" s="26" t="str">
        <f t="shared" si="34"/>
        <v/>
      </c>
      <c r="AN45" s="26" t="str">
        <f t="shared" si="34"/>
        <v/>
      </c>
      <c r="AO45" s="26" t="str">
        <f t="shared" si="34"/>
        <v/>
      </c>
    </row>
    <row r="46" spans="36:41">
      <c r="AJ46" s="26" t="str">
        <f t="shared" si="33"/>
        <v/>
      </c>
      <c r="AK46" s="26" t="str">
        <f t="shared" si="34"/>
        <v/>
      </c>
      <c r="AL46" s="26" t="str">
        <f t="shared" si="34"/>
        <v/>
      </c>
      <c r="AM46" s="26" t="str">
        <f t="shared" si="34"/>
        <v/>
      </c>
      <c r="AN46" s="26" t="str">
        <f t="shared" si="34"/>
        <v/>
      </c>
      <c r="AO46" s="26" t="str">
        <f t="shared" si="34"/>
        <v/>
      </c>
    </row>
    <row r="47" spans="36:41">
      <c r="AJ47" s="26" t="str">
        <f t="shared" si="33"/>
        <v/>
      </c>
      <c r="AK47" s="26" t="str">
        <f t="shared" si="34"/>
        <v/>
      </c>
      <c r="AL47" s="26" t="str">
        <f t="shared" si="34"/>
        <v/>
      </c>
      <c r="AM47" s="26" t="str">
        <f t="shared" si="34"/>
        <v/>
      </c>
      <c r="AN47" s="26" t="str">
        <f t="shared" si="34"/>
        <v/>
      </c>
      <c r="AO47" s="26" t="str">
        <f t="shared" si="34"/>
        <v/>
      </c>
    </row>
    <row r="48" spans="36:41">
      <c r="AJ48" s="26" t="str">
        <f t="shared" si="33"/>
        <v/>
      </c>
      <c r="AK48" s="26" t="str">
        <f t="shared" si="34"/>
        <v/>
      </c>
      <c r="AL48" s="26" t="str">
        <f t="shared" si="34"/>
        <v/>
      </c>
      <c r="AM48" s="26" t="str">
        <f t="shared" si="34"/>
        <v/>
      </c>
      <c r="AN48" s="26" t="str">
        <f t="shared" si="34"/>
        <v/>
      </c>
      <c r="AO48" s="26" t="str">
        <f t="shared" si="34"/>
        <v/>
      </c>
    </row>
    <row r="49" spans="36:41">
      <c r="AJ49" s="26" t="str">
        <f t="shared" si="33"/>
        <v/>
      </c>
      <c r="AK49" s="26" t="str">
        <f t="shared" si="34"/>
        <v/>
      </c>
      <c r="AL49" s="26" t="str">
        <f t="shared" si="34"/>
        <v/>
      </c>
      <c r="AM49" s="26" t="str">
        <f t="shared" si="34"/>
        <v/>
      </c>
      <c r="AN49" s="26" t="str">
        <f t="shared" si="34"/>
        <v/>
      </c>
      <c r="AO49" s="26" t="str">
        <f t="shared" si="34"/>
        <v/>
      </c>
    </row>
    <row r="50" spans="36:41">
      <c r="AJ50" s="26" t="str">
        <f t="shared" si="33"/>
        <v/>
      </c>
      <c r="AK50" s="26" t="str">
        <f t="shared" si="34"/>
        <v/>
      </c>
      <c r="AL50" s="26" t="str">
        <f t="shared" si="34"/>
        <v/>
      </c>
      <c r="AM50" s="26" t="str">
        <f t="shared" si="34"/>
        <v/>
      </c>
      <c r="AN50" s="26" t="str">
        <f t="shared" si="34"/>
        <v/>
      </c>
      <c r="AO50" s="26" t="str">
        <f t="shared" si="34"/>
        <v/>
      </c>
    </row>
    <row r="51" spans="36:41">
      <c r="AJ51" s="26" t="str">
        <f t="shared" si="33"/>
        <v/>
      </c>
      <c r="AK51" s="26" t="str">
        <f t="shared" si="34"/>
        <v/>
      </c>
      <c r="AL51" s="26" t="str">
        <f t="shared" si="34"/>
        <v/>
      </c>
      <c r="AM51" s="26" t="str">
        <f t="shared" si="34"/>
        <v/>
      </c>
      <c r="AN51" s="26" t="str">
        <f t="shared" si="34"/>
        <v/>
      </c>
      <c r="AO51" s="26" t="str">
        <f t="shared" si="34"/>
        <v/>
      </c>
    </row>
    <row r="52" spans="36:41">
      <c r="AJ52" s="26" t="str">
        <f t="shared" si="33"/>
        <v/>
      </c>
      <c r="AK52" s="26" t="str">
        <f t="shared" si="34"/>
        <v/>
      </c>
      <c r="AL52" s="26" t="str">
        <f t="shared" si="34"/>
        <v/>
      </c>
      <c r="AM52" s="26" t="str">
        <f t="shared" si="34"/>
        <v/>
      </c>
      <c r="AN52" s="26" t="str">
        <f t="shared" si="34"/>
        <v/>
      </c>
      <c r="AO52" s="26" t="str">
        <f t="shared" si="34"/>
        <v/>
      </c>
    </row>
    <row r="53" spans="36:41">
      <c r="AJ53" s="26" t="str">
        <f t="shared" si="33"/>
        <v/>
      </c>
      <c r="AK53" s="26" t="str">
        <f t="shared" si="34"/>
        <v/>
      </c>
      <c r="AL53" s="26" t="str">
        <f t="shared" si="34"/>
        <v/>
      </c>
      <c r="AM53" s="26" t="str">
        <f t="shared" si="34"/>
        <v/>
      </c>
      <c r="AN53" s="26" t="str">
        <f t="shared" si="34"/>
        <v/>
      </c>
      <c r="AO53" s="26" t="str">
        <f t="shared" si="34"/>
        <v/>
      </c>
    </row>
    <row r="54" spans="36:41">
      <c r="AJ54" s="26" t="str">
        <f t="shared" si="33"/>
        <v/>
      </c>
      <c r="AK54" s="26" t="str">
        <f t="shared" si="34"/>
        <v/>
      </c>
      <c r="AL54" s="26" t="str">
        <f t="shared" si="34"/>
        <v/>
      </c>
      <c r="AM54" s="26" t="str">
        <f t="shared" si="34"/>
        <v/>
      </c>
      <c r="AN54" s="26" t="str">
        <f t="shared" si="34"/>
        <v/>
      </c>
      <c r="AO54" s="26" t="str">
        <f t="shared" si="34"/>
        <v/>
      </c>
    </row>
    <row r="55" spans="36:41">
      <c r="AJ55" s="26" t="str">
        <f t="shared" si="33"/>
        <v/>
      </c>
      <c r="AK55" s="26" t="str">
        <f t="shared" si="34"/>
        <v/>
      </c>
      <c r="AL55" s="26" t="str">
        <f t="shared" si="34"/>
        <v/>
      </c>
      <c r="AM55" s="26" t="str">
        <f t="shared" si="34"/>
        <v/>
      </c>
      <c r="AN55" s="26" t="str">
        <f t="shared" si="34"/>
        <v/>
      </c>
      <c r="AO55" s="26" t="str">
        <f t="shared" si="34"/>
        <v/>
      </c>
    </row>
    <row r="56" spans="36:41">
      <c r="AJ56" s="26" t="str">
        <f t="shared" si="33"/>
        <v/>
      </c>
      <c r="AK56" s="26" t="str">
        <f t="shared" si="34"/>
        <v/>
      </c>
      <c r="AL56" s="26" t="str">
        <f t="shared" si="34"/>
        <v/>
      </c>
      <c r="AM56" s="26" t="str">
        <f t="shared" si="34"/>
        <v/>
      </c>
      <c r="AN56" s="26" t="str">
        <f t="shared" si="34"/>
        <v/>
      </c>
      <c r="AO56" s="26" t="str">
        <f t="shared" si="34"/>
        <v/>
      </c>
    </row>
    <row r="57" spans="36:41">
      <c r="AJ57" s="26" t="str">
        <f t="shared" si="33"/>
        <v/>
      </c>
      <c r="AK57" s="26" t="str">
        <f t="shared" si="34"/>
        <v/>
      </c>
      <c r="AL57" s="26" t="str">
        <f t="shared" si="34"/>
        <v/>
      </c>
      <c r="AM57" s="26" t="str">
        <f t="shared" si="34"/>
        <v/>
      </c>
      <c r="AN57" s="26" t="str">
        <f t="shared" si="34"/>
        <v/>
      </c>
      <c r="AO57" s="26" t="str">
        <f t="shared" si="34"/>
        <v/>
      </c>
    </row>
    <row r="58" spans="36:41">
      <c r="AJ58" s="26" t="str">
        <f t="shared" si="33"/>
        <v/>
      </c>
      <c r="AK58" s="26" t="str">
        <f t="shared" si="34"/>
        <v/>
      </c>
      <c r="AL58" s="26" t="str">
        <f t="shared" si="34"/>
        <v/>
      </c>
      <c r="AM58" s="26" t="str">
        <f t="shared" si="34"/>
        <v/>
      </c>
      <c r="AN58" s="26" t="str">
        <f t="shared" si="34"/>
        <v/>
      </c>
      <c r="AO58" s="26" t="str">
        <f t="shared" si="34"/>
        <v/>
      </c>
    </row>
    <row r="59" spans="36:41">
      <c r="AJ59" s="26" t="str">
        <f t="shared" si="33"/>
        <v/>
      </c>
      <c r="AK59" s="26" t="str">
        <f t="shared" si="34"/>
        <v/>
      </c>
      <c r="AL59" s="26" t="str">
        <f t="shared" si="34"/>
        <v/>
      </c>
      <c r="AM59" s="26" t="str">
        <f t="shared" si="34"/>
        <v/>
      </c>
      <c r="AN59" s="26" t="str">
        <f t="shared" si="34"/>
        <v/>
      </c>
      <c r="AO59" s="26" t="str">
        <f t="shared" si="34"/>
        <v/>
      </c>
    </row>
    <row r="60" spans="36:41">
      <c r="AJ60" s="26" t="str">
        <f t="shared" si="33"/>
        <v/>
      </c>
      <c r="AK60" s="26" t="str">
        <f t="shared" si="34"/>
        <v/>
      </c>
      <c r="AL60" s="26" t="str">
        <f t="shared" si="34"/>
        <v/>
      </c>
      <c r="AM60" s="26" t="str">
        <f t="shared" si="34"/>
        <v/>
      </c>
      <c r="AN60" s="26" t="str">
        <f t="shared" si="34"/>
        <v/>
      </c>
      <c r="AO60" s="26" t="str">
        <f t="shared" si="34"/>
        <v/>
      </c>
    </row>
    <row r="61" spans="36:41">
      <c r="AJ61" s="26" t="str">
        <f t="shared" si="33"/>
        <v/>
      </c>
      <c r="AK61" s="26" t="str">
        <f t="shared" si="34"/>
        <v/>
      </c>
      <c r="AL61" s="26" t="str">
        <f t="shared" si="34"/>
        <v/>
      </c>
      <c r="AM61" s="26" t="str">
        <f t="shared" si="34"/>
        <v/>
      </c>
      <c r="AN61" s="26" t="str">
        <f t="shared" si="34"/>
        <v/>
      </c>
      <c r="AO61" s="26" t="str">
        <f t="shared" si="34"/>
        <v/>
      </c>
    </row>
    <row r="62" spans="36:41">
      <c r="AJ62" s="26" t="str">
        <f t="shared" si="33"/>
        <v/>
      </c>
      <c r="AK62" s="26" t="str">
        <f t="shared" si="34"/>
        <v/>
      </c>
      <c r="AL62" s="26" t="str">
        <f t="shared" si="34"/>
        <v/>
      </c>
      <c r="AM62" s="26" t="str">
        <f t="shared" si="34"/>
        <v/>
      </c>
      <c r="AN62" s="26" t="str">
        <f t="shared" si="34"/>
        <v/>
      </c>
      <c r="AO62" s="26" t="str">
        <f t="shared" si="34"/>
        <v/>
      </c>
    </row>
    <row r="63" spans="36:41">
      <c r="AJ63" s="26" t="str">
        <f t="shared" si="33"/>
        <v/>
      </c>
      <c r="AK63" s="26" t="str">
        <f t="shared" si="34"/>
        <v/>
      </c>
      <c r="AL63" s="26" t="str">
        <f t="shared" si="34"/>
        <v/>
      </c>
      <c r="AM63" s="26" t="str">
        <f t="shared" si="34"/>
        <v/>
      </c>
      <c r="AN63" s="26" t="str">
        <f t="shared" si="34"/>
        <v/>
      </c>
      <c r="AO63" s="26" t="str">
        <f t="shared" si="34"/>
        <v/>
      </c>
    </row>
    <row r="64" spans="36:41">
      <c r="AJ64" s="26" t="str">
        <f t="shared" si="33"/>
        <v/>
      </c>
      <c r="AK64" s="26" t="str">
        <f t="shared" si="34"/>
        <v/>
      </c>
      <c r="AL64" s="26" t="str">
        <f t="shared" si="34"/>
        <v/>
      </c>
      <c r="AM64" s="26" t="str">
        <f t="shared" si="34"/>
        <v/>
      </c>
      <c r="AN64" s="26" t="str">
        <f t="shared" si="34"/>
        <v/>
      </c>
      <c r="AO64" s="26" t="str">
        <f t="shared" si="34"/>
        <v/>
      </c>
    </row>
    <row r="65" spans="36:41">
      <c r="AJ65" s="26" t="str">
        <f t="shared" si="33"/>
        <v/>
      </c>
      <c r="AK65" s="26" t="str">
        <f t="shared" si="34"/>
        <v/>
      </c>
      <c r="AL65" s="26" t="str">
        <f t="shared" si="34"/>
        <v/>
      </c>
      <c r="AM65" s="26" t="str">
        <f t="shared" si="34"/>
        <v/>
      </c>
      <c r="AN65" s="26" t="str">
        <f t="shared" si="34"/>
        <v/>
      </c>
      <c r="AO65" s="26" t="str">
        <f t="shared" si="34"/>
        <v/>
      </c>
    </row>
    <row r="66" spans="36:41">
      <c r="AJ66" s="26" t="str">
        <f t="shared" si="33"/>
        <v/>
      </c>
      <c r="AK66" s="26" t="str">
        <f t="shared" si="34"/>
        <v/>
      </c>
      <c r="AL66" s="26" t="str">
        <f t="shared" si="34"/>
        <v/>
      </c>
      <c r="AM66" s="26" t="str">
        <f t="shared" si="34"/>
        <v/>
      </c>
      <c r="AN66" s="26" t="str">
        <f t="shared" si="34"/>
        <v/>
      </c>
      <c r="AO66" s="26" t="str">
        <f t="shared" si="34"/>
        <v/>
      </c>
    </row>
    <row r="67" spans="36:41">
      <c r="AJ67" s="26" t="str">
        <f t="shared" si="33"/>
        <v/>
      </c>
      <c r="AK67" s="26" t="str">
        <f t="shared" si="34"/>
        <v/>
      </c>
      <c r="AL67" s="26" t="str">
        <f t="shared" si="34"/>
        <v/>
      </c>
      <c r="AM67" s="26" t="str">
        <f t="shared" si="34"/>
        <v/>
      </c>
      <c r="AN67" s="26" t="str">
        <f t="shared" si="34"/>
        <v/>
      </c>
      <c r="AO67" s="26" t="str">
        <f t="shared" si="34"/>
        <v/>
      </c>
    </row>
    <row r="68" spans="36:41">
      <c r="AJ68" s="26" t="str">
        <f t="shared" si="33"/>
        <v/>
      </c>
      <c r="AK68" s="26" t="str">
        <f t="shared" si="34"/>
        <v/>
      </c>
      <c r="AL68" s="26" t="str">
        <f t="shared" si="34"/>
        <v/>
      </c>
      <c r="AM68" s="26" t="str">
        <f t="shared" si="34"/>
        <v/>
      </c>
      <c r="AN68" s="26" t="str">
        <f t="shared" si="34"/>
        <v/>
      </c>
      <c r="AO68" s="26" t="str">
        <f t="shared" si="34"/>
        <v/>
      </c>
    </row>
    <row r="69" spans="36:41">
      <c r="AJ69" s="26" t="str">
        <f t="shared" ref="AJ69:AJ132" si="35">IF($E69="Eastspring Investments",AD69,"")</f>
        <v/>
      </c>
      <c r="AK69" s="26" t="str">
        <f t="shared" si="34"/>
        <v/>
      </c>
      <c r="AL69" s="26" t="str">
        <f t="shared" si="34"/>
        <v/>
      </c>
      <c r="AM69" s="26" t="str">
        <f t="shared" si="34"/>
        <v/>
      </c>
      <c r="AN69" s="26" t="str">
        <f t="shared" si="34"/>
        <v/>
      </c>
      <c r="AO69" s="26" t="str">
        <f t="shared" si="34"/>
        <v/>
      </c>
    </row>
    <row r="70" spans="36:41">
      <c r="AJ70" s="26" t="str">
        <f t="shared" si="35"/>
        <v/>
      </c>
      <c r="AK70" s="26" t="str">
        <f t="shared" si="34"/>
        <v/>
      </c>
      <c r="AL70" s="26" t="str">
        <f t="shared" si="34"/>
        <v/>
      </c>
      <c r="AM70" s="26" t="str">
        <f t="shared" si="34"/>
        <v/>
      </c>
      <c r="AN70" s="26" t="str">
        <f t="shared" si="34"/>
        <v/>
      </c>
      <c r="AO70" s="26" t="str">
        <f t="shared" si="34"/>
        <v/>
      </c>
    </row>
    <row r="71" spans="36:41">
      <c r="AJ71" s="26" t="str">
        <f t="shared" si="35"/>
        <v/>
      </c>
      <c r="AK71" s="26" t="str">
        <f t="shared" si="34"/>
        <v/>
      </c>
      <c r="AL71" s="26" t="str">
        <f t="shared" si="34"/>
        <v/>
      </c>
      <c r="AM71" s="26" t="str">
        <f t="shared" si="34"/>
        <v/>
      </c>
      <c r="AN71" s="26" t="str">
        <f t="shared" si="34"/>
        <v/>
      </c>
      <c r="AO71" s="26" t="str">
        <f t="shared" si="34"/>
        <v/>
      </c>
    </row>
    <row r="72" spans="36:41">
      <c r="AJ72" s="26" t="str">
        <f t="shared" si="35"/>
        <v/>
      </c>
      <c r="AK72" s="26" t="str">
        <f t="shared" si="34"/>
        <v/>
      </c>
      <c r="AL72" s="26" t="str">
        <f t="shared" si="34"/>
        <v/>
      </c>
      <c r="AM72" s="26" t="str">
        <f t="shared" si="34"/>
        <v/>
      </c>
      <c r="AN72" s="26" t="str">
        <f t="shared" si="34"/>
        <v/>
      </c>
      <c r="AO72" s="26" t="str">
        <f t="shared" si="34"/>
        <v/>
      </c>
    </row>
    <row r="73" spans="36:41">
      <c r="AJ73" s="26" t="str">
        <f t="shared" si="35"/>
        <v/>
      </c>
      <c r="AK73" s="26" t="str">
        <f t="shared" si="34"/>
        <v/>
      </c>
      <c r="AL73" s="26" t="str">
        <f t="shared" si="34"/>
        <v/>
      </c>
      <c r="AM73" s="26" t="str">
        <f t="shared" si="34"/>
        <v/>
      </c>
      <c r="AN73" s="26" t="str">
        <f t="shared" si="34"/>
        <v/>
      </c>
      <c r="AO73" s="26" t="str">
        <f t="shared" si="34"/>
        <v/>
      </c>
    </row>
    <row r="74" spans="36:41">
      <c r="AJ74" s="26" t="str">
        <f t="shared" si="35"/>
        <v/>
      </c>
      <c r="AK74" s="26" t="str">
        <f t="shared" si="34"/>
        <v/>
      </c>
      <c r="AL74" s="26" t="str">
        <f t="shared" si="34"/>
        <v/>
      </c>
      <c r="AM74" s="26" t="str">
        <f t="shared" si="34"/>
        <v/>
      </c>
      <c r="AN74" s="26" t="str">
        <f t="shared" si="34"/>
        <v/>
      </c>
      <c r="AO74" s="26" t="str">
        <f t="shared" si="34"/>
        <v/>
      </c>
    </row>
    <row r="75" spans="36:41">
      <c r="AJ75" s="26" t="str">
        <f t="shared" si="35"/>
        <v/>
      </c>
      <c r="AK75" s="26" t="str">
        <f t="shared" si="34"/>
        <v/>
      </c>
      <c r="AL75" s="26" t="str">
        <f t="shared" si="34"/>
        <v/>
      </c>
      <c r="AM75" s="26" t="str">
        <f t="shared" si="34"/>
        <v/>
      </c>
      <c r="AN75" s="26" t="str">
        <f t="shared" si="34"/>
        <v/>
      </c>
      <c r="AO75" s="26" t="str">
        <f t="shared" si="34"/>
        <v/>
      </c>
    </row>
    <row r="76" spans="36:41">
      <c r="AJ76" s="26" t="str">
        <f t="shared" si="35"/>
        <v/>
      </c>
      <c r="AK76" s="26" t="str">
        <f t="shared" si="34"/>
        <v/>
      </c>
      <c r="AL76" s="26" t="str">
        <f t="shared" si="34"/>
        <v/>
      </c>
      <c r="AM76" s="26" t="str">
        <f t="shared" si="34"/>
        <v/>
      </c>
      <c r="AN76" s="26" t="str">
        <f t="shared" si="34"/>
        <v/>
      </c>
      <c r="AO76" s="26" t="str">
        <f t="shared" si="34"/>
        <v/>
      </c>
    </row>
    <row r="77" spans="36:41">
      <c r="AJ77" s="26" t="str">
        <f t="shared" si="35"/>
        <v/>
      </c>
      <c r="AK77" s="26" t="str">
        <f t="shared" si="34"/>
        <v/>
      </c>
      <c r="AL77" s="26" t="str">
        <f t="shared" si="34"/>
        <v/>
      </c>
      <c r="AM77" s="26" t="str">
        <f t="shared" si="34"/>
        <v/>
      </c>
      <c r="AN77" s="26" t="str">
        <f t="shared" si="34"/>
        <v/>
      </c>
      <c r="AO77" s="26" t="str">
        <f t="shared" si="34"/>
        <v/>
      </c>
    </row>
    <row r="78" spans="36:41">
      <c r="AJ78" s="26" t="str">
        <f t="shared" si="35"/>
        <v/>
      </c>
      <c r="AK78" s="26" t="str">
        <f t="shared" si="34"/>
        <v/>
      </c>
      <c r="AL78" s="26" t="str">
        <f t="shared" si="34"/>
        <v/>
      </c>
      <c r="AM78" s="26" t="str">
        <f t="shared" si="34"/>
        <v/>
      </c>
      <c r="AN78" s="26" t="str">
        <f t="shared" si="34"/>
        <v/>
      </c>
      <c r="AO78" s="26" t="str">
        <f t="shared" si="34"/>
        <v/>
      </c>
    </row>
    <row r="79" spans="36:41">
      <c r="AJ79" s="26" t="str">
        <f t="shared" si="35"/>
        <v/>
      </c>
      <c r="AK79" s="26" t="str">
        <f t="shared" si="34"/>
        <v/>
      </c>
      <c r="AL79" s="26" t="str">
        <f t="shared" si="34"/>
        <v/>
      </c>
      <c r="AM79" s="26" t="str">
        <f t="shared" si="34"/>
        <v/>
      </c>
      <c r="AN79" s="26" t="str">
        <f t="shared" si="34"/>
        <v/>
      </c>
      <c r="AO79" s="26" t="str">
        <f t="shared" si="34"/>
        <v/>
      </c>
    </row>
    <row r="80" spans="36:41">
      <c r="AJ80" s="26" t="str">
        <f t="shared" si="35"/>
        <v/>
      </c>
      <c r="AK80" s="26" t="str">
        <f t="shared" si="34"/>
        <v/>
      </c>
      <c r="AL80" s="26" t="str">
        <f t="shared" si="34"/>
        <v/>
      </c>
      <c r="AM80" s="26" t="str">
        <f t="shared" si="34"/>
        <v/>
      </c>
      <c r="AN80" s="26" t="str">
        <f t="shared" si="34"/>
        <v/>
      </c>
      <c r="AO80" s="26" t="str">
        <f t="shared" si="34"/>
        <v/>
      </c>
    </row>
    <row r="81" spans="36:41">
      <c r="AJ81" s="26" t="str">
        <f t="shared" si="35"/>
        <v/>
      </c>
      <c r="AK81" s="26" t="str">
        <f t="shared" si="34"/>
        <v/>
      </c>
      <c r="AL81" s="26" t="str">
        <f t="shared" si="34"/>
        <v/>
      </c>
      <c r="AM81" s="26" t="str">
        <f t="shared" si="34"/>
        <v/>
      </c>
      <c r="AN81" s="26" t="str">
        <f t="shared" si="34"/>
        <v/>
      </c>
      <c r="AO81" s="26" t="str">
        <f t="shared" si="34"/>
        <v/>
      </c>
    </row>
    <row r="82" spans="36:41">
      <c r="AJ82" s="26" t="str">
        <f t="shared" si="35"/>
        <v/>
      </c>
      <c r="AK82" s="26" t="str">
        <f t="shared" si="34"/>
        <v/>
      </c>
      <c r="AL82" s="26" t="str">
        <f t="shared" si="34"/>
        <v/>
      </c>
      <c r="AM82" s="26" t="str">
        <f t="shared" si="34"/>
        <v/>
      </c>
      <c r="AN82" s="26" t="str">
        <f t="shared" si="34"/>
        <v/>
      </c>
      <c r="AO82" s="26" t="str">
        <f t="shared" si="34"/>
        <v/>
      </c>
    </row>
    <row r="83" spans="36:41">
      <c r="AJ83" s="26" t="str">
        <f t="shared" si="35"/>
        <v/>
      </c>
      <c r="AK83" s="26" t="str">
        <f t="shared" si="34"/>
        <v/>
      </c>
      <c r="AL83" s="26" t="str">
        <f t="shared" si="34"/>
        <v/>
      </c>
      <c r="AM83" s="26" t="str">
        <f t="shared" si="34"/>
        <v/>
      </c>
      <c r="AN83" s="26" t="str">
        <f t="shared" si="34"/>
        <v/>
      </c>
      <c r="AO83" s="26" t="str">
        <f t="shared" si="34"/>
        <v/>
      </c>
    </row>
    <row r="84" spans="36:41">
      <c r="AJ84" s="26" t="str">
        <f t="shared" si="35"/>
        <v/>
      </c>
      <c r="AK84" s="26" t="str">
        <f t="shared" si="34"/>
        <v/>
      </c>
      <c r="AL84" s="26" t="str">
        <f t="shared" si="34"/>
        <v/>
      </c>
      <c r="AM84" s="26" t="str">
        <f t="shared" si="34"/>
        <v/>
      </c>
      <c r="AN84" s="26" t="str">
        <f t="shared" si="34"/>
        <v/>
      </c>
      <c r="AO84" s="26" t="str">
        <f t="shared" si="34"/>
        <v/>
      </c>
    </row>
    <row r="85" spans="36:41">
      <c r="AJ85" s="26" t="str">
        <f t="shared" si="35"/>
        <v/>
      </c>
      <c r="AK85" s="26" t="str">
        <f t="shared" si="34"/>
        <v/>
      </c>
      <c r="AL85" s="26" t="str">
        <f t="shared" si="34"/>
        <v/>
      </c>
      <c r="AM85" s="26" t="str">
        <f t="shared" si="34"/>
        <v/>
      </c>
      <c r="AN85" s="26" t="str">
        <f t="shared" si="34"/>
        <v/>
      </c>
      <c r="AO85" s="26" t="str">
        <f t="shared" si="34"/>
        <v/>
      </c>
    </row>
    <row r="86" spans="36:41">
      <c r="AJ86" s="26" t="str">
        <f t="shared" si="35"/>
        <v/>
      </c>
      <c r="AK86" s="26" t="str">
        <f t="shared" si="34"/>
        <v/>
      </c>
      <c r="AL86" s="26" t="str">
        <f t="shared" si="34"/>
        <v/>
      </c>
      <c r="AM86" s="26" t="str">
        <f t="shared" si="34"/>
        <v/>
      </c>
      <c r="AN86" s="26" t="str">
        <f t="shared" si="34"/>
        <v/>
      </c>
      <c r="AO86" s="26" t="str">
        <f t="shared" si="34"/>
        <v/>
      </c>
    </row>
    <row r="87" spans="36:41">
      <c r="AJ87" s="26" t="str">
        <f t="shared" si="35"/>
        <v/>
      </c>
      <c r="AK87" s="26" t="str">
        <f t="shared" si="34"/>
        <v/>
      </c>
      <c r="AL87" s="26" t="str">
        <f t="shared" si="34"/>
        <v/>
      </c>
      <c r="AM87" s="26" t="str">
        <f t="shared" si="34"/>
        <v/>
      </c>
      <c r="AN87" s="26" t="str">
        <f t="shared" si="34"/>
        <v/>
      </c>
      <c r="AO87" s="26" t="str">
        <f t="shared" si="34"/>
        <v/>
      </c>
    </row>
    <row r="88" spans="36:41">
      <c r="AJ88" s="26" t="str">
        <f t="shared" si="35"/>
        <v/>
      </c>
      <c r="AK88" s="26" t="str">
        <f t="shared" si="34"/>
        <v/>
      </c>
      <c r="AL88" s="26" t="str">
        <f t="shared" si="34"/>
        <v/>
      </c>
      <c r="AM88" s="26" t="str">
        <f t="shared" si="34"/>
        <v/>
      </c>
      <c r="AN88" s="26" t="str">
        <f t="shared" si="34"/>
        <v/>
      </c>
      <c r="AO88" s="26" t="str">
        <f t="shared" si="34"/>
        <v/>
      </c>
    </row>
    <row r="89" spans="36:41">
      <c r="AJ89" s="26" t="str">
        <f t="shared" si="35"/>
        <v/>
      </c>
      <c r="AK89" s="26" t="str">
        <f t="shared" si="34"/>
        <v/>
      </c>
      <c r="AL89" s="26" t="str">
        <f t="shared" si="34"/>
        <v/>
      </c>
      <c r="AM89" s="26" t="str">
        <f t="shared" si="34"/>
        <v/>
      </c>
      <c r="AN89" s="26" t="str">
        <f t="shared" si="34"/>
        <v/>
      </c>
      <c r="AO89" s="26" t="str">
        <f t="shared" si="34"/>
        <v/>
      </c>
    </row>
    <row r="90" spans="36:41">
      <c r="AJ90" s="26" t="str">
        <f t="shared" si="35"/>
        <v/>
      </c>
      <c r="AK90" s="26" t="str">
        <f t="shared" si="34"/>
        <v/>
      </c>
      <c r="AL90" s="26" t="str">
        <f t="shared" si="34"/>
        <v/>
      </c>
      <c r="AM90" s="26" t="str">
        <f t="shared" si="34"/>
        <v/>
      </c>
      <c r="AN90" s="26" t="str">
        <f t="shared" si="34"/>
        <v/>
      </c>
      <c r="AO90" s="26" t="str">
        <f t="shared" si="34"/>
        <v/>
      </c>
    </row>
    <row r="91" spans="36:41">
      <c r="AJ91" s="26" t="str">
        <f t="shared" si="35"/>
        <v/>
      </c>
      <c r="AK91" s="26" t="str">
        <f t="shared" si="34"/>
        <v/>
      </c>
      <c r="AL91" s="26" t="str">
        <f t="shared" si="34"/>
        <v/>
      </c>
      <c r="AM91" s="26" t="str">
        <f t="shared" si="34"/>
        <v/>
      </c>
      <c r="AN91" s="26" t="str">
        <f t="shared" si="34"/>
        <v/>
      </c>
      <c r="AO91" s="26" t="str">
        <f t="shared" si="34"/>
        <v/>
      </c>
    </row>
    <row r="92" spans="36:41">
      <c r="AJ92" s="26" t="str">
        <f t="shared" si="35"/>
        <v/>
      </c>
      <c r="AK92" s="26" t="str">
        <f t="shared" si="34"/>
        <v/>
      </c>
      <c r="AL92" s="26" t="str">
        <f t="shared" si="34"/>
        <v/>
      </c>
      <c r="AM92" s="26" t="str">
        <f t="shared" si="34"/>
        <v/>
      </c>
      <c r="AN92" s="26" t="str">
        <f t="shared" si="34"/>
        <v/>
      </c>
      <c r="AO92" s="26" t="str">
        <f t="shared" si="34"/>
        <v/>
      </c>
    </row>
    <row r="93" spans="36:41">
      <c r="AJ93" s="26" t="str">
        <f t="shared" si="35"/>
        <v/>
      </c>
      <c r="AK93" s="26" t="str">
        <f t="shared" ref="AK93:AK106" si="36">IF($E93="PCA",AE93,"")</f>
        <v/>
      </c>
      <c r="AL93" s="26" t="str">
        <f t="shared" ref="AL93:AL106" si="37">IF($E93="PCA",AF93,"")</f>
        <v/>
      </c>
      <c r="AM93" s="26" t="str">
        <f t="shared" ref="AM93:AM106" si="38">IF($E93="PCA",AG93,"")</f>
        <v/>
      </c>
      <c r="AN93" s="26" t="str">
        <f t="shared" ref="AN93:AN106" si="39">IF($E93="PCA",AH93,"")</f>
        <v/>
      </c>
      <c r="AO93" s="26" t="str">
        <f t="shared" ref="AO93:AO106" si="40">IF($E93="PCA",AI93,"")</f>
        <v/>
      </c>
    </row>
    <row r="94" spans="36:41">
      <c r="AJ94" s="26" t="str">
        <f t="shared" si="35"/>
        <v/>
      </c>
      <c r="AK94" s="26" t="str">
        <f t="shared" si="36"/>
        <v/>
      </c>
      <c r="AL94" s="26" t="str">
        <f t="shared" si="37"/>
        <v/>
      </c>
      <c r="AM94" s="26" t="str">
        <f t="shared" si="38"/>
        <v/>
      </c>
      <c r="AN94" s="26" t="str">
        <f t="shared" si="39"/>
        <v/>
      </c>
      <c r="AO94" s="26" t="str">
        <f t="shared" si="40"/>
        <v/>
      </c>
    </row>
    <row r="95" spans="36:41">
      <c r="AJ95" s="26" t="str">
        <f t="shared" si="35"/>
        <v/>
      </c>
      <c r="AK95" s="26" t="str">
        <f t="shared" si="36"/>
        <v/>
      </c>
      <c r="AL95" s="26" t="str">
        <f t="shared" si="37"/>
        <v/>
      </c>
      <c r="AM95" s="26" t="str">
        <f t="shared" si="38"/>
        <v/>
      </c>
      <c r="AN95" s="26" t="str">
        <f t="shared" si="39"/>
        <v/>
      </c>
      <c r="AO95" s="26" t="str">
        <f t="shared" si="40"/>
        <v/>
      </c>
    </row>
    <row r="96" spans="36:41">
      <c r="AJ96" s="26" t="str">
        <f t="shared" si="35"/>
        <v/>
      </c>
      <c r="AK96" s="26" t="str">
        <f t="shared" si="36"/>
        <v/>
      </c>
      <c r="AL96" s="26" t="str">
        <f t="shared" si="37"/>
        <v/>
      </c>
      <c r="AM96" s="26" t="str">
        <f t="shared" si="38"/>
        <v/>
      </c>
      <c r="AN96" s="26" t="str">
        <f t="shared" si="39"/>
        <v/>
      </c>
      <c r="AO96" s="26" t="str">
        <f t="shared" si="40"/>
        <v/>
      </c>
    </row>
    <row r="97" spans="36:41">
      <c r="AJ97" s="26" t="str">
        <f t="shared" si="35"/>
        <v/>
      </c>
      <c r="AK97" s="26" t="str">
        <f t="shared" si="36"/>
        <v/>
      </c>
      <c r="AL97" s="26" t="str">
        <f t="shared" si="37"/>
        <v/>
      </c>
      <c r="AM97" s="26" t="str">
        <f t="shared" si="38"/>
        <v/>
      </c>
      <c r="AN97" s="26" t="str">
        <f t="shared" si="39"/>
        <v/>
      </c>
      <c r="AO97" s="26" t="str">
        <f t="shared" si="40"/>
        <v/>
      </c>
    </row>
    <row r="98" spans="36:41">
      <c r="AJ98" s="26" t="str">
        <f t="shared" si="35"/>
        <v/>
      </c>
      <c r="AK98" s="26" t="str">
        <f t="shared" si="36"/>
        <v/>
      </c>
      <c r="AL98" s="26" t="str">
        <f t="shared" si="37"/>
        <v/>
      </c>
      <c r="AM98" s="26" t="str">
        <f t="shared" si="38"/>
        <v/>
      </c>
      <c r="AN98" s="26" t="str">
        <f t="shared" si="39"/>
        <v/>
      </c>
      <c r="AO98" s="26" t="str">
        <f t="shared" si="40"/>
        <v/>
      </c>
    </row>
    <row r="99" spans="36:41">
      <c r="AJ99" s="26" t="str">
        <f t="shared" si="35"/>
        <v/>
      </c>
      <c r="AK99" s="26" t="str">
        <f t="shared" si="36"/>
        <v/>
      </c>
      <c r="AL99" s="26" t="str">
        <f t="shared" si="37"/>
        <v/>
      </c>
      <c r="AM99" s="26" t="str">
        <f t="shared" si="38"/>
        <v/>
      </c>
      <c r="AN99" s="26" t="str">
        <f t="shared" si="39"/>
        <v/>
      </c>
      <c r="AO99" s="26" t="str">
        <f t="shared" si="40"/>
        <v/>
      </c>
    </row>
    <row r="100" spans="36:41">
      <c r="AJ100" s="26" t="str">
        <f t="shared" si="35"/>
        <v/>
      </c>
      <c r="AK100" s="26" t="str">
        <f t="shared" si="36"/>
        <v/>
      </c>
      <c r="AL100" s="26" t="str">
        <f t="shared" si="37"/>
        <v/>
      </c>
      <c r="AM100" s="26" t="str">
        <f t="shared" si="38"/>
        <v/>
      </c>
      <c r="AN100" s="26" t="str">
        <f t="shared" si="39"/>
        <v/>
      </c>
      <c r="AO100" s="26" t="str">
        <f t="shared" si="40"/>
        <v/>
      </c>
    </row>
    <row r="101" spans="36:41">
      <c r="AJ101" s="26" t="str">
        <f t="shared" si="35"/>
        <v/>
      </c>
      <c r="AK101" s="26" t="str">
        <f t="shared" si="36"/>
        <v/>
      </c>
      <c r="AL101" s="26" t="str">
        <f t="shared" si="37"/>
        <v/>
      </c>
      <c r="AM101" s="26" t="str">
        <f t="shared" si="38"/>
        <v/>
      </c>
      <c r="AN101" s="26" t="str">
        <f t="shared" si="39"/>
        <v/>
      </c>
      <c r="AO101" s="26" t="str">
        <f t="shared" si="40"/>
        <v/>
      </c>
    </row>
    <row r="102" spans="36:41">
      <c r="AJ102" s="26" t="str">
        <f t="shared" si="35"/>
        <v/>
      </c>
      <c r="AK102" s="26" t="str">
        <f t="shared" si="36"/>
        <v/>
      </c>
      <c r="AL102" s="26" t="str">
        <f t="shared" si="37"/>
        <v/>
      </c>
      <c r="AM102" s="26" t="str">
        <f t="shared" si="38"/>
        <v/>
      </c>
      <c r="AN102" s="26" t="str">
        <f t="shared" si="39"/>
        <v/>
      </c>
      <c r="AO102" s="26" t="str">
        <f t="shared" si="40"/>
        <v/>
      </c>
    </row>
    <row r="103" spans="36:41">
      <c r="AJ103" s="26" t="str">
        <f t="shared" si="35"/>
        <v/>
      </c>
      <c r="AK103" s="26" t="str">
        <f t="shared" si="36"/>
        <v/>
      </c>
      <c r="AL103" s="26" t="str">
        <f t="shared" si="37"/>
        <v/>
      </c>
      <c r="AM103" s="26" t="str">
        <f t="shared" si="38"/>
        <v/>
      </c>
      <c r="AN103" s="26" t="str">
        <f t="shared" si="39"/>
        <v/>
      </c>
      <c r="AO103" s="26" t="str">
        <f t="shared" si="40"/>
        <v/>
      </c>
    </row>
    <row r="104" spans="36:41">
      <c r="AJ104" s="26" t="str">
        <f t="shared" si="35"/>
        <v/>
      </c>
      <c r="AK104" s="26" t="str">
        <f t="shared" si="36"/>
        <v/>
      </c>
      <c r="AL104" s="26" t="str">
        <f t="shared" si="37"/>
        <v/>
      </c>
      <c r="AM104" s="26" t="str">
        <f t="shared" si="38"/>
        <v/>
      </c>
      <c r="AN104" s="26" t="str">
        <f t="shared" si="39"/>
        <v/>
      </c>
      <c r="AO104" s="26" t="str">
        <f t="shared" si="40"/>
        <v/>
      </c>
    </row>
    <row r="105" spans="36:41">
      <c r="AJ105" s="26" t="str">
        <f t="shared" si="35"/>
        <v/>
      </c>
      <c r="AK105" s="26" t="str">
        <f t="shared" si="36"/>
        <v/>
      </c>
      <c r="AL105" s="26" t="str">
        <f t="shared" si="37"/>
        <v/>
      </c>
      <c r="AM105" s="26" t="str">
        <f t="shared" si="38"/>
        <v/>
      </c>
      <c r="AN105" s="26" t="str">
        <f t="shared" si="39"/>
        <v/>
      </c>
      <c r="AO105" s="26" t="str">
        <f t="shared" si="40"/>
        <v/>
      </c>
    </row>
    <row r="106" spans="36:41">
      <c r="AJ106" s="26" t="str">
        <f t="shared" si="35"/>
        <v/>
      </c>
      <c r="AK106" s="26" t="str">
        <f t="shared" si="36"/>
        <v/>
      </c>
      <c r="AL106" s="26" t="str">
        <f t="shared" si="37"/>
        <v/>
      </c>
      <c r="AM106" s="26" t="str">
        <f t="shared" si="38"/>
        <v/>
      </c>
      <c r="AN106" s="26" t="str">
        <f t="shared" si="39"/>
        <v/>
      </c>
      <c r="AO106" s="26" t="str">
        <f t="shared" si="40"/>
        <v/>
      </c>
    </row>
    <row r="107" spans="36:41">
      <c r="AJ107" s="26" t="str">
        <f t="shared" si="35"/>
        <v/>
      </c>
      <c r="AK107" s="26" t="str">
        <f t="shared" ref="AK107:AO149" si="41">IF($E107="PCA",AE107,"")</f>
        <v/>
      </c>
      <c r="AL107" s="26" t="str">
        <f t="shared" si="41"/>
        <v/>
      </c>
      <c r="AM107" s="26" t="str">
        <f t="shared" si="41"/>
        <v/>
      </c>
      <c r="AN107" s="26" t="str">
        <f t="shared" si="41"/>
        <v/>
      </c>
      <c r="AO107" s="26" t="str">
        <f t="shared" si="41"/>
        <v/>
      </c>
    </row>
    <row r="108" spans="36:41">
      <c r="AJ108" s="26" t="str">
        <f t="shared" si="35"/>
        <v/>
      </c>
      <c r="AK108" s="26" t="str">
        <f t="shared" si="41"/>
        <v/>
      </c>
      <c r="AL108" s="26" t="str">
        <f t="shared" si="41"/>
        <v/>
      </c>
      <c r="AM108" s="26" t="str">
        <f t="shared" si="41"/>
        <v/>
      </c>
      <c r="AN108" s="26" t="str">
        <f t="shared" si="41"/>
        <v/>
      </c>
      <c r="AO108" s="26" t="str">
        <f t="shared" si="41"/>
        <v/>
      </c>
    </row>
    <row r="109" spans="36:41">
      <c r="AJ109" s="26" t="str">
        <f t="shared" si="35"/>
        <v/>
      </c>
      <c r="AK109" s="26" t="str">
        <f t="shared" si="41"/>
        <v/>
      </c>
      <c r="AL109" s="26" t="str">
        <f t="shared" si="41"/>
        <v/>
      </c>
      <c r="AM109" s="26" t="str">
        <f t="shared" si="41"/>
        <v/>
      </c>
      <c r="AN109" s="26" t="str">
        <f t="shared" si="41"/>
        <v/>
      </c>
      <c r="AO109" s="26" t="str">
        <f t="shared" si="41"/>
        <v/>
      </c>
    </row>
    <row r="110" spans="36:41">
      <c r="AJ110" s="26" t="str">
        <f t="shared" si="35"/>
        <v/>
      </c>
      <c r="AK110" s="26" t="str">
        <f t="shared" si="41"/>
        <v/>
      </c>
      <c r="AL110" s="26" t="str">
        <f t="shared" si="41"/>
        <v/>
      </c>
      <c r="AM110" s="26" t="str">
        <f t="shared" si="41"/>
        <v/>
      </c>
      <c r="AN110" s="26" t="str">
        <f t="shared" si="41"/>
        <v/>
      </c>
      <c r="AO110" s="26" t="str">
        <f t="shared" si="41"/>
        <v/>
      </c>
    </row>
    <row r="111" spans="36:41">
      <c r="AJ111" s="26" t="str">
        <f t="shared" si="35"/>
        <v/>
      </c>
      <c r="AK111" s="26" t="str">
        <f t="shared" si="41"/>
        <v/>
      </c>
      <c r="AL111" s="26" t="str">
        <f t="shared" si="41"/>
        <v/>
      </c>
      <c r="AM111" s="26" t="str">
        <f t="shared" si="41"/>
        <v/>
      </c>
      <c r="AN111" s="26" t="str">
        <f t="shared" si="41"/>
        <v/>
      </c>
      <c r="AO111" s="26" t="str">
        <f t="shared" si="41"/>
        <v/>
      </c>
    </row>
    <row r="112" spans="36:41">
      <c r="AJ112" s="26" t="str">
        <f t="shared" si="35"/>
        <v/>
      </c>
      <c r="AK112" s="26" t="str">
        <f t="shared" si="41"/>
        <v/>
      </c>
      <c r="AL112" s="26" t="str">
        <f t="shared" si="41"/>
        <v/>
      </c>
      <c r="AM112" s="26" t="str">
        <f t="shared" si="41"/>
        <v/>
      </c>
      <c r="AN112" s="26" t="str">
        <f t="shared" si="41"/>
        <v/>
      </c>
      <c r="AO112" s="26" t="str">
        <f t="shared" si="41"/>
        <v/>
      </c>
    </row>
    <row r="113" spans="36:41">
      <c r="AJ113" s="26" t="str">
        <f t="shared" si="35"/>
        <v/>
      </c>
      <c r="AK113" s="26" t="str">
        <f t="shared" si="41"/>
        <v/>
      </c>
      <c r="AL113" s="26" t="str">
        <f t="shared" si="41"/>
        <v/>
      </c>
      <c r="AM113" s="26" t="str">
        <f t="shared" si="41"/>
        <v/>
      </c>
      <c r="AN113" s="26" t="str">
        <f t="shared" si="41"/>
        <v/>
      </c>
      <c r="AO113" s="26" t="str">
        <f t="shared" si="41"/>
        <v/>
      </c>
    </row>
    <row r="114" spans="36:41">
      <c r="AJ114" s="26" t="str">
        <f t="shared" si="35"/>
        <v/>
      </c>
      <c r="AK114" s="26" t="str">
        <f t="shared" si="41"/>
        <v/>
      </c>
      <c r="AL114" s="26" t="str">
        <f t="shared" si="41"/>
        <v/>
      </c>
      <c r="AM114" s="26" t="str">
        <f t="shared" si="41"/>
        <v/>
      </c>
      <c r="AN114" s="26" t="str">
        <f t="shared" si="41"/>
        <v/>
      </c>
      <c r="AO114" s="26" t="str">
        <f t="shared" si="41"/>
        <v/>
      </c>
    </row>
    <row r="115" spans="36:41">
      <c r="AJ115" s="26" t="str">
        <f t="shared" si="35"/>
        <v/>
      </c>
      <c r="AK115" s="26" t="str">
        <f t="shared" si="41"/>
        <v/>
      </c>
      <c r="AL115" s="26" t="str">
        <f t="shared" si="41"/>
        <v/>
      </c>
      <c r="AM115" s="26" t="str">
        <f t="shared" si="41"/>
        <v/>
      </c>
      <c r="AN115" s="26" t="str">
        <f t="shared" si="41"/>
        <v/>
      </c>
      <c r="AO115" s="26" t="str">
        <f t="shared" si="41"/>
        <v/>
      </c>
    </row>
    <row r="116" spans="36:41">
      <c r="AJ116" s="26" t="str">
        <f t="shared" si="35"/>
        <v/>
      </c>
      <c r="AK116" s="26" t="str">
        <f t="shared" si="41"/>
        <v/>
      </c>
      <c r="AL116" s="26" t="str">
        <f t="shared" si="41"/>
        <v/>
      </c>
      <c r="AM116" s="26" t="str">
        <f t="shared" si="41"/>
        <v/>
      </c>
      <c r="AN116" s="26" t="str">
        <f t="shared" si="41"/>
        <v/>
      </c>
      <c r="AO116" s="26" t="str">
        <f t="shared" si="41"/>
        <v/>
      </c>
    </row>
    <row r="117" spans="36:41">
      <c r="AJ117" s="26" t="str">
        <f t="shared" si="35"/>
        <v/>
      </c>
      <c r="AK117" s="26" t="str">
        <f t="shared" si="41"/>
        <v/>
      </c>
      <c r="AL117" s="26" t="str">
        <f t="shared" si="41"/>
        <v/>
      </c>
      <c r="AM117" s="26" t="str">
        <f t="shared" si="41"/>
        <v/>
      </c>
      <c r="AN117" s="26" t="str">
        <f t="shared" si="41"/>
        <v/>
      </c>
      <c r="AO117" s="26" t="str">
        <f t="shared" si="41"/>
        <v/>
      </c>
    </row>
    <row r="118" spans="36:41">
      <c r="AJ118" s="26" t="str">
        <f t="shared" si="35"/>
        <v/>
      </c>
      <c r="AK118" s="26" t="str">
        <f t="shared" si="41"/>
        <v/>
      </c>
      <c r="AL118" s="26" t="str">
        <f t="shared" si="41"/>
        <v/>
      </c>
      <c r="AM118" s="26" t="str">
        <f t="shared" si="41"/>
        <v/>
      </c>
      <c r="AN118" s="26" t="str">
        <f t="shared" si="41"/>
        <v/>
      </c>
      <c r="AO118" s="26" t="str">
        <f t="shared" si="41"/>
        <v/>
      </c>
    </row>
    <row r="119" spans="36:41">
      <c r="AJ119" s="26" t="str">
        <f t="shared" si="35"/>
        <v/>
      </c>
      <c r="AK119" s="26" t="str">
        <f t="shared" si="41"/>
        <v/>
      </c>
      <c r="AL119" s="26" t="str">
        <f t="shared" si="41"/>
        <v/>
      </c>
      <c r="AM119" s="26" t="str">
        <f t="shared" si="41"/>
        <v/>
      </c>
      <c r="AN119" s="26" t="str">
        <f t="shared" si="41"/>
        <v/>
      </c>
      <c r="AO119" s="26" t="str">
        <f t="shared" si="41"/>
        <v/>
      </c>
    </row>
    <row r="120" spans="36:41">
      <c r="AJ120" s="26" t="str">
        <f t="shared" si="35"/>
        <v/>
      </c>
      <c r="AK120" s="26" t="str">
        <f t="shared" si="41"/>
        <v/>
      </c>
      <c r="AL120" s="26" t="str">
        <f t="shared" si="41"/>
        <v/>
      </c>
      <c r="AM120" s="26" t="str">
        <f t="shared" si="41"/>
        <v/>
      </c>
      <c r="AN120" s="26" t="str">
        <f t="shared" si="41"/>
        <v/>
      </c>
      <c r="AO120" s="26" t="str">
        <f t="shared" si="41"/>
        <v/>
      </c>
    </row>
    <row r="121" spans="36:41">
      <c r="AJ121" s="26" t="str">
        <f t="shared" si="35"/>
        <v/>
      </c>
      <c r="AK121" s="26" t="str">
        <f t="shared" si="41"/>
        <v/>
      </c>
      <c r="AL121" s="26" t="str">
        <f t="shared" si="41"/>
        <v/>
      </c>
      <c r="AM121" s="26" t="str">
        <f t="shared" si="41"/>
        <v/>
      </c>
      <c r="AN121" s="26" t="str">
        <f t="shared" si="41"/>
        <v/>
      </c>
      <c r="AO121" s="26" t="str">
        <f t="shared" si="41"/>
        <v/>
      </c>
    </row>
    <row r="122" spans="36:41">
      <c r="AJ122" s="26" t="str">
        <f t="shared" si="35"/>
        <v/>
      </c>
      <c r="AK122" s="26" t="str">
        <f t="shared" si="41"/>
        <v/>
      </c>
      <c r="AL122" s="26" t="str">
        <f t="shared" si="41"/>
        <v/>
      </c>
      <c r="AM122" s="26" t="str">
        <f t="shared" si="41"/>
        <v/>
      </c>
      <c r="AN122" s="26" t="str">
        <f t="shared" si="41"/>
        <v/>
      </c>
      <c r="AO122" s="26" t="str">
        <f t="shared" si="41"/>
        <v/>
      </c>
    </row>
    <row r="123" spans="36:41">
      <c r="AJ123" s="26" t="str">
        <f t="shared" si="35"/>
        <v/>
      </c>
      <c r="AK123" s="26" t="str">
        <f t="shared" si="41"/>
        <v/>
      </c>
      <c r="AL123" s="26" t="str">
        <f t="shared" si="41"/>
        <v/>
      </c>
      <c r="AM123" s="26" t="str">
        <f t="shared" si="41"/>
        <v/>
      </c>
      <c r="AN123" s="26" t="str">
        <f t="shared" si="41"/>
        <v/>
      </c>
      <c r="AO123" s="26" t="str">
        <f t="shared" si="41"/>
        <v/>
      </c>
    </row>
    <row r="124" spans="36:41">
      <c r="AJ124" s="26" t="str">
        <f t="shared" si="35"/>
        <v/>
      </c>
      <c r="AK124" s="26" t="str">
        <f t="shared" si="41"/>
        <v/>
      </c>
      <c r="AL124" s="26" t="str">
        <f t="shared" si="41"/>
        <v/>
      </c>
      <c r="AM124" s="26" t="str">
        <f t="shared" si="41"/>
        <v/>
      </c>
      <c r="AN124" s="26" t="str">
        <f t="shared" si="41"/>
        <v/>
      </c>
      <c r="AO124" s="26" t="str">
        <f t="shared" si="41"/>
        <v/>
      </c>
    </row>
    <row r="125" spans="36:41">
      <c r="AJ125" s="26" t="str">
        <f t="shared" si="35"/>
        <v/>
      </c>
      <c r="AK125" s="26" t="str">
        <f t="shared" si="41"/>
        <v/>
      </c>
      <c r="AL125" s="26" t="str">
        <f t="shared" si="41"/>
        <v/>
      </c>
      <c r="AM125" s="26" t="str">
        <f t="shared" si="41"/>
        <v/>
      </c>
      <c r="AN125" s="26" t="str">
        <f t="shared" si="41"/>
        <v/>
      </c>
      <c r="AO125" s="26" t="str">
        <f t="shared" si="41"/>
        <v/>
      </c>
    </row>
    <row r="126" spans="36:41">
      <c r="AJ126" s="26" t="str">
        <f t="shared" si="35"/>
        <v/>
      </c>
      <c r="AK126" s="26" t="str">
        <f t="shared" si="41"/>
        <v/>
      </c>
      <c r="AL126" s="26" t="str">
        <f t="shared" si="41"/>
        <v/>
      </c>
      <c r="AM126" s="26" t="str">
        <f t="shared" si="41"/>
        <v/>
      </c>
      <c r="AN126" s="26" t="str">
        <f t="shared" si="41"/>
        <v/>
      </c>
      <c r="AO126" s="26" t="str">
        <f t="shared" si="41"/>
        <v/>
      </c>
    </row>
    <row r="127" spans="36:41">
      <c r="AJ127" s="26" t="str">
        <f t="shared" si="35"/>
        <v/>
      </c>
      <c r="AK127" s="26" t="str">
        <f t="shared" si="41"/>
        <v/>
      </c>
      <c r="AL127" s="26" t="str">
        <f t="shared" si="41"/>
        <v/>
      </c>
      <c r="AM127" s="26" t="str">
        <f t="shared" si="41"/>
        <v/>
      </c>
      <c r="AN127" s="26" t="str">
        <f t="shared" si="41"/>
        <v/>
      </c>
      <c r="AO127" s="26" t="str">
        <f t="shared" si="41"/>
        <v/>
      </c>
    </row>
    <row r="128" spans="36:41">
      <c r="AJ128" s="26" t="str">
        <f t="shared" si="35"/>
        <v/>
      </c>
      <c r="AK128" s="26" t="str">
        <f t="shared" si="41"/>
        <v/>
      </c>
      <c r="AL128" s="26" t="str">
        <f t="shared" si="41"/>
        <v/>
      </c>
      <c r="AM128" s="26" t="str">
        <f t="shared" si="41"/>
        <v/>
      </c>
      <c r="AN128" s="26" t="str">
        <f t="shared" si="41"/>
        <v/>
      </c>
      <c r="AO128" s="26" t="str">
        <f t="shared" si="41"/>
        <v/>
      </c>
    </row>
    <row r="129" spans="36:41">
      <c r="AJ129" s="26" t="str">
        <f t="shared" si="35"/>
        <v/>
      </c>
      <c r="AK129" s="26" t="str">
        <f t="shared" si="41"/>
        <v/>
      </c>
      <c r="AL129" s="26" t="str">
        <f t="shared" si="41"/>
        <v/>
      </c>
      <c r="AM129" s="26" t="str">
        <f t="shared" si="41"/>
        <v/>
      </c>
      <c r="AN129" s="26" t="str">
        <f t="shared" si="41"/>
        <v/>
      </c>
      <c r="AO129" s="26" t="str">
        <f t="shared" si="41"/>
        <v/>
      </c>
    </row>
    <row r="130" spans="36:41">
      <c r="AJ130" s="26" t="str">
        <f t="shared" si="35"/>
        <v/>
      </c>
      <c r="AK130" s="26" t="str">
        <f t="shared" si="41"/>
        <v/>
      </c>
      <c r="AL130" s="26" t="str">
        <f t="shared" si="41"/>
        <v/>
      </c>
      <c r="AM130" s="26" t="str">
        <f t="shared" si="41"/>
        <v/>
      </c>
      <c r="AN130" s="26" t="str">
        <f t="shared" si="41"/>
        <v/>
      </c>
      <c r="AO130" s="26" t="str">
        <f t="shared" si="41"/>
        <v/>
      </c>
    </row>
    <row r="131" spans="36:41">
      <c r="AJ131" s="26" t="str">
        <f t="shared" si="35"/>
        <v/>
      </c>
      <c r="AK131" s="26" t="str">
        <f t="shared" si="41"/>
        <v/>
      </c>
      <c r="AL131" s="26" t="str">
        <f t="shared" si="41"/>
        <v/>
      </c>
      <c r="AM131" s="26" t="str">
        <f t="shared" si="41"/>
        <v/>
      </c>
      <c r="AN131" s="26" t="str">
        <f t="shared" si="41"/>
        <v/>
      </c>
      <c r="AO131" s="26" t="str">
        <f t="shared" si="41"/>
        <v/>
      </c>
    </row>
    <row r="132" spans="36:41">
      <c r="AJ132" s="26" t="str">
        <f t="shared" si="35"/>
        <v/>
      </c>
      <c r="AK132" s="26" t="str">
        <f t="shared" si="41"/>
        <v/>
      </c>
      <c r="AL132" s="26" t="str">
        <f t="shared" si="41"/>
        <v/>
      </c>
      <c r="AM132" s="26" t="str">
        <f t="shared" si="41"/>
        <v/>
      </c>
      <c r="AN132" s="26" t="str">
        <f t="shared" si="41"/>
        <v/>
      </c>
      <c r="AO132" s="26" t="str">
        <f t="shared" si="41"/>
        <v/>
      </c>
    </row>
    <row r="133" spans="36:41">
      <c r="AJ133" s="26" t="str">
        <f t="shared" ref="AJ133:AJ155" si="42">IF($E133="Eastspring Investments",AD133,"")</f>
        <v/>
      </c>
      <c r="AK133" s="26" t="str">
        <f t="shared" si="41"/>
        <v/>
      </c>
      <c r="AL133" s="26" t="str">
        <f t="shared" si="41"/>
        <v/>
      </c>
      <c r="AM133" s="26" t="str">
        <f t="shared" si="41"/>
        <v/>
      </c>
      <c r="AN133" s="26" t="str">
        <f t="shared" si="41"/>
        <v/>
      </c>
      <c r="AO133" s="26" t="str">
        <f t="shared" si="41"/>
        <v/>
      </c>
    </row>
    <row r="134" spans="36:41">
      <c r="AJ134" s="26" t="str">
        <f t="shared" si="42"/>
        <v/>
      </c>
      <c r="AK134" s="26" t="str">
        <f t="shared" si="41"/>
        <v/>
      </c>
      <c r="AL134" s="26" t="str">
        <f t="shared" si="41"/>
        <v/>
      </c>
      <c r="AM134" s="26" t="str">
        <f t="shared" si="41"/>
        <v/>
      </c>
      <c r="AN134" s="26" t="str">
        <f t="shared" si="41"/>
        <v/>
      </c>
      <c r="AO134" s="26" t="str">
        <f t="shared" si="41"/>
        <v/>
      </c>
    </row>
    <row r="135" spans="36:41">
      <c r="AJ135" s="26" t="str">
        <f t="shared" si="42"/>
        <v/>
      </c>
      <c r="AK135" s="26" t="str">
        <f t="shared" si="41"/>
        <v/>
      </c>
      <c r="AL135" s="26" t="str">
        <f t="shared" si="41"/>
        <v/>
      </c>
      <c r="AM135" s="26" t="str">
        <f t="shared" si="41"/>
        <v/>
      </c>
      <c r="AN135" s="26" t="str">
        <f t="shared" si="41"/>
        <v/>
      </c>
      <c r="AO135" s="26" t="str">
        <f t="shared" si="41"/>
        <v/>
      </c>
    </row>
    <row r="136" spans="36:41">
      <c r="AJ136" s="26" t="str">
        <f t="shared" si="42"/>
        <v/>
      </c>
      <c r="AK136" s="26" t="str">
        <f t="shared" si="41"/>
        <v/>
      </c>
      <c r="AL136" s="26" t="str">
        <f t="shared" si="41"/>
        <v/>
      </c>
      <c r="AM136" s="26" t="str">
        <f t="shared" si="41"/>
        <v/>
      </c>
      <c r="AN136" s="26" t="str">
        <f t="shared" si="41"/>
        <v/>
      </c>
      <c r="AO136" s="26" t="str">
        <f t="shared" si="41"/>
        <v/>
      </c>
    </row>
    <row r="137" spans="36:41">
      <c r="AJ137" s="26" t="str">
        <f t="shared" si="42"/>
        <v/>
      </c>
      <c r="AK137" s="26" t="str">
        <f t="shared" si="41"/>
        <v/>
      </c>
      <c r="AL137" s="26" t="str">
        <f t="shared" si="41"/>
        <v/>
      </c>
      <c r="AM137" s="26" t="str">
        <f t="shared" si="41"/>
        <v/>
      </c>
      <c r="AN137" s="26" t="str">
        <f t="shared" si="41"/>
        <v/>
      </c>
      <c r="AO137" s="26" t="str">
        <f t="shared" si="41"/>
        <v/>
      </c>
    </row>
    <row r="138" spans="36:41">
      <c r="AJ138" s="26" t="str">
        <f t="shared" si="42"/>
        <v/>
      </c>
      <c r="AK138" s="26" t="str">
        <f t="shared" si="41"/>
        <v/>
      </c>
      <c r="AL138" s="26" t="str">
        <f t="shared" si="41"/>
        <v/>
      </c>
      <c r="AM138" s="26" t="str">
        <f t="shared" si="41"/>
        <v/>
      </c>
      <c r="AN138" s="26" t="str">
        <f t="shared" si="41"/>
        <v/>
      </c>
      <c r="AO138" s="26" t="str">
        <f t="shared" si="41"/>
        <v/>
      </c>
    </row>
    <row r="139" spans="36:41">
      <c r="AJ139" s="26" t="str">
        <f t="shared" si="42"/>
        <v/>
      </c>
      <c r="AK139" s="26" t="str">
        <f t="shared" si="41"/>
        <v/>
      </c>
      <c r="AL139" s="26" t="str">
        <f t="shared" si="41"/>
        <v/>
      </c>
      <c r="AM139" s="26" t="str">
        <f t="shared" si="41"/>
        <v/>
      </c>
      <c r="AN139" s="26" t="str">
        <f t="shared" si="41"/>
        <v/>
      </c>
      <c r="AO139" s="26" t="str">
        <f t="shared" si="41"/>
        <v/>
      </c>
    </row>
    <row r="140" spans="36:41">
      <c r="AJ140" s="26" t="str">
        <f t="shared" si="42"/>
        <v/>
      </c>
      <c r="AK140" s="26" t="str">
        <f t="shared" si="41"/>
        <v/>
      </c>
      <c r="AL140" s="26" t="str">
        <f t="shared" si="41"/>
        <v/>
      </c>
      <c r="AM140" s="26" t="str">
        <f t="shared" si="41"/>
        <v/>
      </c>
      <c r="AN140" s="26" t="str">
        <f t="shared" si="41"/>
        <v/>
      </c>
      <c r="AO140" s="26" t="str">
        <f t="shared" si="41"/>
        <v/>
      </c>
    </row>
    <row r="141" spans="36:41">
      <c r="AJ141" s="26" t="str">
        <f t="shared" si="42"/>
        <v/>
      </c>
      <c r="AK141" s="26" t="str">
        <f t="shared" si="41"/>
        <v/>
      </c>
      <c r="AL141" s="26" t="str">
        <f t="shared" si="41"/>
        <v/>
      </c>
      <c r="AM141" s="26" t="str">
        <f t="shared" si="41"/>
        <v/>
      </c>
      <c r="AN141" s="26" t="str">
        <f t="shared" si="41"/>
        <v/>
      </c>
      <c r="AO141" s="26" t="str">
        <f t="shared" si="41"/>
        <v/>
      </c>
    </row>
    <row r="142" spans="36:41">
      <c r="AJ142" s="26" t="str">
        <f t="shared" si="42"/>
        <v/>
      </c>
      <c r="AK142" s="26" t="str">
        <f t="shared" si="41"/>
        <v/>
      </c>
      <c r="AL142" s="26" t="str">
        <f t="shared" si="41"/>
        <v/>
      </c>
      <c r="AM142" s="26" t="str">
        <f t="shared" si="41"/>
        <v/>
      </c>
      <c r="AN142" s="26" t="str">
        <f t="shared" si="41"/>
        <v/>
      </c>
      <c r="AO142" s="26" t="str">
        <f t="shared" si="41"/>
        <v/>
      </c>
    </row>
    <row r="143" spans="36:41">
      <c r="AJ143" s="26" t="str">
        <f t="shared" si="42"/>
        <v/>
      </c>
      <c r="AK143" s="26" t="str">
        <f t="shared" si="41"/>
        <v/>
      </c>
      <c r="AL143" s="26" t="str">
        <f t="shared" si="41"/>
        <v/>
      </c>
      <c r="AM143" s="26" t="str">
        <f t="shared" si="41"/>
        <v/>
      </c>
      <c r="AN143" s="26" t="str">
        <f t="shared" si="41"/>
        <v/>
      </c>
      <c r="AO143" s="26" t="str">
        <f t="shared" si="41"/>
        <v/>
      </c>
    </row>
    <row r="144" spans="36:41">
      <c r="AJ144" s="26" t="str">
        <f t="shared" si="42"/>
        <v/>
      </c>
      <c r="AK144" s="26" t="str">
        <f t="shared" si="41"/>
        <v/>
      </c>
      <c r="AL144" s="26" t="str">
        <f t="shared" si="41"/>
        <v/>
      </c>
      <c r="AM144" s="26" t="str">
        <f t="shared" si="41"/>
        <v/>
      </c>
      <c r="AN144" s="26" t="str">
        <f t="shared" si="41"/>
        <v/>
      </c>
      <c r="AO144" s="26" t="str">
        <f t="shared" si="41"/>
        <v/>
      </c>
    </row>
    <row r="145" spans="36:41">
      <c r="AJ145" s="26" t="str">
        <f t="shared" si="42"/>
        <v/>
      </c>
      <c r="AK145" s="26" t="str">
        <f t="shared" si="41"/>
        <v/>
      </c>
      <c r="AL145" s="26" t="str">
        <f t="shared" si="41"/>
        <v/>
      </c>
      <c r="AM145" s="26" t="str">
        <f t="shared" si="41"/>
        <v/>
      </c>
      <c r="AN145" s="26" t="str">
        <f t="shared" si="41"/>
        <v/>
      </c>
      <c r="AO145" s="26" t="str">
        <f t="shared" si="41"/>
        <v/>
      </c>
    </row>
    <row r="146" spans="36:41">
      <c r="AJ146" s="26" t="str">
        <f t="shared" si="42"/>
        <v/>
      </c>
      <c r="AK146" s="26" t="str">
        <f t="shared" si="41"/>
        <v/>
      </c>
      <c r="AL146" s="26" t="str">
        <f t="shared" si="41"/>
        <v/>
      </c>
      <c r="AM146" s="26" t="str">
        <f t="shared" si="41"/>
        <v/>
      </c>
      <c r="AN146" s="26" t="str">
        <f t="shared" si="41"/>
        <v/>
      </c>
      <c r="AO146" s="26" t="str">
        <f t="shared" si="41"/>
        <v/>
      </c>
    </row>
    <row r="147" spans="36:41">
      <c r="AJ147" s="26" t="str">
        <f t="shared" si="42"/>
        <v/>
      </c>
      <c r="AK147" s="26" t="str">
        <f t="shared" si="41"/>
        <v/>
      </c>
      <c r="AL147" s="26" t="str">
        <f t="shared" si="41"/>
        <v/>
      </c>
      <c r="AM147" s="26" t="str">
        <f t="shared" si="41"/>
        <v/>
      </c>
      <c r="AN147" s="26" t="str">
        <f t="shared" si="41"/>
        <v/>
      </c>
      <c r="AO147" s="26" t="str">
        <f t="shared" si="41"/>
        <v/>
      </c>
    </row>
    <row r="148" spans="36:41">
      <c r="AJ148" s="26" t="str">
        <f t="shared" si="42"/>
        <v/>
      </c>
      <c r="AK148" s="26" t="str">
        <f t="shared" si="41"/>
        <v/>
      </c>
      <c r="AL148" s="26" t="str">
        <f t="shared" si="41"/>
        <v/>
      </c>
      <c r="AM148" s="26" t="str">
        <f t="shared" si="41"/>
        <v/>
      </c>
      <c r="AN148" s="26" t="str">
        <f t="shared" si="41"/>
        <v/>
      </c>
      <c r="AO148" s="26" t="str">
        <f t="shared" si="41"/>
        <v/>
      </c>
    </row>
    <row r="149" spans="36:41">
      <c r="AJ149" s="26" t="str">
        <f t="shared" si="42"/>
        <v/>
      </c>
      <c r="AK149" s="26" t="str">
        <f t="shared" si="41"/>
        <v/>
      </c>
      <c r="AL149" s="26" t="str">
        <f t="shared" si="41"/>
        <v/>
      </c>
      <c r="AM149" s="26" t="str">
        <f t="shared" ref="AM149:AO152" si="43">IF($E149="PCA",AG149,"")</f>
        <v/>
      </c>
      <c r="AN149" s="26" t="str">
        <f t="shared" si="43"/>
        <v/>
      </c>
      <c r="AO149" s="26" t="str">
        <f t="shared" si="43"/>
        <v/>
      </c>
    </row>
    <row r="150" spans="36:41">
      <c r="AJ150" s="26" t="str">
        <f t="shared" si="42"/>
        <v/>
      </c>
      <c r="AK150" s="26" t="str">
        <f t="shared" ref="AK150:AL152" si="44">IF($E150="PCA",AE150,"")</f>
        <v/>
      </c>
      <c r="AL150" s="26" t="str">
        <f t="shared" si="44"/>
        <v/>
      </c>
      <c r="AM150" s="26" t="str">
        <f t="shared" si="43"/>
        <v/>
      </c>
      <c r="AN150" s="26" t="str">
        <f t="shared" si="43"/>
        <v/>
      </c>
      <c r="AO150" s="26" t="str">
        <f t="shared" si="43"/>
        <v/>
      </c>
    </row>
    <row r="151" spans="36:41">
      <c r="AJ151" s="26" t="str">
        <f t="shared" si="42"/>
        <v/>
      </c>
      <c r="AK151" s="26" t="str">
        <f t="shared" si="44"/>
        <v/>
      </c>
      <c r="AL151" s="26" t="str">
        <f t="shared" si="44"/>
        <v/>
      </c>
      <c r="AM151" s="26" t="str">
        <f t="shared" si="43"/>
        <v/>
      </c>
      <c r="AN151" s="26" t="str">
        <f t="shared" si="43"/>
        <v/>
      </c>
      <c r="AO151" s="26" t="str">
        <f t="shared" si="43"/>
        <v/>
      </c>
    </row>
    <row r="152" spans="36:41">
      <c r="AJ152" s="26" t="str">
        <f t="shared" si="42"/>
        <v/>
      </c>
      <c r="AK152" s="26" t="str">
        <f t="shared" si="44"/>
        <v/>
      </c>
      <c r="AL152" s="26" t="str">
        <f t="shared" si="44"/>
        <v/>
      </c>
      <c r="AM152" s="26" t="str">
        <f t="shared" si="43"/>
        <v/>
      </c>
      <c r="AN152" s="26" t="str">
        <f t="shared" si="43"/>
        <v/>
      </c>
      <c r="AO152" s="26" t="str">
        <f t="shared" si="43"/>
        <v/>
      </c>
    </row>
    <row r="153" spans="36:41">
      <c r="AJ153" s="26" t="str">
        <f t="shared" si="42"/>
        <v/>
      </c>
      <c r="AK153" s="26" t="s">
        <v>98</v>
      </c>
      <c r="AL153" s="26" t="s">
        <v>98</v>
      </c>
      <c r="AM153" s="26" t="s">
        <v>98</v>
      </c>
      <c r="AN153" s="26" t="s">
        <v>98</v>
      </c>
      <c r="AO153" s="26" t="s">
        <v>98</v>
      </c>
    </row>
    <row r="154" spans="36:41">
      <c r="AJ154" s="26" t="str">
        <f t="shared" si="42"/>
        <v/>
      </c>
      <c r="AK154" s="26" t="s">
        <v>98</v>
      </c>
      <c r="AL154" s="26" t="s">
        <v>98</v>
      </c>
      <c r="AM154" s="26" t="s">
        <v>98</v>
      </c>
      <c r="AN154" s="26" t="s">
        <v>98</v>
      </c>
      <c r="AO154" s="26" t="s">
        <v>98</v>
      </c>
    </row>
    <row r="155" spans="36:41">
      <c r="AJ155" s="26" t="str">
        <f t="shared" si="42"/>
        <v/>
      </c>
      <c r="AK155" s="26" t="s">
        <v>98</v>
      </c>
      <c r="AL155" s="26" t="s">
        <v>98</v>
      </c>
      <c r="AM155" s="26" t="s">
        <v>98</v>
      </c>
      <c r="AN155" s="26" t="s">
        <v>98</v>
      </c>
      <c r="AO155" s="26" t="s">
        <v>98</v>
      </c>
    </row>
  </sheetData>
  <mergeCells count="4">
    <mergeCell ref="O2:U2"/>
    <mergeCell ref="V2:AB2"/>
    <mergeCell ref="AC2:AI2"/>
    <mergeCell ref="AJ2:AP2"/>
  </mergeCells>
  <phoneticPr fontId="2" type="noConversion"/>
  <conditionalFormatting sqref="C14:AO15 C4:AI6 C7:N13">
    <cfRule type="expression" dxfId="6" priority="5" stopIfTrue="1">
      <formula>$E4="Eastspring Investments"</formula>
    </cfRule>
  </conditionalFormatting>
  <conditionalFormatting sqref="B4:B15">
    <cfRule type="expression" dxfId="5" priority="4" stopIfTrue="1">
      <formula>$E4="Eastspring Investments"</formula>
    </cfRule>
  </conditionalFormatting>
  <conditionalFormatting sqref="AJ4:AP13">
    <cfRule type="expression" dxfId="4" priority="3" stopIfTrue="1">
      <formula>$E4="Eastspring Investments"</formula>
    </cfRule>
  </conditionalFormatting>
  <conditionalFormatting sqref="O7:AI13">
    <cfRule type="expression" dxfId="3" priority="2" stopIfTrue="1">
      <formula>$E7="Eastspring Investments"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indexed="22"/>
  </sheetPr>
  <dimension ref="A4:D14"/>
  <sheetViews>
    <sheetView workbookViewId="0">
      <selection activeCell="A4" sqref="A4"/>
    </sheetView>
  </sheetViews>
  <sheetFormatPr defaultRowHeight="13.5"/>
  <cols>
    <col min="1" max="1" width="11.109375" bestFit="1" customWidth="1"/>
    <col min="2" max="2" width="69.33203125" customWidth="1"/>
    <col min="3" max="3" width="16.33203125" bestFit="1" customWidth="1"/>
    <col min="4" max="4" width="14.6640625" bestFit="1" customWidth="1"/>
  </cols>
  <sheetData>
    <row r="4" spans="1:4">
      <c r="A4" s="40" t="s">
        <v>135</v>
      </c>
      <c r="B4" s="40" t="s">
        <v>84</v>
      </c>
      <c r="C4" s="33" t="s">
        <v>81</v>
      </c>
    </row>
    <row r="5" spans="1:4">
      <c r="A5" s="40" t="s">
        <v>136</v>
      </c>
      <c r="B5" s="40" t="s">
        <v>83</v>
      </c>
      <c r="C5" s="33" t="s">
        <v>81</v>
      </c>
    </row>
    <row r="6" spans="1:4">
      <c r="A6" s="40" t="s">
        <v>137</v>
      </c>
      <c r="B6" s="40" t="s">
        <v>82</v>
      </c>
      <c r="C6" s="33" t="s">
        <v>81</v>
      </c>
    </row>
    <row r="7" spans="1:4">
      <c r="A7" s="40" t="s">
        <v>138</v>
      </c>
      <c r="B7" s="40" t="s">
        <v>85</v>
      </c>
      <c r="C7" s="33" t="s">
        <v>81</v>
      </c>
    </row>
    <row r="8" spans="1:4">
      <c r="A8" s="40" t="s">
        <v>175</v>
      </c>
      <c r="B8" s="33" t="s">
        <v>113</v>
      </c>
      <c r="C8" s="33" t="s">
        <v>81</v>
      </c>
      <c r="D8" s="40"/>
    </row>
    <row r="14" spans="1:4">
      <c r="A14" s="30"/>
    </row>
  </sheetData>
  <phoneticPr fontId="2" type="noConversion"/>
  <conditionalFormatting sqref="C4:C7">
    <cfRule type="cellIs" dxfId="2" priority="3" stopIfTrue="1" operator="equal">
      <formula>"PCA"</formula>
    </cfRule>
  </conditionalFormatting>
  <conditionalFormatting sqref="C8:D8">
    <cfRule type="cellIs" dxfId="1" priority="1" stopIfTrue="1" operator="equal">
      <formula>"PCA"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Qranking</vt:lpstr>
      <vt:lpstr>Bond</vt:lpstr>
      <vt:lpstr>Equity</vt:lpstr>
      <vt:lpstr>Bond_Balanced</vt:lpstr>
      <vt:lpstr>MMF</vt:lpstr>
      <vt:lpstr>EQUITY_KPI FUND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jhkum</dc:creator>
  <cp:lastModifiedBy>Anand Patel</cp:lastModifiedBy>
  <dcterms:created xsi:type="dcterms:W3CDTF">2010-09-02T07:08:01Z</dcterms:created>
  <dcterms:modified xsi:type="dcterms:W3CDTF">2021-03-29T07:59:43Z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Joy.HJ.Jeong@eastspring.com</vt:lpwstr>
  </property>
  <property fmtid="{D5CDD505-2E9C-101B-9397-08002B2CF9AE}" pid="5" name="MSIP_Label_ed121db1-3721-4230-84e8-3331eb029bec_SetDate">
    <vt:lpwstr>2019-12-02T07:55:45.8079447Z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ActionId">
    <vt:lpwstr>a20a885d-2b03-4e6b-b10a-3aa7ecd833e5</vt:lpwstr>
  </property>
  <property fmtid="{D5CDD505-2E9C-101B-9397-08002B2CF9AE}" pid="9" name="MSIP_Label_ed121db1-3721-4230-84e8-3331eb029bec_Extended_MSFT_Method">
    <vt:lpwstr>Automatic</vt:lpwstr>
  </property>
  <property fmtid="{D5CDD505-2E9C-101B-9397-08002B2CF9AE}" pid="10" name="Sensitivity">
    <vt:lpwstr>Restricted</vt:lpwstr>
  </property>
</Properties>
</file>